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Reports &amp; Surveys\AFR\Archive - AFR\2014-2015\2014-15 AFR Summaries\Consolidated 14-15 ADA Compliant\"/>
    </mc:Choice>
  </mc:AlternateContent>
  <bookViews>
    <workbookView xWindow="480" yWindow="90" windowWidth="27795" windowHeight="12330" tabRatio="954"/>
  </bookViews>
  <sheets>
    <sheet name="FCS" sheetId="2" r:id="rId1"/>
    <sheet name="EASTERNFL" sheetId="1" r:id="rId2"/>
    <sheet name="BROWARD" sheetId="3" r:id="rId3"/>
    <sheet name="CENTRALFL" sheetId="4" r:id="rId4"/>
    <sheet name="CHIPOLA" sheetId="5" r:id="rId5"/>
    <sheet name="DAYTONA" sheetId="6" r:id="rId6"/>
    <sheet name="FLORIDASW" sheetId="7" r:id="rId7"/>
    <sheet name="FSCJ" sheetId="8" r:id="rId8"/>
    <sheet name="FLKEYS" sheetId="30" r:id="rId9"/>
    <sheet name="GULFCOAST" sheetId="9" r:id="rId10"/>
    <sheet name="HILLSBOROUGH" sheetId="10" r:id="rId11"/>
    <sheet name="INDIANRIVER" sheetId="11" r:id="rId12"/>
    <sheet name="GATEWAY" sheetId="12" r:id="rId13"/>
    <sheet name="LAKESUMTER" sheetId="13" r:id="rId14"/>
    <sheet name="SCFMANATEE" sheetId="14" r:id="rId15"/>
    <sheet name="MIAMIDADE" sheetId="15" r:id="rId16"/>
    <sheet name="NORTHFL" sheetId="16" r:id="rId17"/>
    <sheet name="NORTHWESTFL" sheetId="17" r:id="rId18"/>
    <sheet name="PALMBEACH" sheetId="18" r:id="rId19"/>
    <sheet name="PASCOHERNANDO" sheetId="19" r:id="rId20"/>
    <sheet name="PENSACOLA" sheetId="20" r:id="rId21"/>
    <sheet name="POLK" sheetId="21" r:id="rId22"/>
    <sheet name="STJOHNS" sheetId="22" r:id="rId23"/>
    <sheet name="STPETE" sheetId="24" r:id="rId24"/>
    <sheet name="SANTAFE" sheetId="25" r:id="rId25"/>
    <sheet name="SEMINOLE" sheetId="26" r:id="rId26"/>
    <sheet name="SOUTHFL" sheetId="27" r:id="rId27"/>
    <sheet name="TALLAHASSEE" sheetId="28" r:id="rId28"/>
    <sheet name="VALENCIA" sheetId="29" r:id="rId29"/>
    <sheet name="Sheet23" sheetId="31" state="hidden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ARRA">[1]List!$C$1:$C$2</definedName>
    <definedName name="_xlnm.Print_Area" localSheetId="2">BROWARD!$A$1:$E$137</definedName>
    <definedName name="_xlnm.Print_Area" localSheetId="3">CENTRALFL!$A$1:$E$137</definedName>
    <definedName name="_xlnm.Print_Area" localSheetId="4">CHIPOLA!$A$1:$E$137</definedName>
    <definedName name="_xlnm.Print_Area" localSheetId="5">DAYTONA!$A$1:$E$137</definedName>
    <definedName name="_xlnm.Print_Area" localSheetId="1">EASTERNFL!$A$1:$E$137</definedName>
    <definedName name="_xlnm.Print_Area" localSheetId="0">FCS!$A$1:$E$105</definedName>
    <definedName name="_xlnm.Print_Area" localSheetId="8">FLKEYS!$A$1:$E$137</definedName>
    <definedName name="_xlnm.Print_Area" localSheetId="6">FLORIDASW!$A$1:$E$137</definedName>
    <definedName name="_xlnm.Print_Area" localSheetId="7">FSCJ!$A$1:$E$137</definedName>
    <definedName name="_xlnm.Print_Area" localSheetId="12">GATEWAY!$A$1:$E$137</definedName>
    <definedName name="_xlnm.Print_Area" localSheetId="9">GULFCOAST!$A$1:$E$137</definedName>
    <definedName name="_xlnm.Print_Area" localSheetId="10">HILLSBOROUGH!$A$1:$E$137</definedName>
    <definedName name="_xlnm.Print_Area" localSheetId="11">INDIANRIVER!$A$1:$E$137</definedName>
    <definedName name="_xlnm.Print_Area" localSheetId="13">LAKESUMTER!$A$1:$E$137</definedName>
    <definedName name="_xlnm.Print_Area" localSheetId="15">MIAMIDADE!$A$1:$E$137</definedName>
    <definedName name="_xlnm.Print_Area" localSheetId="16">NORTHFL!$A$1:$E$137</definedName>
    <definedName name="_xlnm.Print_Area" localSheetId="17">NORTHWESTFL!$A$1:$E$137</definedName>
    <definedName name="_xlnm.Print_Area" localSheetId="18">PALMBEACH!$A$1:$E$137</definedName>
    <definedName name="_xlnm.Print_Area" localSheetId="19">PASCOHERNANDO!$A$1:$E$137</definedName>
    <definedName name="_xlnm.Print_Area" localSheetId="20">PENSACOLA!$A$1:$E$137</definedName>
    <definedName name="_xlnm.Print_Area" localSheetId="21">POLK!$A$1:$E$137</definedName>
    <definedName name="_xlnm.Print_Area" localSheetId="24">SANTAFE!$A$1:$E$137</definedName>
    <definedName name="_xlnm.Print_Area" localSheetId="14">SCFMANATEE!$A$1:$E$137</definedName>
    <definedName name="_xlnm.Print_Area" localSheetId="25">SEMINOLE!$A$1:$E$137</definedName>
    <definedName name="_xlnm.Print_Area" localSheetId="26">SOUTHFL!$A$1:$E$137</definedName>
    <definedName name="_xlnm.Print_Area" localSheetId="22">STJOHNS!$A$1:$E$137</definedName>
    <definedName name="_xlnm.Print_Area" localSheetId="23">STPETE!$A$1:$E$137</definedName>
    <definedName name="_xlnm.Print_Area" localSheetId="27">TALLAHASSEE!$A$1:$E$137</definedName>
    <definedName name="_xlnm.Print_Area" localSheetId="28">VALENCIA!$A$1:$E$137</definedName>
    <definedName name="_xlnm.Print_Area">#REF!</definedName>
    <definedName name="RD">[2]List!$A$1:$A$2</definedName>
    <definedName name="rint" localSheetId="2">#REF!</definedName>
    <definedName name="rint" localSheetId="3">#REF!</definedName>
    <definedName name="rint" localSheetId="4">#REF!</definedName>
    <definedName name="rint" localSheetId="5">#REF!</definedName>
    <definedName name="rint" localSheetId="0">#REF!</definedName>
    <definedName name="rint" localSheetId="8">#REF!</definedName>
    <definedName name="rint" localSheetId="6">#REF!</definedName>
    <definedName name="rint" localSheetId="7">#REF!</definedName>
    <definedName name="rint" localSheetId="12">#REF!</definedName>
    <definedName name="rint" localSheetId="9">#REF!</definedName>
    <definedName name="rint" localSheetId="10">#REF!</definedName>
    <definedName name="rint" localSheetId="11">#REF!</definedName>
    <definedName name="rint" localSheetId="13">#REF!</definedName>
    <definedName name="rint" localSheetId="15">#REF!</definedName>
    <definedName name="rint" localSheetId="16">#REF!</definedName>
    <definedName name="rint" localSheetId="17">#REF!</definedName>
    <definedName name="rint" localSheetId="18">#REF!</definedName>
    <definedName name="rint" localSheetId="19">#REF!</definedName>
    <definedName name="rint" localSheetId="20">#REF!</definedName>
    <definedName name="rint" localSheetId="21">#REF!</definedName>
    <definedName name="rint" localSheetId="24">#REF!</definedName>
    <definedName name="rint" localSheetId="14">#REF!</definedName>
    <definedName name="rint" localSheetId="25">#REF!</definedName>
    <definedName name="rint" localSheetId="26">#REF!</definedName>
    <definedName name="rint" localSheetId="22">#REF!</definedName>
    <definedName name="rint" localSheetId="23">#REF!</definedName>
    <definedName name="rint" localSheetId="27">#REF!</definedName>
    <definedName name="rint" localSheetId="28">#REF!</definedName>
    <definedName name="rint">#REF!</definedName>
    <definedName name="SOF">[2]List!$B$1:$B$4</definedName>
    <definedName name="YesOrNo" localSheetId="2">#REF!</definedName>
    <definedName name="YesOrNo" localSheetId="3">#REF!</definedName>
    <definedName name="YesOrNo" localSheetId="4">#REF!</definedName>
    <definedName name="YesOrNo" localSheetId="5">#REF!</definedName>
    <definedName name="YesOrNo" localSheetId="0">#REF!</definedName>
    <definedName name="YesOrNo" localSheetId="8">#REF!</definedName>
    <definedName name="YesOrNo" localSheetId="6">#REF!</definedName>
    <definedName name="YesOrNo" localSheetId="7">#REF!</definedName>
    <definedName name="YesOrNo" localSheetId="12">#REF!</definedName>
    <definedName name="YesOrNo" localSheetId="9">#REF!</definedName>
    <definedName name="YesOrNo" localSheetId="10">#REF!</definedName>
    <definedName name="YesOrNo" localSheetId="11">#REF!</definedName>
    <definedName name="YesOrNo" localSheetId="13">#REF!</definedName>
    <definedName name="YesOrNo" localSheetId="15">#REF!</definedName>
    <definedName name="YesOrNo" localSheetId="16">#REF!</definedName>
    <definedName name="YesOrNo" localSheetId="17">#REF!</definedName>
    <definedName name="YesOrNo" localSheetId="18">#REF!</definedName>
    <definedName name="YesOrNo" localSheetId="19">#REF!</definedName>
    <definedName name="YesOrNo" localSheetId="20">#REF!</definedName>
    <definedName name="YesOrNo" localSheetId="21">#REF!</definedName>
    <definedName name="YesOrNo" localSheetId="24">#REF!</definedName>
    <definedName name="YesOrNo" localSheetId="14">#REF!</definedName>
    <definedName name="YesOrNo" localSheetId="25">#REF!</definedName>
    <definedName name="YesOrNo" localSheetId="26">#REF!</definedName>
    <definedName name="YesOrNo" localSheetId="22">#REF!</definedName>
    <definedName name="YesOrNo" localSheetId="23">#REF!</definedName>
    <definedName name="YesOrNo" localSheetId="27">#REF!</definedName>
    <definedName name="YesOrNo" localSheetId="28">#REF!</definedName>
    <definedName name="YesOrNo">#REF!</definedName>
  </definedNames>
  <calcPr calcId="162913"/>
</workbook>
</file>

<file path=xl/calcChain.xml><?xml version="1.0" encoding="utf-8"?>
<calcChain xmlns="http://schemas.openxmlformats.org/spreadsheetml/2006/main">
  <c r="E24" i="26" l="1"/>
  <c r="E24" i="2" l="1"/>
  <c r="D88" i="29" l="1"/>
  <c r="D87" i="29"/>
  <c r="D89" i="29" s="1"/>
  <c r="D83" i="29"/>
  <c r="D82" i="29"/>
  <c r="D81" i="29"/>
  <c r="D80" i="29"/>
  <c r="D79" i="29"/>
  <c r="D78" i="29"/>
  <c r="D77" i="29"/>
  <c r="D76" i="29"/>
  <c r="D75" i="29"/>
  <c r="D74" i="29"/>
  <c r="D73" i="29"/>
  <c r="D72" i="29"/>
  <c r="D71" i="29"/>
  <c r="D70" i="29"/>
  <c r="A66" i="29"/>
  <c r="D61" i="29"/>
  <c r="C61" i="29"/>
  <c r="A61" i="29"/>
  <c r="D60" i="29"/>
  <c r="C60" i="29"/>
  <c r="A60" i="29"/>
  <c r="D59" i="29"/>
  <c r="C59" i="29"/>
  <c r="A59" i="29"/>
  <c r="D58" i="29"/>
  <c r="C58" i="29"/>
  <c r="A58" i="29"/>
  <c r="D57" i="29"/>
  <c r="C57" i="29"/>
  <c r="A57" i="29"/>
  <c r="D56" i="29"/>
  <c r="C56" i="29"/>
  <c r="A56" i="29"/>
  <c r="D55" i="29"/>
  <c r="C55" i="29"/>
  <c r="A55" i="29"/>
  <c r="D54" i="29"/>
  <c r="C54" i="29"/>
  <c r="A54" i="29"/>
  <c r="D53" i="29"/>
  <c r="C53" i="29"/>
  <c r="A53" i="29"/>
  <c r="D52" i="29"/>
  <c r="C52" i="29"/>
  <c r="A52" i="29"/>
  <c r="D51" i="29"/>
  <c r="D100" i="29" s="1"/>
  <c r="C51" i="29"/>
  <c r="A51" i="29"/>
  <c r="D50" i="29"/>
  <c r="C50" i="29"/>
  <c r="A50" i="29"/>
  <c r="D49" i="29"/>
  <c r="C49" i="29"/>
  <c r="A49" i="29"/>
  <c r="D48" i="29"/>
  <c r="C48" i="29"/>
  <c r="A48" i="29"/>
  <c r="D47" i="29"/>
  <c r="C47" i="29"/>
  <c r="A47" i="29"/>
  <c r="D46" i="29"/>
  <c r="C46" i="29"/>
  <c r="A46" i="29"/>
  <c r="D45" i="29"/>
  <c r="C45" i="29"/>
  <c r="A45" i="29"/>
  <c r="D44" i="29"/>
  <c r="C44" i="29"/>
  <c r="A44" i="29"/>
  <c r="D43" i="29"/>
  <c r="C43" i="29"/>
  <c r="A43" i="29"/>
  <c r="D42" i="29"/>
  <c r="C42" i="29"/>
  <c r="A42" i="29"/>
  <c r="D41" i="29"/>
  <c r="C41" i="29"/>
  <c r="A41" i="29"/>
  <c r="D40" i="29"/>
  <c r="C40" i="29"/>
  <c r="A40" i="29"/>
  <c r="D39" i="29"/>
  <c r="C39" i="29"/>
  <c r="A39" i="29"/>
  <c r="D38" i="29"/>
  <c r="C38" i="29"/>
  <c r="A38" i="29"/>
  <c r="D37" i="29"/>
  <c r="A37" i="29"/>
  <c r="D36" i="29"/>
  <c r="C36" i="29"/>
  <c r="A36" i="29"/>
  <c r="D35" i="29"/>
  <c r="C35" i="29"/>
  <c r="A35" i="29"/>
  <c r="D34" i="29"/>
  <c r="A34" i="29"/>
  <c r="D33" i="29"/>
  <c r="C33" i="29"/>
  <c r="A33" i="29"/>
  <c r="D32" i="29"/>
  <c r="C32" i="29"/>
  <c r="A32" i="29"/>
  <c r="D31" i="29"/>
  <c r="C31" i="29"/>
  <c r="A31" i="29"/>
  <c r="D30" i="29"/>
  <c r="C30" i="29"/>
  <c r="A30" i="29"/>
  <c r="D29" i="29"/>
  <c r="C29" i="29"/>
  <c r="A29" i="29"/>
  <c r="D28" i="29"/>
  <c r="C28" i="29"/>
  <c r="A28" i="29"/>
  <c r="D27" i="29"/>
  <c r="C27" i="29"/>
  <c r="A27" i="29"/>
  <c r="E24" i="29"/>
  <c r="D22" i="29"/>
  <c r="C22" i="29"/>
  <c r="A22" i="29"/>
  <c r="D21" i="29"/>
  <c r="C21" i="29"/>
  <c r="A21" i="29"/>
  <c r="D20" i="29"/>
  <c r="C20" i="29"/>
  <c r="A20" i="29"/>
  <c r="D19" i="29"/>
  <c r="C19" i="29"/>
  <c r="A19" i="29"/>
  <c r="D18" i="29"/>
  <c r="C18" i="29"/>
  <c r="A18" i="29"/>
  <c r="D17" i="29"/>
  <c r="C17" i="29"/>
  <c r="A17" i="29"/>
  <c r="D16" i="29"/>
  <c r="C16" i="29"/>
  <c r="A16" i="29"/>
  <c r="D15" i="29"/>
  <c r="C15" i="29"/>
  <c r="A15" i="29"/>
  <c r="D13" i="29"/>
  <c r="E13" i="29" s="1"/>
  <c r="C13" i="29"/>
  <c r="A13" i="29"/>
  <c r="D12" i="29"/>
  <c r="E12" i="29" s="1"/>
  <c r="C12" i="29"/>
  <c r="A12" i="29"/>
  <c r="D11" i="29"/>
  <c r="E11" i="29" s="1"/>
  <c r="C11" i="29"/>
  <c r="A11" i="29"/>
  <c r="D10" i="29"/>
  <c r="E10" i="29" s="1"/>
  <c r="C10" i="29"/>
  <c r="A10" i="29"/>
  <c r="D9" i="29"/>
  <c r="E9" i="29" s="1"/>
  <c r="C9" i="29"/>
  <c r="A9" i="29"/>
  <c r="D8" i="29"/>
  <c r="E8" i="29" s="1"/>
  <c r="C8" i="29"/>
  <c r="A8" i="29"/>
  <c r="D7" i="29"/>
  <c r="E7" i="29" s="1"/>
  <c r="C7" i="29"/>
  <c r="A7" i="29"/>
  <c r="D6" i="29"/>
  <c r="C6" i="29"/>
  <c r="A6" i="29"/>
  <c r="E2" i="29"/>
  <c r="A1" i="29"/>
  <c r="A65" i="29" s="1"/>
  <c r="D23" i="29" l="1"/>
  <c r="D84" i="29"/>
  <c r="D91" i="29" s="1"/>
  <c r="D94" i="29"/>
  <c r="D98" i="29" s="1"/>
  <c r="D102" i="29" s="1"/>
  <c r="D14" i="29"/>
  <c r="D24" i="29" s="1"/>
  <c r="D63" i="29" s="1"/>
  <c r="D62" i="29"/>
  <c r="D96" i="29"/>
  <c r="E6" i="29"/>
  <c r="E14" i="29" s="1"/>
  <c r="D88" i="28" l="1"/>
  <c r="D87" i="28"/>
  <c r="D83" i="28"/>
  <c r="D82" i="28"/>
  <c r="D81" i="28"/>
  <c r="D80" i="28"/>
  <c r="D79" i="28"/>
  <c r="D78" i="28"/>
  <c r="D77" i="28"/>
  <c r="D76" i="28"/>
  <c r="D75" i="28"/>
  <c r="D74" i="28"/>
  <c r="D73" i="28"/>
  <c r="D72" i="28"/>
  <c r="D71" i="28"/>
  <c r="D70" i="28"/>
  <c r="A66" i="28"/>
  <c r="D61" i="28"/>
  <c r="C61" i="28"/>
  <c r="A61" i="28"/>
  <c r="D60" i="28"/>
  <c r="C60" i="28"/>
  <c r="A60" i="28"/>
  <c r="D59" i="28"/>
  <c r="C59" i="28"/>
  <c r="A59" i="28"/>
  <c r="D58" i="28"/>
  <c r="C58" i="28"/>
  <c r="A58" i="28"/>
  <c r="D57" i="28"/>
  <c r="C57" i="28"/>
  <c r="A57" i="28"/>
  <c r="D56" i="28"/>
  <c r="C56" i="28"/>
  <c r="A56" i="28"/>
  <c r="D55" i="28"/>
  <c r="C55" i="28"/>
  <c r="A55" i="28"/>
  <c r="D54" i="28"/>
  <c r="C54" i="28"/>
  <c r="A54" i="28"/>
  <c r="D53" i="28"/>
  <c r="C53" i="28"/>
  <c r="A53" i="28"/>
  <c r="D52" i="28"/>
  <c r="C52" i="28"/>
  <c r="A52" i="28"/>
  <c r="D51" i="28"/>
  <c r="D100" i="28" s="1"/>
  <c r="C51" i="28"/>
  <c r="A51" i="28"/>
  <c r="D50" i="28"/>
  <c r="C50" i="28"/>
  <c r="A50" i="28"/>
  <c r="D49" i="28"/>
  <c r="C49" i="28"/>
  <c r="A49" i="28"/>
  <c r="D48" i="28"/>
  <c r="C48" i="28"/>
  <c r="A48" i="28"/>
  <c r="D47" i="28"/>
  <c r="C47" i="28"/>
  <c r="A47" i="28"/>
  <c r="D46" i="28"/>
  <c r="C46" i="28"/>
  <c r="A46" i="28"/>
  <c r="D45" i="28"/>
  <c r="C45" i="28"/>
  <c r="A45" i="28"/>
  <c r="D44" i="28"/>
  <c r="C44" i="28"/>
  <c r="A44" i="28"/>
  <c r="D43" i="28"/>
  <c r="C43" i="28"/>
  <c r="A43" i="28"/>
  <c r="D42" i="28"/>
  <c r="C42" i="28"/>
  <c r="A42" i="28"/>
  <c r="D41" i="28"/>
  <c r="C41" i="28"/>
  <c r="A41" i="28"/>
  <c r="D40" i="28"/>
  <c r="C40" i="28"/>
  <c r="A40" i="28"/>
  <c r="D39" i="28"/>
  <c r="C39" i="28"/>
  <c r="A39" i="28"/>
  <c r="D38" i="28"/>
  <c r="C38" i="28"/>
  <c r="A38" i="28"/>
  <c r="D37" i="28"/>
  <c r="A37" i="28"/>
  <c r="D36" i="28"/>
  <c r="C36" i="28"/>
  <c r="A36" i="28"/>
  <c r="D35" i="28"/>
  <c r="C35" i="28"/>
  <c r="A35" i="28"/>
  <c r="D34" i="28"/>
  <c r="A34" i="28"/>
  <c r="D33" i="28"/>
  <c r="C33" i="28"/>
  <c r="A33" i="28"/>
  <c r="D32" i="28"/>
  <c r="C32" i="28"/>
  <c r="A32" i="28"/>
  <c r="D31" i="28"/>
  <c r="C31" i="28"/>
  <c r="A31" i="28"/>
  <c r="D30" i="28"/>
  <c r="C30" i="28"/>
  <c r="A30" i="28"/>
  <c r="D29" i="28"/>
  <c r="C29" i="28"/>
  <c r="A29" i="28"/>
  <c r="D28" i="28"/>
  <c r="C28" i="28"/>
  <c r="A28" i="28"/>
  <c r="D27" i="28"/>
  <c r="C27" i="28"/>
  <c r="A27" i="28"/>
  <c r="E24" i="28"/>
  <c r="D22" i="28"/>
  <c r="C22" i="28"/>
  <c r="A22" i="28"/>
  <c r="D21" i="28"/>
  <c r="C21" i="28"/>
  <c r="A21" i="28"/>
  <c r="D20" i="28"/>
  <c r="C20" i="28"/>
  <c r="A20" i="28"/>
  <c r="D19" i="28"/>
  <c r="C19" i="28"/>
  <c r="A19" i="28"/>
  <c r="D18" i="28"/>
  <c r="C18" i="28"/>
  <c r="A18" i="28"/>
  <c r="D17" i="28"/>
  <c r="C17" i="28"/>
  <c r="A17" i="28"/>
  <c r="D16" i="28"/>
  <c r="C16" i="28"/>
  <c r="A16" i="28"/>
  <c r="D15" i="28"/>
  <c r="C15" i="28"/>
  <c r="A15" i="28"/>
  <c r="D13" i="28"/>
  <c r="E13" i="28" s="1"/>
  <c r="C13" i="28"/>
  <c r="A13" i="28"/>
  <c r="D12" i="28"/>
  <c r="E12" i="28" s="1"/>
  <c r="C12" i="28"/>
  <c r="A12" i="28"/>
  <c r="D11" i="28"/>
  <c r="E11" i="28" s="1"/>
  <c r="C11" i="28"/>
  <c r="A11" i="28"/>
  <c r="D10" i="28"/>
  <c r="E10" i="28" s="1"/>
  <c r="C10" i="28"/>
  <c r="A10" i="28"/>
  <c r="D9" i="28"/>
  <c r="E9" i="28" s="1"/>
  <c r="C9" i="28"/>
  <c r="A9" i="28"/>
  <c r="D8" i="28"/>
  <c r="E8" i="28" s="1"/>
  <c r="C8" i="28"/>
  <c r="A8" i="28"/>
  <c r="D7" i="28"/>
  <c r="E7" i="28" s="1"/>
  <c r="C7" i="28"/>
  <c r="A7" i="28"/>
  <c r="D6" i="28"/>
  <c r="C6" i="28"/>
  <c r="A6" i="28"/>
  <c r="E2" i="28"/>
  <c r="A1" i="28"/>
  <c r="A65" i="28" s="1"/>
  <c r="D84" i="28" l="1"/>
  <c r="D91" i="28" s="1"/>
  <c r="D89" i="28"/>
  <c r="D94" i="28"/>
  <c r="D96" i="28"/>
  <c r="D62" i="28"/>
  <c r="D23" i="28"/>
  <c r="D24" i="28"/>
  <c r="D63" i="28" s="1"/>
  <c r="D14" i="28"/>
  <c r="E6" i="28"/>
  <c r="E14" i="28" s="1"/>
  <c r="D98" i="28" l="1"/>
  <c r="D102" i="28" s="1"/>
  <c r="D88" i="27"/>
  <c r="D87" i="27"/>
  <c r="D83" i="27"/>
  <c r="D82" i="27"/>
  <c r="D81" i="27"/>
  <c r="D80" i="27"/>
  <c r="D79" i="27"/>
  <c r="D78" i="27"/>
  <c r="D77" i="27"/>
  <c r="D76" i="27"/>
  <c r="D75" i="27"/>
  <c r="D74" i="27"/>
  <c r="D73" i="27"/>
  <c r="D72" i="27"/>
  <c r="D71" i="27"/>
  <c r="D70" i="27"/>
  <c r="A66" i="27"/>
  <c r="D61" i="27"/>
  <c r="C61" i="27"/>
  <c r="A61" i="27"/>
  <c r="D60" i="27"/>
  <c r="C60" i="27"/>
  <c r="A60" i="27"/>
  <c r="D59" i="27"/>
  <c r="C59" i="27"/>
  <c r="A59" i="27"/>
  <c r="D58" i="27"/>
  <c r="C58" i="27"/>
  <c r="A58" i="27"/>
  <c r="D57" i="27"/>
  <c r="C57" i="27"/>
  <c r="A57" i="27"/>
  <c r="D56" i="27"/>
  <c r="C56" i="27"/>
  <c r="A56" i="27"/>
  <c r="D55" i="27"/>
  <c r="C55" i="27"/>
  <c r="A55" i="27"/>
  <c r="D54" i="27"/>
  <c r="C54" i="27"/>
  <c r="A54" i="27"/>
  <c r="D53" i="27"/>
  <c r="C53" i="27"/>
  <c r="A53" i="27"/>
  <c r="D52" i="27"/>
  <c r="C52" i="27"/>
  <c r="A52" i="27"/>
  <c r="D51" i="27"/>
  <c r="D100" i="27" s="1"/>
  <c r="C51" i="27"/>
  <c r="A51" i="27"/>
  <c r="D50" i="27"/>
  <c r="C50" i="27"/>
  <c r="A50" i="27"/>
  <c r="D49" i="27"/>
  <c r="C49" i="27"/>
  <c r="A49" i="27"/>
  <c r="D48" i="27"/>
  <c r="C48" i="27"/>
  <c r="A48" i="27"/>
  <c r="D47" i="27"/>
  <c r="C47" i="27"/>
  <c r="A47" i="27"/>
  <c r="D46" i="27"/>
  <c r="C46" i="27"/>
  <c r="A46" i="27"/>
  <c r="D45" i="27"/>
  <c r="C45" i="27"/>
  <c r="A45" i="27"/>
  <c r="D44" i="27"/>
  <c r="C44" i="27"/>
  <c r="A44" i="27"/>
  <c r="D43" i="27"/>
  <c r="C43" i="27"/>
  <c r="A43" i="27"/>
  <c r="D42" i="27"/>
  <c r="C42" i="27"/>
  <c r="A42" i="27"/>
  <c r="D41" i="27"/>
  <c r="C41" i="27"/>
  <c r="A41" i="27"/>
  <c r="D40" i="27"/>
  <c r="C40" i="27"/>
  <c r="A40" i="27"/>
  <c r="D39" i="27"/>
  <c r="C39" i="27"/>
  <c r="A39" i="27"/>
  <c r="D38" i="27"/>
  <c r="C38" i="27"/>
  <c r="A38" i="27"/>
  <c r="D37" i="27"/>
  <c r="A37" i="27"/>
  <c r="D36" i="27"/>
  <c r="C36" i="27"/>
  <c r="A36" i="27"/>
  <c r="D35" i="27"/>
  <c r="C35" i="27"/>
  <c r="A35" i="27"/>
  <c r="D34" i="27"/>
  <c r="A34" i="27"/>
  <c r="D33" i="27"/>
  <c r="C33" i="27"/>
  <c r="A33" i="27"/>
  <c r="D32" i="27"/>
  <c r="C32" i="27"/>
  <c r="A32" i="27"/>
  <c r="D31" i="27"/>
  <c r="C31" i="27"/>
  <c r="A31" i="27"/>
  <c r="D30" i="27"/>
  <c r="C30" i="27"/>
  <c r="A30" i="27"/>
  <c r="D29" i="27"/>
  <c r="C29" i="27"/>
  <c r="A29" i="27"/>
  <c r="D28" i="27"/>
  <c r="C28" i="27"/>
  <c r="A28" i="27"/>
  <c r="D27" i="27"/>
  <c r="C27" i="27"/>
  <c r="A27" i="27"/>
  <c r="E24" i="27"/>
  <c r="D22" i="27"/>
  <c r="C22" i="27"/>
  <c r="A22" i="27"/>
  <c r="D21" i="27"/>
  <c r="C21" i="27"/>
  <c r="A21" i="27"/>
  <c r="D20" i="27"/>
  <c r="C20" i="27"/>
  <c r="A20" i="27"/>
  <c r="D19" i="27"/>
  <c r="C19" i="27"/>
  <c r="A19" i="27"/>
  <c r="D18" i="27"/>
  <c r="C18" i="27"/>
  <c r="A18" i="27"/>
  <c r="D17" i="27"/>
  <c r="C17" i="27"/>
  <c r="A17" i="27"/>
  <c r="D16" i="27"/>
  <c r="C16" i="27"/>
  <c r="A16" i="27"/>
  <c r="D15" i="27"/>
  <c r="C15" i="27"/>
  <c r="A15" i="27"/>
  <c r="D13" i="27"/>
  <c r="E13" i="27" s="1"/>
  <c r="C13" i="27"/>
  <c r="A13" i="27"/>
  <c r="D12" i="27"/>
  <c r="C12" i="27"/>
  <c r="A12" i="27"/>
  <c r="D11" i="27"/>
  <c r="E11" i="27" s="1"/>
  <c r="C11" i="27"/>
  <c r="A11" i="27"/>
  <c r="D10" i="27"/>
  <c r="E10" i="27" s="1"/>
  <c r="C10" i="27"/>
  <c r="A10" i="27"/>
  <c r="D9" i="27"/>
  <c r="E9" i="27" s="1"/>
  <c r="C9" i="27"/>
  <c r="A9" i="27"/>
  <c r="D8" i="27"/>
  <c r="C8" i="27"/>
  <c r="A8" i="27"/>
  <c r="D7" i="27"/>
  <c r="E7" i="27" s="1"/>
  <c r="C7" i="27"/>
  <c r="A7" i="27"/>
  <c r="D6" i="27"/>
  <c r="D14" i="27" s="1"/>
  <c r="C6" i="27"/>
  <c r="A6" i="27"/>
  <c r="E2" i="27"/>
  <c r="A1" i="27"/>
  <c r="A65" i="27" s="1"/>
  <c r="D84" i="27" l="1"/>
  <c r="D23" i="27"/>
  <c r="D24" i="27" s="1"/>
  <c r="D63" i="27" s="1"/>
  <c r="E8" i="27"/>
  <c r="E12" i="27"/>
  <c r="D89" i="27"/>
  <c r="D62" i="27"/>
  <c r="D94" i="27"/>
  <c r="D91" i="27"/>
  <c r="D96" i="27"/>
  <c r="D98" i="27" s="1"/>
  <c r="D102" i="27" s="1"/>
  <c r="E6" i="27"/>
  <c r="E14" i="27" l="1"/>
  <c r="D88" i="26"/>
  <c r="D87" i="26"/>
  <c r="D89" i="26" s="1"/>
  <c r="D83" i="26"/>
  <c r="D82" i="26"/>
  <c r="D81" i="26"/>
  <c r="D80" i="26"/>
  <c r="D79" i="26"/>
  <c r="D78" i="26"/>
  <c r="D77" i="26"/>
  <c r="D76" i="26"/>
  <c r="D75" i="26"/>
  <c r="D74" i="26"/>
  <c r="D73" i="26"/>
  <c r="D72" i="26"/>
  <c r="D71" i="26"/>
  <c r="D70" i="26"/>
  <c r="A66" i="26"/>
  <c r="D61" i="26"/>
  <c r="C61" i="26"/>
  <c r="A61" i="26"/>
  <c r="D60" i="26"/>
  <c r="C60" i="26"/>
  <c r="A60" i="26"/>
  <c r="D59" i="26"/>
  <c r="C59" i="26"/>
  <c r="A59" i="26"/>
  <c r="D58" i="26"/>
  <c r="C58" i="26"/>
  <c r="A58" i="26"/>
  <c r="D57" i="26"/>
  <c r="C57" i="26"/>
  <c r="A57" i="26"/>
  <c r="D56" i="26"/>
  <c r="C56" i="26"/>
  <c r="A56" i="26"/>
  <c r="D55" i="26"/>
  <c r="C55" i="26"/>
  <c r="A55" i="26"/>
  <c r="D54" i="26"/>
  <c r="C54" i="26"/>
  <c r="A54" i="26"/>
  <c r="D53" i="26"/>
  <c r="C53" i="26"/>
  <c r="A53" i="26"/>
  <c r="D52" i="26"/>
  <c r="C52" i="26"/>
  <c r="A52" i="26"/>
  <c r="D51" i="26"/>
  <c r="D100" i="26" s="1"/>
  <c r="C51" i="26"/>
  <c r="A51" i="26"/>
  <c r="D50" i="26"/>
  <c r="C50" i="26"/>
  <c r="A50" i="26"/>
  <c r="D49" i="26"/>
  <c r="C49" i="26"/>
  <c r="A49" i="26"/>
  <c r="D48" i="26"/>
  <c r="C48" i="26"/>
  <c r="A48" i="26"/>
  <c r="D47" i="26"/>
  <c r="C47" i="26"/>
  <c r="A47" i="26"/>
  <c r="D46" i="26"/>
  <c r="C46" i="26"/>
  <c r="A46" i="26"/>
  <c r="D45" i="26"/>
  <c r="C45" i="26"/>
  <c r="A45" i="26"/>
  <c r="D44" i="26"/>
  <c r="C44" i="26"/>
  <c r="A44" i="26"/>
  <c r="D43" i="26"/>
  <c r="C43" i="26"/>
  <c r="A43" i="26"/>
  <c r="D42" i="26"/>
  <c r="C42" i="26"/>
  <c r="A42" i="26"/>
  <c r="D41" i="26"/>
  <c r="C41" i="26"/>
  <c r="A41" i="26"/>
  <c r="D40" i="26"/>
  <c r="C40" i="26"/>
  <c r="A40" i="26"/>
  <c r="D39" i="26"/>
  <c r="C39" i="26"/>
  <c r="A39" i="26"/>
  <c r="D38" i="26"/>
  <c r="C38" i="26"/>
  <c r="A38" i="26"/>
  <c r="D37" i="26"/>
  <c r="C37" i="26"/>
  <c r="A37" i="26"/>
  <c r="D36" i="26"/>
  <c r="A36" i="26"/>
  <c r="D35" i="26"/>
  <c r="C35" i="26"/>
  <c r="A35" i="26"/>
  <c r="D34" i="26"/>
  <c r="C34" i="26"/>
  <c r="A34" i="26"/>
  <c r="D33" i="26"/>
  <c r="A33" i="26"/>
  <c r="D32" i="26"/>
  <c r="C32" i="26"/>
  <c r="A32" i="26"/>
  <c r="D31" i="26"/>
  <c r="C31" i="26"/>
  <c r="A31" i="26"/>
  <c r="D30" i="26"/>
  <c r="C30" i="26"/>
  <c r="A30" i="26"/>
  <c r="D29" i="26"/>
  <c r="C29" i="26"/>
  <c r="A29" i="26"/>
  <c r="D28" i="26"/>
  <c r="C28" i="26"/>
  <c r="A28" i="26"/>
  <c r="D27" i="26"/>
  <c r="C27" i="26"/>
  <c r="A27" i="26"/>
  <c r="D22" i="26"/>
  <c r="C22" i="26"/>
  <c r="A22" i="26"/>
  <c r="D21" i="26"/>
  <c r="C21" i="26"/>
  <c r="A21" i="26"/>
  <c r="D20" i="26"/>
  <c r="C20" i="26"/>
  <c r="A20" i="26"/>
  <c r="D19" i="26"/>
  <c r="C19" i="26"/>
  <c r="A19" i="26"/>
  <c r="D18" i="26"/>
  <c r="C18" i="26"/>
  <c r="A18" i="26"/>
  <c r="D17" i="26"/>
  <c r="C17" i="26"/>
  <c r="A17" i="26"/>
  <c r="D16" i="26"/>
  <c r="C16" i="26"/>
  <c r="A16" i="26"/>
  <c r="D15" i="26"/>
  <c r="C15" i="26"/>
  <c r="A15" i="26"/>
  <c r="D13" i="26"/>
  <c r="E13" i="26" s="1"/>
  <c r="C13" i="26"/>
  <c r="A13" i="26"/>
  <c r="D12" i="26"/>
  <c r="E12" i="26" s="1"/>
  <c r="C12" i="26"/>
  <c r="A12" i="26"/>
  <c r="D11" i="26"/>
  <c r="E11" i="26" s="1"/>
  <c r="C11" i="26"/>
  <c r="A11" i="26"/>
  <c r="D10" i="26"/>
  <c r="E10" i="26" s="1"/>
  <c r="C10" i="26"/>
  <c r="A10" i="26"/>
  <c r="D9" i="26"/>
  <c r="E9" i="26" s="1"/>
  <c r="C9" i="26"/>
  <c r="A9" i="26"/>
  <c r="D8" i="26"/>
  <c r="E8" i="26" s="1"/>
  <c r="C8" i="26"/>
  <c r="A8" i="26"/>
  <c r="D7" i="26"/>
  <c r="E7" i="26" s="1"/>
  <c r="C7" i="26"/>
  <c r="A7" i="26"/>
  <c r="D6" i="26"/>
  <c r="C6" i="26"/>
  <c r="A6" i="26"/>
  <c r="E2" i="26"/>
  <c r="A1" i="26"/>
  <c r="A65" i="26" s="1"/>
  <c r="D84" i="26" l="1"/>
  <c r="D91" i="26" s="1"/>
  <c r="D62" i="26"/>
  <c r="D94" i="26"/>
  <c r="D96" i="26"/>
  <c r="D23" i="26"/>
  <c r="D14" i="26"/>
  <c r="D24" i="26" s="1"/>
  <c r="E6" i="26"/>
  <c r="E14" i="26" s="1"/>
  <c r="D63" i="26" l="1"/>
  <c r="D98" i="26"/>
  <c r="D102" i="26" s="1"/>
  <c r="D88" i="25" l="1"/>
  <c r="D87" i="25"/>
  <c r="D83" i="25"/>
  <c r="D82" i="25"/>
  <c r="D81" i="25"/>
  <c r="D80" i="25"/>
  <c r="D79" i="25"/>
  <c r="D78" i="25"/>
  <c r="D77" i="25"/>
  <c r="D76" i="25"/>
  <c r="D75" i="25"/>
  <c r="D74" i="25"/>
  <c r="D73" i="25"/>
  <c r="D72" i="25"/>
  <c r="D71" i="25"/>
  <c r="D70" i="25"/>
  <c r="A66" i="25"/>
  <c r="D61" i="25"/>
  <c r="C61" i="25"/>
  <c r="A61" i="25"/>
  <c r="D60" i="25"/>
  <c r="C60" i="25"/>
  <c r="A60" i="25"/>
  <c r="D59" i="25"/>
  <c r="C59" i="25"/>
  <c r="A59" i="25"/>
  <c r="D58" i="25"/>
  <c r="C58" i="25"/>
  <c r="A58" i="25"/>
  <c r="D57" i="25"/>
  <c r="C57" i="25"/>
  <c r="A57" i="25"/>
  <c r="D56" i="25"/>
  <c r="C56" i="25"/>
  <c r="A56" i="25"/>
  <c r="D55" i="25"/>
  <c r="C55" i="25"/>
  <c r="A55" i="25"/>
  <c r="D54" i="25"/>
  <c r="C54" i="25"/>
  <c r="A54" i="25"/>
  <c r="D53" i="25"/>
  <c r="C53" i="25"/>
  <c r="A53" i="25"/>
  <c r="D52" i="25"/>
  <c r="C52" i="25"/>
  <c r="A52" i="25"/>
  <c r="D51" i="25"/>
  <c r="D100" i="25" s="1"/>
  <c r="C51" i="25"/>
  <c r="A51" i="25"/>
  <c r="D50" i="25"/>
  <c r="C50" i="25"/>
  <c r="A50" i="25"/>
  <c r="D49" i="25"/>
  <c r="C49" i="25"/>
  <c r="A49" i="25"/>
  <c r="D48" i="25"/>
  <c r="C48" i="25"/>
  <c r="A48" i="25"/>
  <c r="D47" i="25"/>
  <c r="C47" i="25"/>
  <c r="A47" i="25"/>
  <c r="D46" i="25"/>
  <c r="C46" i="25"/>
  <c r="A46" i="25"/>
  <c r="D45" i="25"/>
  <c r="C45" i="25"/>
  <c r="A45" i="25"/>
  <c r="D44" i="25"/>
  <c r="C44" i="25"/>
  <c r="A44" i="25"/>
  <c r="D43" i="25"/>
  <c r="C43" i="25"/>
  <c r="A43" i="25"/>
  <c r="D42" i="25"/>
  <c r="C42" i="25"/>
  <c r="A42" i="25"/>
  <c r="D41" i="25"/>
  <c r="C41" i="25"/>
  <c r="A41" i="25"/>
  <c r="D40" i="25"/>
  <c r="C40" i="25"/>
  <c r="A40" i="25"/>
  <c r="D39" i="25"/>
  <c r="C39" i="25"/>
  <c r="A39" i="25"/>
  <c r="D38" i="25"/>
  <c r="C38" i="25"/>
  <c r="A38" i="25"/>
  <c r="D37" i="25"/>
  <c r="A37" i="25"/>
  <c r="D36" i="25"/>
  <c r="C36" i="25"/>
  <c r="A36" i="25"/>
  <c r="D35" i="25"/>
  <c r="C35" i="25"/>
  <c r="A35" i="25"/>
  <c r="D34" i="25"/>
  <c r="A34" i="25"/>
  <c r="D33" i="25"/>
  <c r="C33" i="25"/>
  <c r="A33" i="25"/>
  <c r="D32" i="25"/>
  <c r="C32" i="25"/>
  <c r="A32" i="25"/>
  <c r="D31" i="25"/>
  <c r="C31" i="25"/>
  <c r="A31" i="25"/>
  <c r="D30" i="25"/>
  <c r="C30" i="25"/>
  <c r="A30" i="25"/>
  <c r="D29" i="25"/>
  <c r="C29" i="25"/>
  <c r="A29" i="25"/>
  <c r="D28" i="25"/>
  <c r="C28" i="25"/>
  <c r="A28" i="25"/>
  <c r="D27" i="25"/>
  <c r="C27" i="25"/>
  <c r="A27" i="25"/>
  <c r="E24" i="25"/>
  <c r="D22" i="25"/>
  <c r="C22" i="25"/>
  <c r="A22" i="25"/>
  <c r="D21" i="25"/>
  <c r="C21" i="25"/>
  <c r="A21" i="25"/>
  <c r="D20" i="25"/>
  <c r="C20" i="25"/>
  <c r="A20" i="25"/>
  <c r="D19" i="25"/>
  <c r="C19" i="25"/>
  <c r="A19" i="25"/>
  <c r="D18" i="25"/>
  <c r="C18" i="25"/>
  <c r="A18" i="25"/>
  <c r="D17" i="25"/>
  <c r="C17" i="25"/>
  <c r="A17" i="25"/>
  <c r="D16" i="25"/>
  <c r="C16" i="25"/>
  <c r="A16" i="25"/>
  <c r="D15" i="25"/>
  <c r="C15" i="25"/>
  <c r="A15" i="25"/>
  <c r="D13" i="25"/>
  <c r="E13" i="25" s="1"/>
  <c r="C13" i="25"/>
  <c r="A13" i="25"/>
  <c r="D12" i="25"/>
  <c r="E12" i="25" s="1"/>
  <c r="C12" i="25"/>
  <c r="A12" i="25"/>
  <c r="D11" i="25"/>
  <c r="E11" i="25" s="1"/>
  <c r="C11" i="25"/>
  <c r="A11" i="25"/>
  <c r="D10" i="25"/>
  <c r="E10" i="25" s="1"/>
  <c r="C10" i="25"/>
  <c r="A10" i="25"/>
  <c r="D9" i="25"/>
  <c r="E9" i="25" s="1"/>
  <c r="C9" i="25"/>
  <c r="A9" i="25"/>
  <c r="D8" i="25"/>
  <c r="E8" i="25" s="1"/>
  <c r="C8" i="25"/>
  <c r="A8" i="25"/>
  <c r="D7" i="25"/>
  <c r="E7" i="25" s="1"/>
  <c r="C7" i="25"/>
  <c r="A7" i="25"/>
  <c r="D6" i="25"/>
  <c r="C6" i="25"/>
  <c r="A6" i="25"/>
  <c r="E2" i="25"/>
  <c r="A1" i="25"/>
  <c r="A65" i="25" s="1"/>
  <c r="D62" i="25" l="1"/>
  <c r="D84" i="25"/>
  <c r="D89" i="25"/>
  <c r="D91" i="25" s="1"/>
  <c r="D23" i="25"/>
  <c r="D94" i="25"/>
  <c r="D96" i="25"/>
  <c r="D14" i="25"/>
  <c r="E6" i="25"/>
  <c r="E14" i="25" s="1"/>
  <c r="D98" i="25" l="1"/>
  <c r="D102" i="25" s="1"/>
  <c r="D24" i="25"/>
  <c r="D63" i="25" s="1"/>
  <c r="D88" i="24"/>
  <c r="D87" i="24"/>
  <c r="D83" i="24"/>
  <c r="D82" i="24"/>
  <c r="D81" i="24"/>
  <c r="D80" i="24"/>
  <c r="D79" i="24"/>
  <c r="D78" i="24"/>
  <c r="D77" i="24"/>
  <c r="D76" i="24"/>
  <c r="D75" i="24"/>
  <c r="D74" i="24"/>
  <c r="D73" i="24"/>
  <c r="D72" i="24"/>
  <c r="D71" i="24"/>
  <c r="D70" i="24"/>
  <c r="D84" i="24" s="1"/>
  <c r="A66" i="24"/>
  <c r="D61" i="24"/>
  <c r="C61" i="24"/>
  <c r="A61" i="24"/>
  <c r="D60" i="24"/>
  <c r="C60" i="24"/>
  <c r="A60" i="24"/>
  <c r="D59" i="24"/>
  <c r="C59" i="24"/>
  <c r="A59" i="24"/>
  <c r="D58" i="24"/>
  <c r="C58" i="24"/>
  <c r="A58" i="24"/>
  <c r="D57" i="24"/>
  <c r="C57" i="24"/>
  <c r="A57" i="24"/>
  <c r="D56" i="24"/>
  <c r="C56" i="24"/>
  <c r="A56" i="24"/>
  <c r="D55" i="24"/>
  <c r="C55" i="24"/>
  <c r="A55" i="24"/>
  <c r="D54" i="24"/>
  <c r="C54" i="24"/>
  <c r="A54" i="24"/>
  <c r="D53" i="24"/>
  <c r="C53" i="24"/>
  <c r="A53" i="24"/>
  <c r="D52" i="24"/>
  <c r="C52" i="24"/>
  <c r="A52" i="24"/>
  <c r="D51" i="24"/>
  <c r="D100" i="24" s="1"/>
  <c r="C51" i="24"/>
  <c r="A51" i="24"/>
  <c r="D50" i="24"/>
  <c r="C50" i="24"/>
  <c r="A50" i="24"/>
  <c r="D49" i="24"/>
  <c r="C49" i="24"/>
  <c r="A49" i="24"/>
  <c r="D48" i="24"/>
  <c r="C48" i="24"/>
  <c r="A48" i="24"/>
  <c r="D47" i="24"/>
  <c r="C47" i="24"/>
  <c r="A47" i="24"/>
  <c r="D46" i="24"/>
  <c r="C46" i="24"/>
  <c r="A46" i="24"/>
  <c r="D45" i="24"/>
  <c r="C45" i="24"/>
  <c r="A45" i="24"/>
  <c r="D44" i="24"/>
  <c r="C44" i="24"/>
  <c r="A44" i="24"/>
  <c r="D43" i="24"/>
  <c r="C43" i="24"/>
  <c r="A43" i="24"/>
  <c r="D42" i="24"/>
  <c r="C42" i="24"/>
  <c r="A42" i="24"/>
  <c r="D41" i="24"/>
  <c r="C41" i="24"/>
  <c r="A41" i="24"/>
  <c r="D40" i="24"/>
  <c r="C40" i="24"/>
  <c r="A40" i="24"/>
  <c r="D39" i="24"/>
  <c r="C39" i="24"/>
  <c r="A39" i="24"/>
  <c r="D38" i="24"/>
  <c r="C38" i="24"/>
  <c r="A38" i="24"/>
  <c r="D37" i="24"/>
  <c r="A37" i="24"/>
  <c r="D36" i="24"/>
  <c r="C36" i="24"/>
  <c r="A36" i="24"/>
  <c r="D35" i="24"/>
  <c r="C35" i="24"/>
  <c r="A35" i="24"/>
  <c r="D34" i="24"/>
  <c r="A34" i="24"/>
  <c r="D33" i="24"/>
  <c r="C33" i="24"/>
  <c r="A33" i="24"/>
  <c r="D32" i="24"/>
  <c r="C32" i="24"/>
  <c r="A32" i="24"/>
  <c r="D31" i="24"/>
  <c r="C31" i="24"/>
  <c r="A31" i="24"/>
  <c r="D30" i="24"/>
  <c r="C30" i="24"/>
  <c r="A30" i="24"/>
  <c r="D29" i="24"/>
  <c r="C29" i="24"/>
  <c r="A29" i="24"/>
  <c r="D28" i="24"/>
  <c r="C28" i="24"/>
  <c r="A28" i="24"/>
  <c r="D27" i="24"/>
  <c r="C27" i="24"/>
  <c r="A27" i="24"/>
  <c r="E24" i="24"/>
  <c r="D22" i="24"/>
  <c r="C22" i="24"/>
  <c r="A22" i="24"/>
  <c r="D21" i="24"/>
  <c r="C21" i="24"/>
  <c r="A21" i="24"/>
  <c r="D20" i="24"/>
  <c r="C20" i="24"/>
  <c r="A20" i="24"/>
  <c r="D19" i="24"/>
  <c r="C19" i="24"/>
  <c r="A19" i="24"/>
  <c r="D18" i="24"/>
  <c r="C18" i="24"/>
  <c r="A18" i="24"/>
  <c r="D17" i="24"/>
  <c r="C17" i="24"/>
  <c r="A17" i="24"/>
  <c r="D16" i="24"/>
  <c r="C16" i="24"/>
  <c r="A16" i="24"/>
  <c r="D15" i="24"/>
  <c r="D96" i="24" s="1"/>
  <c r="C15" i="24"/>
  <c r="A15" i="24"/>
  <c r="D13" i="24"/>
  <c r="E13" i="24" s="1"/>
  <c r="C13" i="24"/>
  <c r="A13" i="24"/>
  <c r="D12" i="24"/>
  <c r="E12" i="24" s="1"/>
  <c r="C12" i="24"/>
  <c r="A12" i="24"/>
  <c r="D11" i="24"/>
  <c r="E11" i="24" s="1"/>
  <c r="C11" i="24"/>
  <c r="A11" i="24"/>
  <c r="D10" i="24"/>
  <c r="E10" i="24" s="1"/>
  <c r="C10" i="24"/>
  <c r="A10" i="24"/>
  <c r="D9" i="24"/>
  <c r="E9" i="24" s="1"/>
  <c r="C9" i="24"/>
  <c r="A9" i="24"/>
  <c r="D8" i="24"/>
  <c r="E8" i="24" s="1"/>
  <c r="C8" i="24"/>
  <c r="A8" i="24"/>
  <c r="D7" i="24"/>
  <c r="E7" i="24" s="1"/>
  <c r="C7" i="24"/>
  <c r="A7" i="24"/>
  <c r="D6" i="24"/>
  <c r="D94" i="24" s="1"/>
  <c r="D98" i="24" s="1"/>
  <c r="C6" i="24"/>
  <c r="A6" i="24"/>
  <c r="E2" i="24"/>
  <c r="A1" i="24"/>
  <c r="A65" i="24" s="1"/>
  <c r="D89" i="24" l="1"/>
  <c r="D91" i="24" s="1"/>
  <c r="D62" i="24"/>
  <c r="D23" i="24"/>
  <c r="D102" i="24"/>
  <c r="D14" i="24"/>
  <c r="E6" i="24"/>
  <c r="E14" i="24" s="1"/>
  <c r="D24" i="24" l="1"/>
  <c r="D63" i="24" s="1"/>
  <c r="D88" i="22"/>
  <c r="D87" i="22"/>
  <c r="D89" i="22" s="1"/>
  <c r="D83" i="22"/>
  <c r="D82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A66" i="22"/>
  <c r="D61" i="22"/>
  <c r="C61" i="22"/>
  <c r="A61" i="22"/>
  <c r="D60" i="22"/>
  <c r="C60" i="22"/>
  <c r="A60" i="22"/>
  <c r="D59" i="22"/>
  <c r="C59" i="22"/>
  <c r="A59" i="22"/>
  <c r="D58" i="22"/>
  <c r="C58" i="22"/>
  <c r="A58" i="22"/>
  <c r="D57" i="22"/>
  <c r="C57" i="22"/>
  <c r="A57" i="22"/>
  <c r="D56" i="22"/>
  <c r="C56" i="22"/>
  <c r="A56" i="22"/>
  <c r="D55" i="22"/>
  <c r="C55" i="22"/>
  <c r="A55" i="22"/>
  <c r="D54" i="22"/>
  <c r="C54" i="22"/>
  <c r="A54" i="22"/>
  <c r="D53" i="22"/>
  <c r="C53" i="22"/>
  <c r="A53" i="22"/>
  <c r="D52" i="22"/>
  <c r="C52" i="22"/>
  <c r="A52" i="22"/>
  <c r="D51" i="22"/>
  <c r="D100" i="22" s="1"/>
  <c r="C51" i="22"/>
  <c r="A51" i="22"/>
  <c r="D50" i="22"/>
  <c r="C50" i="22"/>
  <c r="A50" i="22"/>
  <c r="D49" i="22"/>
  <c r="C49" i="22"/>
  <c r="A49" i="22"/>
  <c r="D48" i="22"/>
  <c r="C48" i="22"/>
  <c r="A48" i="22"/>
  <c r="D47" i="22"/>
  <c r="C47" i="22"/>
  <c r="A47" i="22"/>
  <c r="D46" i="22"/>
  <c r="C46" i="22"/>
  <c r="A46" i="22"/>
  <c r="D45" i="22"/>
  <c r="C45" i="22"/>
  <c r="A45" i="22"/>
  <c r="D44" i="22"/>
  <c r="C44" i="22"/>
  <c r="A44" i="22"/>
  <c r="D43" i="22"/>
  <c r="C43" i="22"/>
  <c r="A43" i="22"/>
  <c r="D42" i="22"/>
  <c r="C42" i="22"/>
  <c r="A42" i="22"/>
  <c r="D41" i="22"/>
  <c r="C41" i="22"/>
  <c r="A41" i="22"/>
  <c r="D40" i="22"/>
  <c r="C40" i="22"/>
  <c r="A40" i="22"/>
  <c r="D39" i="22"/>
  <c r="C39" i="22"/>
  <c r="A39" i="22"/>
  <c r="D38" i="22"/>
  <c r="C38" i="22"/>
  <c r="A38" i="22"/>
  <c r="D37" i="22"/>
  <c r="A37" i="22"/>
  <c r="D36" i="22"/>
  <c r="C36" i="22"/>
  <c r="A36" i="22"/>
  <c r="D35" i="22"/>
  <c r="C35" i="22"/>
  <c r="A35" i="22"/>
  <c r="D34" i="22"/>
  <c r="A34" i="22"/>
  <c r="D33" i="22"/>
  <c r="C33" i="22"/>
  <c r="A33" i="22"/>
  <c r="D32" i="22"/>
  <c r="C32" i="22"/>
  <c r="A32" i="22"/>
  <c r="D31" i="22"/>
  <c r="C31" i="22"/>
  <c r="A31" i="22"/>
  <c r="D30" i="22"/>
  <c r="C30" i="22"/>
  <c r="A30" i="22"/>
  <c r="D29" i="22"/>
  <c r="C29" i="22"/>
  <c r="A29" i="22"/>
  <c r="D28" i="22"/>
  <c r="C28" i="22"/>
  <c r="A28" i="22"/>
  <c r="D27" i="22"/>
  <c r="C27" i="22"/>
  <c r="A27" i="22"/>
  <c r="E24" i="22"/>
  <c r="D22" i="22"/>
  <c r="C22" i="22"/>
  <c r="A22" i="22"/>
  <c r="D21" i="22"/>
  <c r="C21" i="22"/>
  <c r="A21" i="22"/>
  <c r="D20" i="22"/>
  <c r="C20" i="22"/>
  <c r="A20" i="22"/>
  <c r="D19" i="22"/>
  <c r="C19" i="22"/>
  <c r="A19" i="22"/>
  <c r="D18" i="22"/>
  <c r="C18" i="22"/>
  <c r="A18" i="22"/>
  <c r="D17" i="22"/>
  <c r="C17" i="22"/>
  <c r="A17" i="22"/>
  <c r="D16" i="22"/>
  <c r="C16" i="22"/>
  <c r="A16" i="22"/>
  <c r="D15" i="22"/>
  <c r="D23" i="22" s="1"/>
  <c r="C15" i="22"/>
  <c r="A15" i="22"/>
  <c r="D13" i="22"/>
  <c r="E13" i="22" s="1"/>
  <c r="C13" i="22"/>
  <c r="A13" i="22"/>
  <c r="D12" i="22"/>
  <c r="E12" i="22" s="1"/>
  <c r="C12" i="22"/>
  <c r="A12" i="22"/>
  <c r="D11" i="22"/>
  <c r="E11" i="22" s="1"/>
  <c r="C11" i="22"/>
  <c r="A11" i="22"/>
  <c r="D10" i="22"/>
  <c r="C10" i="22"/>
  <c r="A10" i="22"/>
  <c r="D9" i="22"/>
  <c r="E9" i="22" s="1"/>
  <c r="C9" i="22"/>
  <c r="A9" i="22"/>
  <c r="D8" i="22"/>
  <c r="E8" i="22" s="1"/>
  <c r="C8" i="22"/>
  <c r="A8" i="22"/>
  <c r="D7" i="22"/>
  <c r="E7" i="22" s="1"/>
  <c r="C7" i="22"/>
  <c r="A7" i="22"/>
  <c r="D6" i="22"/>
  <c r="C6" i="22"/>
  <c r="A6" i="22"/>
  <c r="E2" i="22"/>
  <c r="A1" i="22"/>
  <c r="A65" i="22" s="1"/>
  <c r="D84" i="22" l="1"/>
  <c r="D91" i="22" s="1"/>
  <c r="D94" i="22"/>
  <c r="E10" i="22"/>
  <c r="D14" i="22"/>
  <c r="D24" i="22" s="1"/>
  <c r="D62" i="22"/>
  <c r="D98" i="22"/>
  <c r="D102" i="22" s="1"/>
  <c r="D96" i="22"/>
  <c r="E6" i="22"/>
  <c r="E14" i="22" s="1"/>
  <c r="D63" i="22" l="1"/>
  <c r="D88" i="21"/>
  <c r="D87" i="21"/>
  <c r="D83" i="21"/>
  <c r="D82" i="21"/>
  <c r="D81" i="21"/>
  <c r="D80" i="21"/>
  <c r="D79" i="21"/>
  <c r="D78" i="21"/>
  <c r="D77" i="21"/>
  <c r="D76" i="21"/>
  <c r="D75" i="21"/>
  <c r="D74" i="21"/>
  <c r="D73" i="21"/>
  <c r="D72" i="21"/>
  <c r="D71" i="21"/>
  <c r="D70" i="21"/>
  <c r="A66" i="21"/>
  <c r="D61" i="21"/>
  <c r="C61" i="21"/>
  <c r="A61" i="21"/>
  <c r="D60" i="21"/>
  <c r="C60" i="21"/>
  <c r="A60" i="21"/>
  <c r="D59" i="21"/>
  <c r="C59" i="21"/>
  <c r="A59" i="21"/>
  <c r="D58" i="21"/>
  <c r="C58" i="21"/>
  <c r="A58" i="21"/>
  <c r="D57" i="21"/>
  <c r="C57" i="21"/>
  <c r="A57" i="21"/>
  <c r="D56" i="21"/>
  <c r="C56" i="21"/>
  <c r="A56" i="21"/>
  <c r="D55" i="21"/>
  <c r="C55" i="21"/>
  <c r="A55" i="21"/>
  <c r="D54" i="21"/>
  <c r="C54" i="21"/>
  <c r="A54" i="21"/>
  <c r="D53" i="21"/>
  <c r="C53" i="21"/>
  <c r="A53" i="21"/>
  <c r="D52" i="21"/>
  <c r="C52" i="21"/>
  <c r="A52" i="21"/>
  <c r="D51" i="21"/>
  <c r="D100" i="21" s="1"/>
  <c r="C51" i="21"/>
  <c r="A51" i="21"/>
  <c r="D50" i="21"/>
  <c r="C50" i="21"/>
  <c r="A50" i="21"/>
  <c r="D49" i="21"/>
  <c r="C49" i="21"/>
  <c r="A49" i="21"/>
  <c r="D48" i="21"/>
  <c r="C48" i="21"/>
  <c r="A48" i="21"/>
  <c r="D47" i="21"/>
  <c r="C47" i="21"/>
  <c r="A47" i="21"/>
  <c r="D46" i="21"/>
  <c r="C46" i="21"/>
  <c r="A46" i="21"/>
  <c r="D45" i="21"/>
  <c r="C45" i="21"/>
  <c r="A45" i="21"/>
  <c r="D44" i="21"/>
  <c r="C44" i="21"/>
  <c r="A44" i="21"/>
  <c r="D43" i="21"/>
  <c r="C43" i="21"/>
  <c r="A43" i="21"/>
  <c r="D42" i="21"/>
  <c r="C42" i="21"/>
  <c r="A42" i="21"/>
  <c r="D41" i="21"/>
  <c r="C41" i="21"/>
  <c r="A41" i="21"/>
  <c r="D40" i="21"/>
  <c r="C40" i="21"/>
  <c r="A40" i="21"/>
  <c r="D39" i="21"/>
  <c r="C39" i="21"/>
  <c r="A39" i="21"/>
  <c r="D38" i="21"/>
  <c r="C38" i="21"/>
  <c r="A38" i="21"/>
  <c r="D37" i="21"/>
  <c r="A37" i="21"/>
  <c r="D36" i="21"/>
  <c r="C36" i="21"/>
  <c r="A36" i="21"/>
  <c r="D35" i="21"/>
  <c r="C35" i="21"/>
  <c r="A35" i="21"/>
  <c r="D34" i="21"/>
  <c r="A34" i="21"/>
  <c r="D33" i="21"/>
  <c r="C33" i="21"/>
  <c r="A33" i="21"/>
  <c r="D32" i="21"/>
  <c r="C32" i="21"/>
  <c r="A32" i="21"/>
  <c r="D31" i="21"/>
  <c r="C31" i="21"/>
  <c r="A31" i="21"/>
  <c r="D30" i="21"/>
  <c r="C30" i="21"/>
  <c r="A30" i="21"/>
  <c r="D29" i="21"/>
  <c r="C29" i="21"/>
  <c r="A29" i="21"/>
  <c r="D28" i="21"/>
  <c r="C28" i="21"/>
  <c r="A28" i="21"/>
  <c r="D27" i="21"/>
  <c r="C27" i="21"/>
  <c r="A27" i="21"/>
  <c r="E24" i="21"/>
  <c r="D22" i="21"/>
  <c r="C22" i="21"/>
  <c r="A22" i="21"/>
  <c r="D21" i="21"/>
  <c r="C21" i="21"/>
  <c r="A21" i="21"/>
  <c r="D20" i="21"/>
  <c r="C20" i="21"/>
  <c r="A20" i="21"/>
  <c r="D19" i="21"/>
  <c r="C19" i="21"/>
  <c r="A19" i="21"/>
  <c r="D18" i="21"/>
  <c r="C18" i="21"/>
  <c r="A18" i="21"/>
  <c r="D17" i="21"/>
  <c r="D23" i="21" s="1"/>
  <c r="C17" i="21"/>
  <c r="A17" i="21"/>
  <c r="D16" i="21"/>
  <c r="C16" i="21"/>
  <c r="A16" i="21"/>
  <c r="D15" i="21"/>
  <c r="C15" i="21"/>
  <c r="A15" i="21"/>
  <c r="D13" i="21"/>
  <c r="E13" i="21" s="1"/>
  <c r="C13" i="21"/>
  <c r="A13" i="21"/>
  <c r="D12" i="21"/>
  <c r="E12" i="21" s="1"/>
  <c r="C12" i="21"/>
  <c r="A12" i="21"/>
  <c r="D11" i="21"/>
  <c r="E11" i="21" s="1"/>
  <c r="C11" i="21"/>
  <c r="A11" i="21"/>
  <c r="D10" i="21"/>
  <c r="E10" i="21" s="1"/>
  <c r="C10" i="21"/>
  <c r="A10" i="21"/>
  <c r="D9" i="21"/>
  <c r="E9" i="21" s="1"/>
  <c r="C9" i="21"/>
  <c r="A9" i="21"/>
  <c r="D8" i="21"/>
  <c r="E8" i="21" s="1"/>
  <c r="C8" i="21"/>
  <c r="A8" i="21"/>
  <c r="D7" i="21"/>
  <c r="E7" i="21" s="1"/>
  <c r="C7" i="21"/>
  <c r="A7" i="21"/>
  <c r="D6" i="21"/>
  <c r="C6" i="21"/>
  <c r="A6" i="21"/>
  <c r="E2" i="21"/>
  <c r="A1" i="21"/>
  <c r="A65" i="21" s="1"/>
  <c r="D84" i="21" l="1"/>
  <c r="D96" i="21"/>
  <c r="D62" i="21"/>
  <c r="D89" i="21"/>
  <c r="D91" i="21" s="1"/>
  <c r="D94" i="21"/>
  <c r="D14" i="21"/>
  <c r="D24" i="21" s="1"/>
  <c r="E6" i="21"/>
  <c r="E14" i="21" s="1"/>
  <c r="D63" i="21" l="1"/>
  <c r="D98" i="21"/>
  <c r="D102" i="21" s="1"/>
  <c r="D88" i="20"/>
  <c r="D87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A66" i="20"/>
  <c r="D61" i="20"/>
  <c r="C61" i="20"/>
  <c r="A61" i="20"/>
  <c r="D60" i="20"/>
  <c r="C60" i="20"/>
  <c r="A60" i="20"/>
  <c r="D59" i="20"/>
  <c r="C59" i="20"/>
  <c r="A59" i="20"/>
  <c r="D58" i="20"/>
  <c r="C58" i="20"/>
  <c r="A58" i="20"/>
  <c r="D57" i="20"/>
  <c r="C57" i="20"/>
  <c r="A57" i="20"/>
  <c r="D56" i="20"/>
  <c r="C56" i="20"/>
  <c r="A56" i="20"/>
  <c r="D55" i="20"/>
  <c r="C55" i="20"/>
  <c r="A55" i="20"/>
  <c r="D54" i="20"/>
  <c r="C54" i="20"/>
  <c r="A54" i="20"/>
  <c r="D53" i="20"/>
  <c r="C53" i="20"/>
  <c r="A53" i="20"/>
  <c r="D52" i="20"/>
  <c r="C52" i="20"/>
  <c r="A52" i="20"/>
  <c r="D51" i="20"/>
  <c r="D100" i="20" s="1"/>
  <c r="C51" i="20"/>
  <c r="A51" i="20"/>
  <c r="D50" i="20"/>
  <c r="C50" i="20"/>
  <c r="A50" i="20"/>
  <c r="D49" i="20"/>
  <c r="C49" i="20"/>
  <c r="A49" i="20"/>
  <c r="D48" i="20"/>
  <c r="C48" i="20"/>
  <c r="A48" i="20"/>
  <c r="D47" i="20"/>
  <c r="C47" i="20"/>
  <c r="A47" i="20"/>
  <c r="D46" i="20"/>
  <c r="C46" i="20"/>
  <c r="A46" i="20"/>
  <c r="D45" i="20"/>
  <c r="C45" i="20"/>
  <c r="A45" i="20"/>
  <c r="D44" i="20"/>
  <c r="C44" i="20"/>
  <c r="A44" i="20"/>
  <c r="D43" i="20"/>
  <c r="C43" i="20"/>
  <c r="A43" i="20"/>
  <c r="D42" i="20"/>
  <c r="C42" i="20"/>
  <c r="A42" i="20"/>
  <c r="D41" i="20"/>
  <c r="C41" i="20"/>
  <c r="A41" i="20"/>
  <c r="D40" i="20"/>
  <c r="C40" i="20"/>
  <c r="A40" i="20"/>
  <c r="D39" i="20"/>
  <c r="C39" i="20"/>
  <c r="A39" i="20"/>
  <c r="D38" i="20"/>
  <c r="C38" i="20"/>
  <c r="A38" i="20"/>
  <c r="D37" i="20"/>
  <c r="A37" i="20"/>
  <c r="D36" i="20"/>
  <c r="C36" i="20"/>
  <c r="A36" i="20"/>
  <c r="D35" i="20"/>
  <c r="C35" i="20"/>
  <c r="A35" i="20"/>
  <c r="D34" i="20"/>
  <c r="A34" i="20"/>
  <c r="D33" i="20"/>
  <c r="C33" i="20"/>
  <c r="A33" i="20"/>
  <c r="D32" i="20"/>
  <c r="C32" i="20"/>
  <c r="A32" i="20"/>
  <c r="D31" i="20"/>
  <c r="C31" i="20"/>
  <c r="A31" i="20"/>
  <c r="D30" i="20"/>
  <c r="C30" i="20"/>
  <c r="A30" i="20"/>
  <c r="D29" i="20"/>
  <c r="C29" i="20"/>
  <c r="A29" i="20"/>
  <c r="D28" i="20"/>
  <c r="C28" i="20"/>
  <c r="A28" i="20"/>
  <c r="D27" i="20"/>
  <c r="C27" i="20"/>
  <c r="A27" i="20"/>
  <c r="E24" i="20"/>
  <c r="D22" i="20"/>
  <c r="C22" i="20"/>
  <c r="A22" i="20"/>
  <c r="D21" i="20"/>
  <c r="C21" i="20"/>
  <c r="A21" i="20"/>
  <c r="D20" i="20"/>
  <c r="C20" i="20"/>
  <c r="A20" i="20"/>
  <c r="D19" i="20"/>
  <c r="C19" i="20"/>
  <c r="A19" i="20"/>
  <c r="D18" i="20"/>
  <c r="C18" i="20"/>
  <c r="A18" i="20"/>
  <c r="D17" i="20"/>
  <c r="D23" i="20" s="1"/>
  <c r="C17" i="20"/>
  <c r="A17" i="20"/>
  <c r="D16" i="20"/>
  <c r="C16" i="20"/>
  <c r="A16" i="20"/>
  <c r="D15" i="20"/>
  <c r="C15" i="20"/>
  <c r="A15" i="20"/>
  <c r="D13" i="20"/>
  <c r="E13" i="20" s="1"/>
  <c r="C13" i="20"/>
  <c r="A13" i="20"/>
  <c r="D12" i="20"/>
  <c r="E12" i="20" s="1"/>
  <c r="C12" i="20"/>
  <c r="A12" i="20"/>
  <c r="D11" i="20"/>
  <c r="E11" i="20" s="1"/>
  <c r="C11" i="20"/>
  <c r="A11" i="20"/>
  <c r="D10" i="20"/>
  <c r="E10" i="20" s="1"/>
  <c r="C10" i="20"/>
  <c r="A10" i="20"/>
  <c r="D9" i="20"/>
  <c r="E9" i="20" s="1"/>
  <c r="C9" i="20"/>
  <c r="A9" i="20"/>
  <c r="D8" i="20"/>
  <c r="E8" i="20" s="1"/>
  <c r="C8" i="20"/>
  <c r="A8" i="20"/>
  <c r="D7" i="20"/>
  <c r="E7" i="20" s="1"/>
  <c r="C7" i="20"/>
  <c r="A7" i="20"/>
  <c r="D6" i="20"/>
  <c r="C6" i="20"/>
  <c r="A6" i="20"/>
  <c r="E2" i="20"/>
  <c r="A1" i="20"/>
  <c r="A65" i="20" s="1"/>
  <c r="D84" i="20" l="1"/>
  <c r="D89" i="20"/>
  <c r="D94" i="20"/>
  <c r="D62" i="20"/>
  <c r="D96" i="20"/>
  <c r="D91" i="20"/>
  <c r="D14" i="20"/>
  <c r="D24" i="20" s="1"/>
  <c r="E6" i="20"/>
  <c r="E14" i="20" s="1"/>
  <c r="D63" i="20" l="1"/>
  <c r="D98" i="20"/>
  <c r="D102" i="20" s="1"/>
  <c r="D88" i="19"/>
  <c r="D89" i="19" s="1"/>
  <c r="D87" i="19"/>
  <c r="D83" i="19"/>
  <c r="D82" i="19"/>
  <c r="D81" i="19"/>
  <c r="D80" i="19"/>
  <c r="D79" i="19"/>
  <c r="D78" i="19"/>
  <c r="D77" i="19"/>
  <c r="D76" i="19"/>
  <c r="D75" i="19"/>
  <c r="D74" i="19"/>
  <c r="D73" i="19"/>
  <c r="D72" i="19"/>
  <c r="D71" i="19"/>
  <c r="D70" i="19"/>
  <c r="D84" i="19" s="1"/>
  <c r="A66" i="19"/>
  <c r="D61" i="19"/>
  <c r="C61" i="19"/>
  <c r="A61" i="19"/>
  <c r="D60" i="19"/>
  <c r="C60" i="19"/>
  <c r="A60" i="19"/>
  <c r="D59" i="19"/>
  <c r="C59" i="19"/>
  <c r="A59" i="19"/>
  <c r="D58" i="19"/>
  <c r="C58" i="19"/>
  <c r="A58" i="19"/>
  <c r="D57" i="19"/>
  <c r="C57" i="19"/>
  <c r="A57" i="19"/>
  <c r="D56" i="19"/>
  <c r="C56" i="19"/>
  <c r="A56" i="19"/>
  <c r="D55" i="19"/>
  <c r="C55" i="19"/>
  <c r="A55" i="19"/>
  <c r="D54" i="19"/>
  <c r="C54" i="19"/>
  <c r="A54" i="19"/>
  <c r="D53" i="19"/>
  <c r="C53" i="19"/>
  <c r="A53" i="19"/>
  <c r="D52" i="19"/>
  <c r="C52" i="19"/>
  <c r="A52" i="19"/>
  <c r="D51" i="19"/>
  <c r="D100" i="19" s="1"/>
  <c r="C51" i="19"/>
  <c r="A51" i="19"/>
  <c r="D50" i="19"/>
  <c r="C50" i="19"/>
  <c r="A50" i="19"/>
  <c r="D49" i="19"/>
  <c r="C49" i="19"/>
  <c r="A49" i="19"/>
  <c r="D48" i="19"/>
  <c r="C48" i="19"/>
  <c r="A48" i="19"/>
  <c r="D47" i="19"/>
  <c r="C47" i="19"/>
  <c r="A47" i="19"/>
  <c r="D46" i="19"/>
  <c r="C46" i="19"/>
  <c r="A46" i="19"/>
  <c r="D45" i="19"/>
  <c r="C45" i="19"/>
  <c r="A45" i="19"/>
  <c r="D44" i="19"/>
  <c r="C44" i="19"/>
  <c r="A44" i="19"/>
  <c r="D43" i="19"/>
  <c r="C43" i="19"/>
  <c r="A43" i="19"/>
  <c r="D42" i="19"/>
  <c r="C42" i="19"/>
  <c r="A42" i="19"/>
  <c r="D41" i="19"/>
  <c r="C41" i="19"/>
  <c r="A41" i="19"/>
  <c r="D40" i="19"/>
  <c r="C40" i="19"/>
  <c r="A40" i="19"/>
  <c r="D39" i="19"/>
  <c r="C39" i="19"/>
  <c r="A39" i="19"/>
  <c r="D38" i="19"/>
  <c r="C38" i="19"/>
  <c r="A38" i="19"/>
  <c r="D37" i="19"/>
  <c r="A37" i="19"/>
  <c r="D36" i="19"/>
  <c r="C36" i="19"/>
  <c r="A36" i="19"/>
  <c r="D35" i="19"/>
  <c r="C35" i="19"/>
  <c r="A35" i="19"/>
  <c r="D34" i="19"/>
  <c r="A34" i="19"/>
  <c r="D33" i="19"/>
  <c r="C33" i="19"/>
  <c r="A33" i="19"/>
  <c r="D32" i="19"/>
  <c r="C32" i="19"/>
  <c r="A32" i="19"/>
  <c r="D31" i="19"/>
  <c r="C31" i="19"/>
  <c r="A31" i="19"/>
  <c r="D30" i="19"/>
  <c r="C30" i="19"/>
  <c r="A30" i="19"/>
  <c r="D29" i="19"/>
  <c r="C29" i="19"/>
  <c r="A29" i="19"/>
  <c r="D28" i="19"/>
  <c r="C28" i="19"/>
  <c r="A28" i="19"/>
  <c r="D27" i="19"/>
  <c r="C27" i="19"/>
  <c r="A27" i="19"/>
  <c r="E24" i="19"/>
  <c r="D22" i="19"/>
  <c r="C22" i="19"/>
  <c r="A22" i="19"/>
  <c r="D21" i="19"/>
  <c r="C21" i="19"/>
  <c r="A21" i="19"/>
  <c r="D20" i="19"/>
  <c r="C20" i="19"/>
  <c r="A20" i="19"/>
  <c r="D19" i="19"/>
  <c r="C19" i="19"/>
  <c r="A19" i="19"/>
  <c r="D18" i="19"/>
  <c r="C18" i="19"/>
  <c r="A18" i="19"/>
  <c r="D17" i="19"/>
  <c r="C17" i="19"/>
  <c r="A17" i="19"/>
  <c r="D16" i="19"/>
  <c r="C16" i="19"/>
  <c r="A16" i="19"/>
  <c r="D15" i="19"/>
  <c r="C15" i="19"/>
  <c r="A15" i="19"/>
  <c r="D13" i="19"/>
  <c r="C13" i="19"/>
  <c r="A13" i="19"/>
  <c r="D12" i="19"/>
  <c r="E12" i="19" s="1"/>
  <c r="C12" i="19"/>
  <c r="A12" i="19"/>
  <c r="D11" i="19"/>
  <c r="E11" i="19" s="1"/>
  <c r="C11" i="19"/>
  <c r="A11" i="19"/>
  <c r="D10" i="19"/>
  <c r="E10" i="19" s="1"/>
  <c r="C10" i="19"/>
  <c r="A10" i="19"/>
  <c r="D9" i="19"/>
  <c r="C9" i="19"/>
  <c r="A9" i="19"/>
  <c r="D8" i="19"/>
  <c r="E8" i="19" s="1"/>
  <c r="C8" i="19"/>
  <c r="A8" i="19"/>
  <c r="D7" i="19"/>
  <c r="E7" i="19" s="1"/>
  <c r="C7" i="19"/>
  <c r="A7" i="19"/>
  <c r="D6" i="19"/>
  <c r="C6" i="19"/>
  <c r="A6" i="19"/>
  <c r="E2" i="19"/>
  <c r="A1" i="19"/>
  <c r="A65" i="19" s="1"/>
  <c r="E9" i="19" l="1"/>
  <c r="E13" i="19"/>
  <c r="D23" i="19"/>
  <c r="D14" i="19"/>
  <c r="D62" i="19"/>
  <c r="D94" i="19"/>
  <c r="D98" i="19"/>
  <c r="D102" i="19" s="1"/>
  <c r="D91" i="19"/>
  <c r="D96" i="19"/>
  <c r="E6" i="19"/>
  <c r="E14" i="19" l="1"/>
  <c r="D24" i="19"/>
  <c r="D63" i="19" s="1"/>
  <c r="D88" i="18"/>
  <c r="D87" i="18"/>
  <c r="D89" i="18" s="1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84" i="18" s="1"/>
  <c r="A66" i="18"/>
  <c r="D61" i="18"/>
  <c r="C61" i="18"/>
  <c r="A61" i="18"/>
  <c r="D60" i="18"/>
  <c r="C60" i="18"/>
  <c r="A60" i="18"/>
  <c r="D59" i="18"/>
  <c r="C59" i="18"/>
  <c r="A59" i="18"/>
  <c r="D58" i="18"/>
  <c r="C58" i="18"/>
  <c r="A58" i="18"/>
  <c r="D57" i="18"/>
  <c r="C57" i="18"/>
  <c r="A57" i="18"/>
  <c r="D56" i="18"/>
  <c r="C56" i="18"/>
  <c r="A56" i="18"/>
  <c r="D55" i="18"/>
  <c r="C55" i="18"/>
  <c r="A55" i="18"/>
  <c r="D54" i="18"/>
  <c r="C54" i="18"/>
  <c r="A54" i="18"/>
  <c r="D53" i="18"/>
  <c r="C53" i="18"/>
  <c r="A53" i="18"/>
  <c r="D52" i="18"/>
  <c r="C52" i="18"/>
  <c r="A52" i="18"/>
  <c r="D51" i="18"/>
  <c r="D100" i="18" s="1"/>
  <c r="C51" i="18"/>
  <c r="A51" i="18"/>
  <c r="D50" i="18"/>
  <c r="C50" i="18"/>
  <c r="A50" i="18"/>
  <c r="D49" i="18"/>
  <c r="C49" i="18"/>
  <c r="A49" i="18"/>
  <c r="D48" i="18"/>
  <c r="C48" i="18"/>
  <c r="A48" i="18"/>
  <c r="D47" i="18"/>
  <c r="C47" i="18"/>
  <c r="A47" i="18"/>
  <c r="D46" i="18"/>
  <c r="C46" i="18"/>
  <c r="A46" i="18"/>
  <c r="D45" i="18"/>
  <c r="C45" i="18"/>
  <c r="A45" i="18"/>
  <c r="D44" i="18"/>
  <c r="C44" i="18"/>
  <c r="A44" i="18"/>
  <c r="D43" i="18"/>
  <c r="C43" i="18"/>
  <c r="A43" i="18"/>
  <c r="D42" i="18"/>
  <c r="C42" i="18"/>
  <c r="A42" i="18"/>
  <c r="D41" i="18"/>
  <c r="C41" i="18"/>
  <c r="A41" i="18"/>
  <c r="D40" i="18"/>
  <c r="C40" i="18"/>
  <c r="A40" i="18"/>
  <c r="D39" i="18"/>
  <c r="C39" i="18"/>
  <c r="A39" i="18"/>
  <c r="D38" i="18"/>
  <c r="C38" i="18"/>
  <c r="A38" i="18"/>
  <c r="D37" i="18"/>
  <c r="A37" i="18"/>
  <c r="D36" i="18"/>
  <c r="C36" i="18"/>
  <c r="A36" i="18"/>
  <c r="D35" i="18"/>
  <c r="C35" i="18"/>
  <c r="A35" i="18"/>
  <c r="D34" i="18"/>
  <c r="A34" i="18"/>
  <c r="D33" i="18"/>
  <c r="C33" i="18"/>
  <c r="A33" i="18"/>
  <c r="D32" i="18"/>
  <c r="C32" i="18"/>
  <c r="A32" i="18"/>
  <c r="D31" i="18"/>
  <c r="C31" i="18"/>
  <c r="A31" i="18"/>
  <c r="D30" i="18"/>
  <c r="C30" i="18"/>
  <c r="A30" i="18"/>
  <c r="D29" i="18"/>
  <c r="C29" i="18"/>
  <c r="A29" i="18"/>
  <c r="D28" i="18"/>
  <c r="C28" i="18"/>
  <c r="A28" i="18"/>
  <c r="D27" i="18"/>
  <c r="C27" i="18"/>
  <c r="A27" i="18"/>
  <c r="E24" i="18"/>
  <c r="D22" i="18"/>
  <c r="C22" i="18"/>
  <c r="A22" i="18"/>
  <c r="D21" i="18"/>
  <c r="C21" i="18"/>
  <c r="A21" i="18"/>
  <c r="D20" i="18"/>
  <c r="C20" i="18"/>
  <c r="A20" i="18"/>
  <c r="D19" i="18"/>
  <c r="C19" i="18"/>
  <c r="A19" i="18"/>
  <c r="D18" i="18"/>
  <c r="C18" i="18"/>
  <c r="A18" i="18"/>
  <c r="D17" i="18"/>
  <c r="C17" i="18"/>
  <c r="A17" i="18"/>
  <c r="D16" i="18"/>
  <c r="C16" i="18"/>
  <c r="A16" i="18"/>
  <c r="D15" i="18"/>
  <c r="C15" i="18"/>
  <c r="A15" i="18"/>
  <c r="D13" i="18"/>
  <c r="E13" i="18" s="1"/>
  <c r="C13" i="18"/>
  <c r="A13" i="18"/>
  <c r="D12" i="18"/>
  <c r="E12" i="18" s="1"/>
  <c r="C12" i="18"/>
  <c r="A12" i="18"/>
  <c r="D11" i="18"/>
  <c r="E11" i="18" s="1"/>
  <c r="C11" i="18"/>
  <c r="A11" i="18"/>
  <c r="D10" i="18"/>
  <c r="E10" i="18" s="1"/>
  <c r="C10" i="18"/>
  <c r="A10" i="18"/>
  <c r="D9" i="18"/>
  <c r="E9" i="18" s="1"/>
  <c r="C9" i="18"/>
  <c r="A9" i="18"/>
  <c r="D8" i="18"/>
  <c r="E8" i="18" s="1"/>
  <c r="C8" i="18"/>
  <c r="A8" i="18"/>
  <c r="D7" i="18"/>
  <c r="E7" i="18" s="1"/>
  <c r="C7" i="18"/>
  <c r="A7" i="18"/>
  <c r="D6" i="18"/>
  <c r="C6" i="18"/>
  <c r="A6" i="18"/>
  <c r="E2" i="18"/>
  <c r="A1" i="18"/>
  <c r="A65" i="18" s="1"/>
  <c r="D23" i="18" l="1"/>
  <c r="D94" i="18"/>
  <c r="D96" i="18"/>
  <c r="D91" i="18"/>
  <c r="D62" i="18"/>
  <c r="D14" i="18"/>
  <c r="E6" i="18"/>
  <c r="E14" i="18" s="1"/>
  <c r="D24" i="18" l="1"/>
  <c r="D63" i="18" s="1"/>
  <c r="D98" i="18"/>
  <c r="D102" i="18" s="1"/>
  <c r="D88" i="17"/>
  <c r="D87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A66" i="17"/>
  <c r="D61" i="17"/>
  <c r="C61" i="17"/>
  <c r="A61" i="17"/>
  <c r="D60" i="17"/>
  <c r="C60" i="17"/>
  <c r="A60" i="17"/>
  <c r="D59" i="17"/>
  <c r="C59" i="17"/>
  <c r="A59" i="17"/>
  <c r="D58" i="17"/>
  <c r="C58" i="17"/>
  <c r="A58" i="17"/>
  <c r="D57" i="17"/>
  <c r="C57" i="17"/>
  <c r="A57" i="17"/>
  <c r="D56" i="17"/>
  <c r="C56" i="17"/>
  <c r="A56" i="17"/>
  <c r="D55" i="17"/>
  <c r="C55" i="17"/>
  <c r="A55" i="17"/>
  <c r="D54" i="17"/>
  <c r="C54" i="17"/>
  <c r="A54" i="17"/>
  <c r="D53" i="17"/>
  <c r="C53" i="17"/>
  <c r="A53" i="17"/>
  <c r="D52" i="17"/>
  <c r="C52" i="17"/>
  <c r="A52" i="17"/>
  <c r="D51" i="17"/>
  <c r="D100" i="17" s="1"/>
  <c r="C51" i="17"/>
  <c r="A51" i="17"/>
  <c r="D50" i="17"/>
  <c r="C50" i="17"/>
  <c r="A50" i="17"/>
  <c r="D49" i="17"/>
  <c r="C49" i="17"/>
  <c r="A49" i="17"/>
  <c r="D48" i="17"/>
  <c r="C48" i="17"/>
  <c r="A48" i="17"/>
  <c r="D47" i="17"/>
  <c r="C47" i="17"/>
  <c r="A47" i="17"/>
  <c r="D46" i="17"/>
  <c r="C46" i="17"/>
  <c r="A46" i="17"/>
  <c r="D45" i="17"/>
  <c r="C45" i="17"/>
  <c r="A45" i="17"/>
  <c r="D44" i="17"/>
  <c r="C44" i="17"/>
  <c r="A44" i="17"/>
  <c r="D43" i="17"/>
  <c r="C43" i="17"/>
  <c r="A43" i="17"/>
  <c r="D42" i="17"/>
  <c r="C42" i="17"/>
  <c r="A42" i="17"/>
  <c r="D41" i="17"/>
  <c r="C41" i="17"/>
  <c r="A41" i="17"/>
  <c r="D40" i="17"/>
  <c r="C40" i="17"/>
  <c r="A40" i="17"/>
  <c r="D39" i="17"/>
  <c r="C39" i="17"/>
  <c r="A39" i="17"/>
  <c r="D38" i="17"/>
  <c r="C38" i="17"/>
  <c r="A38" i="17"/>
  <c r="D37" i="17"/>
  <c r="A37" i="17"/>
  <c r="D36" i="17"/>
  <c r="C36" i="17"/>
  <c r="A36" i="17"/>
  <c r="D35" i="17"/>
  <c r="C35" i="17"/>
  <c r="A35" i="17"/>
  <c r="D34" i="17"/>
  <c r="A34" i="17"/>
  <c r="D33" i="17"/>
  <c r="C33" i="17"/>
  <c r="A33" i="17"/>
  <c r="D32" i="17"/>
  <c r="C32" i="17"/>
  <c r="A32" i="17"/>
  <c r="D31" i="17"/>
  <c r="C31" i="17"/>
  <c r="A31" i="17"/>
  <c r="D30" i="17"/>
  <c r="C30" i="17"/>
  <c r="A30" i="17"/>
  <c r="D29" i="17"/>
  <c r="C29" i="17"/>
  <c r="A29" i="17"/>
  <c r="D28" i="17"/>
  <c r="C28" i="17"/>
  <c r="A28" i="17"/>
  <c r="D27" i="17"/>
  <c r="C27" i="17"/>
  <c r="A27" i="17"/>
  <c r="E24" i="17"/>
  <c r="D22" i="17"/>
  <c r="C22" i="17"/>
  <c r="A22" i="17"/>
  <c r="D21" i="17"/>
  <c r="C21" i="17"/>
  <c r="A21" i="17"/>
  <c r="D20" i="17"/>
  <c r="C20" i="17"/>
  <c r="A20" i="17"/>
  <c r="D19" i="17"/>
  <c r="C19" i="17"/>
  <c r="A19" i="17"/>
  <c r="D18" i="17"/>
  <c r="C18" i="17"/>
  <c r="A18" i="17"/>
  <c r="D17" i="17"/>
  <c r="C17" i="17"/>
  <c r="A17" i="17"/>
  <c r="D16" i="17"/>
  <c r="C16" i="17"/>
  <c r="A16" i="17"/>
  <c r="D15" i="17"/>
  <c r="C15" i="17"/>
  <c r="A15" i="17"/>
  <c r="D13" i="17"/>
  <c r="E13" i="17" s="1"/>
  <c r="C13" i="17"/>
  <c r="A13" i="17"/>
  <c r="D12" i="17"/>
  <c r="E12" i="17" s="1"/>
  <c r="C12" i="17"/>
  <c r="A12" i="17"/>
  <c r="D11" i="17"/>
  <c r="E11" i="17" s="1"/>
  <c r="C11" i="17"/>
  <c r="A11" i="17"/>
  <c r="D10" i="17"/>
  <c r="E10" i="17" s="1"/>
  <c r="C10" i="17"/>
  <c r="A10" i="17"/>
  <c r="D9" i="17"/>
  <c r="E9" i="17" s="1"/>
  <c r="C9" i="17"/>
  <c r="A9" i="17"/>
  <c r="D8" i="17"/>
  <c r="E8" i="17" s="1"/>
  <c r="C8" i="17"/>
  <c r="A8" i="17"/>
  <c r="D7" i="17"/>
  <c r="E7" i="17" s="1"/>
  <c r="C7" i="17"/>
  <c r="A7" i="17"/>
  <c r="D6" i="17"/>
  <c r="C6" i="17"/>
  <c r="A6" i="17"/>
  <c r="E2" i="17"/>
  <c r="A1" i="17"/>
  <c r="A65" i="17" s="1"/>
  <c r="D84" i="17" l="1"/>
  <c r="D89" i="17"/>
  <c r="D23" i="17"/>
  <c r="D62" i="17"/>
  <c r="D94" i="17"/>
  <c r="D98" i="17" s="1"/>
  <c r="D102" i="17" s="1"/>
  <c r="D91" i="17"/>
  <c r="D14" i="17"/>
  <c r="D96" i="17"/>
  <c r="E6" i="17"/>
  <c r="E14" i="17" s="1"/>
  <c r="D24" i="17" l="1"/>
  <c r="D63" i="17" s="1"/>
  <c r="D88" i="16"/>
  <c r="D87" i="16"/>
  <c r="D89" i="16" s="1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A66" i="16"/>
  <c r="D61" i="16"/>
  <c r="C61" i="16"/>
  <c r="A61" i="16"/>
  <c r="D60" i="16"/>
  <c r="C60" i="16"/>
  <c r="A60" i="16"/>
  <c r="D59" i="16"/>
  <c r="C59" i="16"/>
  <c r="A59" i="16"/>
  <c r="D58" i="16"/>
  <c r="C58" i="16"/>
  <c r="A58" i="16"/>
  <c r="D57" i="16"/>
  <c r="C57" i="16"/>
  <c r="A57" i="16"/>
  <c r="D56" i="16"/>
  <c r="C56" i="16"/>
  <c r="A56" i="16"/>
  <c r="D55" i="16"/>
  <c r="C55" i="16"/>
  <c r="A55" i="16"/>
  <c r="D54" i="16"/>
  <c r="C54" i="16"/>
  <c r="A54" i="16"/>
  <c r="D53" i="16"/>
  <c r="C53" i="16"/>
  <c r="A53" i="16"/>
  <c r="D52" i="16"/>
  <c r="C52" i="16"/>
  <c r="A52" i="16"/>
  <c r="D51" i="16"/>
  <c r="D100" i="16" s="1"/>
  <c r="C51" i="16"/>
  <c r="A51" i="16"/>
  <c r="D50" i="16"/>
  <c r="C50" i="16"/>
  <c r="A50" i="16"/>
  <c r="D49" i="16"/>
  <c r="C49" i="16"/>
  <c r="A49" i="16"/>
  <c r="D48" i="16"/>
  <c r="C48" i="16"/>
  <c r="A48" i="16"/>
  <c r="D47" i="16"/>
  <c r="C47" i="16"/>
  <c r="A47" i="16"/>
  <c r="D46" i="16"/>
  <c r="C46" i="16"/>
  <c r="A46" i="16"/>
  <c r="D45" i="16"/>
  <c r="C45" i="16"/>
  <c r="A45" i="16"/>
  <c r="D44" i="16"/>
  <c r="C44" i="16"/>
  <c r="A44" i="16"/>
  <c r="D43" i="16"/>
  <c r="C43" i="16"/>
  <c r="A43" i="16"/>
  <c r="D42" i="16"/>
  <c r="C42" i="16"/>
  <c r="A42" i="16"/>
  <c r="D41" i="16"/>
  <c r="C41" i="16"/>
  <c r="A41" i="16"/>
  <c r="D40" i="16"/>
  <c r="C40" i="16"/>
  <c r="A40" i="16"/>
  <c r="D39" i="16"/>
  <c r="C39" i="16"/>
  <c r="A39" i="16"/>
  <c r="D38" i="16"/>
  <c r="C38" i="16"/>
  <c r="A38" i="16"/>
  <c r="D37" i="16"/>
  <c r="A37" i="16"/>
  <c r="D36" i="16"/>
  <c r="C36" i="16"/>
  <c r="A36" i="16"/>
  <c r="D35" i="16"/>
  <c r="C35" i="16"/>
  <c r="A35" i="16"/>
  <c r="D34" i="16"/>
  <c r="A34" i="16"/>
  <c r="D33" i="16"/>
  <c r="C33" i="16"/>
  <c r="A33" i="16"/>
  <c r="D32" i="16"/>
  <c r="C32" i="16"/>
  <c r="A32" i="16"/>
  <c r="D31" i="16"/>
  <c r="C31" i="16"/>
  <c r="A31" i="16"/>
  <c r="D30" i="16"/>
  <c r="C30" i="16"/>
  <c r="A30" i="16"/>
  <c r="D29" i="16"/>
  <c r="C29" i="16"/>
  <c r="A29" i="16"/>
  <c r="D28" i="16"/>
  <c r="C28" i="16"/>
  <c r="A28" i="16"/>
  <c r="D27" i="16"/>
  <c r="C27" i="16"/>
  <c r="A27" i="16"/>
  <c r="E24" i="16"/>
  <c r="D22" i="16"/>
  <c r="C22" i="16"/>
  <c r="A22" i="16"/>
  <c r="D21" i="16"/>
  <c r="C21" i="16"/>
  <c r="A21" i="16"/>
  <c r="D20" i="16"/>
  <c r="C20" i="16"/>
  <c r="A20" i="16"/>
  <c r="D19" i="16"/>
  <c r="C19" i="16"/>
  <c r="A19" i="16"/>
  <c r="D18" i="16"/>
  <c r="C18" i="16"/>
  <c r="A18" i="16"/>
  <c r="D17" i="16"/>
  <c r="C17" i="16"/>
  <c r="A17" i="16"/>
  <c r="D16" i="16"/>
  <c r="C16" i="16"/>
  <c r="A16" i="16"/>
  <c r="D15" i="16"/>
  <c r="D23" i="16" s="1"/>
  <c r="C15" i="16"/>
  <c r="A15" i="16"/>
  <c r="D13" i="16"/>
  <c r="E13" i="16" s="1"/>
  <c r="C13" i="16"/>
  <c r="A13" i="16"/>
  <c r="D12" i="16"/>
  <c r="E12" i="16" s="1"/>
  <c r="C12" i="16"/>
  <c r="A12" i="16"/>
  <c r="D11" i="16"/>
  <c r="E11" i="16" s="1"/>
  <c r="C11" i="16"/>
  <c r="A11" i="16"/>
  <c r="D10" i="16"/>
  <c r="C10" i="16"/>
  <c r="A10" i="16"/>
  <c r="D9" i="16"/>
  <c r="E9" i="16" s="1"/>
  <c r="C9" i="16"/>
  <c r="A9" i="16"/>
  <c r="D8" i="16"/>
  <c r="E8" i="16" s="1"/>
  <c r="C8" i="16"/>
  <c r="A8" i="16"/>
  <c r="D7" i="16"/>
  <c r="E7" i="16" s="1"/>
  <c r="C7" i="16"/>
  <c r="A7" i="16"/>
  <c r="D6" i="16"/>
  <c r="C6" i="16"/>
  <c r="A6" i="16"/>
  <c r="E2" i="16"/>
  <c r="A1" i="16"/>
  <c r="A65" i="16" s="1"/>
  <c r="D84" i="16" l="1"/>
  <c r="D94" i="16"/>
  <c r="E10" i="16"/>
  <c r="D14" i="16"/>
  <c r="D24" i="16" s="1"/>
  <c r="D62" i="16"/>
  <c r="D91" i="16"/>
  <c r="D96" i="16"/>
  <c r="E6" i="16"/>
  <c r="D63" i="16" l="1"/>
  <c r="E14" i="16"/>
  <c r="D98" i="16"/>
  <c r="D102" i="16" s="1"/>
  <c r="D88" i="15"/>
  <c r="D87" i="15"/>
  <c r="D89" i="15" s="1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A66" i="15"/>
  <c r="D61" i="15"/>
  <c r="C61" i="15"/>
  <c r="A61" i="15"/>
  <c r="D60" i="15"/>
  <c r="C60" i="15"/>
  <c r="A60" i="15"/>
  <c r="D59" i="15"/>
  <c r="C59" i="15"/>
  <c r="A59" i="15"/>
  <c r="D58" i="15"/>
  <c r="C58" i="15"/>
  <c r="A58" i="15"/>
  <c r="D57" i="15"/>
  <c r="C57" i="15"/>
  <c r="A57" i="15"/>
  <c r="D56" i="15"/>
  <c r="C56" i="15"/>
  <c r="A56" i="15"/>
  <c r="D55" i="15"/>
  <c r="C55" i="15"/>
  <c r="A55" i="15"/>
  <c r="D54" i="15"/>
  <c r="C54" i="15"/>
  <c r="A54" i="15"/>
  <c r="D53" i="15"/>
  <c r="C53" i="15"/>
  <c r="A53" i="15"/>
  <c r="D52" i="15"/>
  <c r="C52" i="15"/>
  <c r="A52" i="15"/>
  <c r="D51" i="15"/>
  <c r="D100" i="15" s="1"/>
  <c r="C51" i="15"/>
  <c r="A51" i="15"/>
  <c r="D50" i="15"/>
  <c r="C50" i="15"/>
  <c r="A50" i="15"/>
  <c r="D49" i="15"/>
  <c r="C49" i="15"/>
  <c r="A49" i="15"/>
  <c r="D48" i="15"/>
  <c r="C48" i="15"/>
  <c r="A48" i="15"/>
  <c r="D47" i="15"/>
  <c r="C47" i="15"/>
  <c r="A47" i="15"/>
  <c r="D46" i="15"/>
  <c r="C46" i="15"/>
  <c r="A46" i="15"/>
  <c r="D45" i="15"/>
  <c r="C45" i="15"/>
  <c r="A45" i="15"/>
  <c r="D44" i="15"/>
  <c r="C44" i="15"/>
  <c r="A44" i="15"/>
  <c r="D43" i="15"/>
  <c r="C43" i="15"/>
  <c r="A43" i="15"/>
  <c r="D42" i="15"/>
  <c r="C42" i="15"/>
  <c r="A42" i="15"/>
  <c r="D41" i="15"/>
  <c r="C41" i="15"/>
  <c r="A41" i="15"/>
  <c r="D40" i="15"/>
  <c r="C40" i="15"/>
  <c r="A40" i="15"/>
  <c r="D39" i="15"/>
  <c r="C39" i="15"/>
  <c r="A39" i="15"/>
  <c r="D38" i="15"/>
  <c r="C38" i="15"/>
  <c r="A38" i="15"/>
  <c r="D37" i="15"/>
  <c r="A37" i="15"/>
  <c r="D36" i="15"/>
  <c r="C36" i="15"/>
  <c r="A36" i="15"/>
  <c r="D35" i="15"/>
  <c r="C35" i="15"/>
  <c r="A35" i="15"/>
  <c r="D34" i="15"/>
  <c r="A34" i="15"/>
  <c r="D33" i="15"/>
  <c r="C33" i="15"/>
  <c r="A33" i="15"/>
  <c r="D32" i="15"/>
  <c r="C32" i="15"/>
  <c r="A32" i="15"/>
  <c r="D31" i="15"/>
  <c r="C31" i="15"/>
  <c r="A31" i="15"/>
  <c r="D30" i="15"/>
  <c r="C30" i="15"/>
  <c r="A30" i="15"/>
  <c r="D29" i="15"/>
  <c r="C29" i="15"/>
  <c r="A29" i="15"/>
  <c r="D28" i="15"/>
  <c r="C28" i="15"/>
  <c r="A28" i="15"/>
  <c r="D27" i="15"/>
  <c r="C27" i="15"/>
  <c r="A27" i="15"/>
  <c r="E24" i="15"/>
  <c r="D22" i="15"/>
  <c r="C22" i="15"/>
  <c r="A22" i="15"/>
  <c r="D21" i="15"/>
  <c r="C21" i="15"/>
  <c r="A21" i="15"/>
  <c r="D20" i="15"/>
  <c r="C20" i="15"/>
  <c r="A20" i="15"/>
  <c r="D19" i="15"/>
  <c r="C19" i="15"/>
  <c r="A19" i="15"/>
  <c r="D18" i="15"/>
  <c r="C18" i="15"/>
  <c r="A18" i="15"/>
  <c r="D17" i="15"/>
  <c r="C17" i="15"/>
  <c r="A17" i="15"/>
  <c r="D16" i="15"/>
  <c r="C16" i="15"/>
  <c r="A16" i="15"/>
  <c r="D15" i="15"/>
  <c r="C15" i="15"/>
  <c r="A15" i="15"/>
  <c r="D13" i="15"/>
  <c r="E13" i="15" s="1"/>
  <c r="C13" i="15"/>
  <c r="A13" i="15"/>
  <c r="D12" i="15"/>
  <c r="E12" i="15" s="1"/>
  <c r="C12" i="15"/>
  <c r="A12" i="15"/>
  <c r="D11" i="15"/>
  <c r="E11" i="15" s="1"/>
  <c r="C11" i="15"/>
  <c r="A11" i="15"/>
  <c r="D10" i="15"/>
  <c r="E10" i="15" s="1"/>
  <c r="C10" i="15"/>
  <c r="A10" i="15"/>
  <c r="D9" i="15"/>
  <c r="E9" i="15" s="1"/>
  <c r="C9" i="15"/>
  <c r="A9" i="15"/>
  <c r="D8" i="15"/>
  <c r="E8" i="15" s="1"/>
  <c r="C8" i="15"/>
  <c r="A8" i="15"/>
  <c r="D7" i="15"/>
  <c r="E7" i="15" s="1"/>
  <c r="C7" i="15"/>
  <c r="A7" i="15"/>
  <c r="D6" i="15"/>
  <c r="C6" i="15"/>
  <c r="A6" i="15"/>
  <c r="E2" i="15"/>
  <c r="A1" i="15"/>
  <c r="A65" i="15" s="1"/>
  <c r="D84" i="15" l="1"/>
  <c r="D94" i="15"/>
  <c r="D23" i="15"/>
  <c r="D62" i="15"/>
  <c r="D91" i="15"/>
  <c r="D14" i="15"/>
  <c r="D24" i="15" s="1"/>
  <c r="D63" i="15" s="1"/>
  <c r="D96" i="15"/>
  <c r="D98" i="15" s="1"/>
  <c r="D102" i="15" s="1"/>
  <c r="E6" i="15"/>
  <c r="E14" i="15" s="1"/>
  <c r="D88" i="14"/>
  <c r="D87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84" i="14" s="1"/>
  <c r="A66" i="14"/>
  <c r="D61" i="14"/>
  <c r="C61" i="14"/>
  <c r="A61" i="14"/>
  <c r="D60" i="14"/>
  <c r="C60" i="14"/>
  <c r="A60" i="14"/>
  <c r="D59" i="14"/>
  <c r="C59" i="14"/>
  <c r="A59" i="14"/>
  <c r="D58" i="14"/>
  <c r="C58" i="14"/>
  <c r="A58" i="14"/>
  <c r="D57" i="14"/>
  <c r="C57" i="14"/>
  <c r="A57" i="14"/>
  <c r="D56" i="14"/>
  <c r="C56" i="14"/>
  <c r="A56" i="14"/>
  <c r="D55" i="14"/>
  <c r="C55" i="14"/>
  <c r="A55" i="14"/>
  <c r="D54" i="14"/>
  <c r="C54" i="14"/>
  <c r="A54" i="14"/>
  <c r="D53" i="14"/>
  <c r="C53" i="14"/>
  <c r="A53" i="14"/>
  <c r="D52" i="14"/>
  <c r="C52" i="14"/>
  <c r="A52" i="14"/>
  <c r="D51" i="14"/>
  <c r="D100" i="14" s="1"/>
  <c r="C51" i="14"/>
  <c r="A51" i="14"/>
  <c r="D50" i="14"/>
  <c r="C50" i="14"/>
  <c r="A50" i="14"/>
  <c r="D49" i="14"/>
  <c r="C49" i="14"/>
  <c r="A49" i="14"/>
  <c r="D48" i="14"/>
  <c r="C48" i="14"/>
  <c r="A48" i="14"/>
  <c r="D47" i="14"/>
  <c r="C47" i="14"/>
  <c r="A47" i="14"/>
  <c r="D46" i="14"/>
  <c r="C46" i="14"/>
  <c r="A46" i="14"/>
  <c r="D45" i="14"/>
  <c r="C45" i="14"/>
  <c r="A45" i="14"/>
  <c r="D44" i="14"/>
  <c r="C44" i="14"/>
  <c r="A44" i="14"/>
  <c r="D43" i="14"/>
  <c r="C43" i="14"/>
  <c r="A43" i="14"/>
  <c r="D42" i="14"/>
  <c r="C42" i="14"/>
  <c r="A42" i="14"/>
  <c r="D41" i="14"/>
  <c r="C41" i="14"/>
  <c r="A41" i="14"/>
  <c r="D40" i="14"/>
  <c r="C40" i="14"/>
  <c r="A40" i="14"/>
  <c r="D39" i="14"/>
  <c r="C39" i="14"/>
  <c r="A39" i="14"/>
  <c r="D38" i="14"/>
  <c r="C38" i="14"/>
  <c r="A38" i="14"/>
  <c r="D37" i="14"/>
  <c r="A37" i="14"/>
  <c r="D36" i="14"/>
  <c r="C36" i="14"/>
  <c r="A36" i="14"/>
  <c r="D35" i="14"/>
  <c r="C35" i="14"/>
  <c r="A35" i="14"/>
  <c r="D34" i="14"/>
  <c r="A34" i="14"/>
  <c r="D33" i="14"/>
  <c r="C33" i="14"/>
  <c r="A33" i="14"/>
  <c r="D32" i="14"/>
  <c r="C32" i="14"/>
  <c r="A32" i="14"/>
  <c r="D31" i="14"/>
  <c r="C31" i="14"/>
  <c r="A31" i="14"/>
  <c r="D30" i="14"/>
  <c r="C30" i="14"/>
  <c r="A30" i="14"/>
  <c r="D29" i="14"/>
  <c r="C29" i="14"/>
  <c r="A29" i="14"/>
  <c r="D28" i="14"/>
  <c r="C28" i="14"/>
  <c r="A28" i="14"/>
  <c r="D27" i="14"/>
  <c r="C27" i="14"/>
  <c r="A27" i="14"/>
  <c r="E24" i="14"/>
  <c r="D22" i="14"/>
  <c r="C22" i="14"/>
  <c r="A22" i="14"/>
  <c r="D21" i="14"/>
  <c r="C21" i="14"/>
  <c r="A21" i="14"/>
  <c r="D20" i="14"/>
  <c r="C20" i="14"/>
  <c r="A20" i="14"/>
  <c r="D19" i="14"/>
  <c r="C19" i="14"/>
  <c r="A19" i="14"/>
  <c r="D18" i="14"/>
  <c r="C18" i="14"/>
  <c r="A18" i="14"/>
  <c r="D17" i="14"/>
  <c r="C17" i="14"/>
  <c r="A17" i="14"/>
  <c r="D16" i="14"/>
  <c r="C16" i="14"/>
  <c r="A16" i="14"/>
  <c r="D15" i="14"/>
  <c r="C15" i="14"/>
  <c r="A15" i="14"/>
  <c r="D13" i="14"/>
  <c r="E13" i="14" s="1"/>
  <c r="C13" i="14"/>
  <c r="A13" i="14"/>
  <c r="D12" i="14"/>
  <c r="E12" i="14" s="1"/>
  <c r="C12" i="14"/>
  <c r="A12" i="14"/>
  <c r="D11" i="14"/>
  <c r="E11" i="14" s="1"/>
  <c r="C11" i="14"/>
  <c r="A11" i="14"/>
  <c r="D10" i="14"/>
  <c r="E10" i="14" s="1"/>
  <c r="C10" i="14"/>
  <c r="A10" i="14"/>
  <c r="D9" i="14"/>
  <c r="E9" i="14" s="1"/>
  <c r="C9" i="14"/>
  <c r="A9" i="14"/>
  <c r="D8" i="14"/>
  <c r="E8" i="14" s="1"/>
  <c r="C8" i="14"/>
  <c r="A8" i="14"/>
  <c r="D7" i="14"/>
  <c r="E7" i="14" s="1"/>
  <c r="C7" i="14"/>
  <c r="A7" i="14"/>
  <c r="D6" i="14"/>
  <c r="C6" i="14"/>
  <c r="A6" i="14"/>
  <c r="E2" i="14"/>
  <c r="A1" i="14"/>
  <c r="A65" i="14" s="1"/>
  <c r="D23" i="14" l="1"/>
  <c r="D62" i="14"/>
  <c r="D89" i="14"/>
  <c r="D91" i="14" s="1"/>
  <c r="D94" i="14"/>
  <c r="D96" i="14"/>
  <c r="D14" i="14"/>
  <c r="D24" i="14" s="1"/>
  <c r="D63" i="14" s="1"/>
  <c r="E6" i="14"/>
  <c r="E14" i="14" s="1"/>
  <c r="D98" i="14" l="1"/>
  <c r="D102" i="14" s="1"/>
  <c r="D88" i="13"/>
  <c r="D87" i="13"/>
  <c r="D89" i="13" s="1"/>
  <c r="D83" i="13"/>
  <c r="D82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A66" i="13"/>
  <c r="D61" i="13"/>
  <c r="C61" i="13"/>
  <c r="A61" i="13"/>
  <c r="D60" i="13"/>
  <c r="C60" i="13"/>
  <c r="A60" i="13"/>
  <c r="D59" i="13"/>
  <c r="C59" i="13"/>
  <c r="A59" i="13"/>
  <c r="D58" i="13"/>
  <c r="C58" i="13"/>
  <c r="A58" i="13"/>
  <c r="D57" i="13"/>
  <c r="C57" i="13"/>
  <c r="A57" i="13"/>
  <c r="D56" i="13"/>
  <c r="C56" i="13"/>
  <c r="A56" i="13"/>
  <c r="D55" i="13"/>
  <c r="C55" i="13"/>
  <c r="A55" i="13"/>
  <c r="D54" i="13"/>
  <c r="C54" i="13"/>
  <c r="A54" i="13"/>
  <c r="D53" i="13"/>
  <c r="C53" i="13"/>
  <c r="A53" i="13"/>
  <c r="D52" i="13"/>
  <c r="C52" i="13"/>
  <c r="A52" i="13"/>
  <c r="D51" i="13"/>
  <c r="D100" i="13" s="1"/>
  <c r="C51" i="13"/>
  <c r="A51" i="13"/>
  <c r="D50" i="13"/>
  <c r="C50" i="13"/>
  <c r="A50" i="13"/>
  <c r="D49" i="13"/>
  <c r="C49" i="13"/>
  <c r="A49" i="13"/>
  <c r="D48" i="13"/>
  <c r="C48" i="13"/>
  <c r="A48" i="13"/>
  <c r="D47" i="13"/>
  <c r="C47" i="13"/>
  <c r="A47" i="13"/>
  <c r="D46" i="13"/>
  <c r="C46" i="13"/>
  <c r="A46" i="13"/>
  <c r="D45" i="13"/>
  <c r="C45" i="13"/>
  <c r="A45" i="13"/>
  <c r="D44" i="13"/>
  <c r="C44" i="13"/>
  <c r="A44" i="13"/>
  <c r="D43" i="13"/>
  <c r="C43" i="13"/>
  <c r="A43" i="13"/>
  <c r="D42" i="13"/>
  <c r="C42" i="13"/>
  <c r="A42" i="13"/>
  <c r="D41" i="13"/>
  <c r="C41" i="13"/>
  <c r="A41" i="13"/>
  <c r="D40" i="13"/>
  <c r="C40" i="13"/>
  <c r="A40" i="13"/>
  <c r="D39" i="13"/>
  <c r="C39" i="13"/>
  <c r="A39" i="13"/>
  <c r="D38" i="13"/>
  <c r="C38" i="13"/>
  <c r="A38" i="13"/>
  <c r="D37" i="13"/>
  <c r="A37" i="13"/>
  <c r="D36" i="13"/>
  <c r="C36" i="13"/>
  <c r="A36" i="13"/>
  <c r="D35" i="13"/>
  <c r="C35" i="13"/>
  <c r="A35" i="13"/>
  <c r="D34" i="13"/>
  <c r="A34" i="13"/>
  <c r="D33" i="13"/>
  <c r="C33" i="13"/>
  <c r="A33" i="13"/>
  <c r="D32" i="13"/>
  <c r="C32" i="13"/>
  <c r="A32" i="13"/>
  <c r="D31" i="13"/>
  <c r="C31" i="13"/>
  <c r="A31" i="13"/>
  <c r="D30" i="13"/>
  <c r="C30" i="13"/>
  <c r="A30" i="13"/>
  <c r="D29" i="13"/>
  <c r="C29" i="13"/>
  <c r="A29" i="13"/>
  <c r="D28" i="13"/>
  <c r="C28" i="13"/>
  <c r="A28" i="13"/>
  <c r="D27" i="13"/>
  <c r="C27" i="13"/>
  <c r="A27" i="13"/>
  <c r="E24" i="13"/>
  <c r="D22" i="13"/>
  <c r="C22" i="13"/>
  <c r="A22" i="13"/>
  <c r="D21" i="13"/>
  <c r="C21" i="13"/>
  <c r="A21" i="13"/>
  <c r="D20" i="13"/>
  <c r="C20" i="13"/>
  <c r="A20" i="13"/>
  <c r="D19" i="13"/>
  <c r="C19" i="13"/>
  <c r="A19" i="13"/>
  <c r="D18" i="13"/>
  <c r="C18" i="13"/>
  <c r="A18" i="13"/>
  <c r="D17" i="13"/>
  <c r="C17" i="13"/>
  <c r="A17" i="13"/>
  <c r="D16" i="13"/>
  <c r="C16" i="13"/>
  <c r="A16" i="13"/>
  <c r="D15" i="13"/>
  <c r="C15" i="13"/>
  <c r="A15" i="13"/>
  <c r="D13" i="13"/>
  <c r="E13" i="13" s="1"/>
  <c r="C13" i="13"/>
  <c r="A13" i="13"/>
  <c r="D12" i="13"/>
  <c r="C12" i="13"/>
  <c r="A12" i="13"/>
  <c r="D11" i="13"/>
  <c r="E11" i="13" s="1"/>
  <c r="C11" i="13"/>
  <c r="A11" i="13"/>
  <c r="D10" i="13"/>
  <c r="C10" i="13"/>
  <c r="A10" i="13"/>
  <c r="D9" i="13"/>
  <c r="E9" i="13" s="1"/>
  <c r="C9" i="13"/>
  <c r="A9" i="13"/>
  <c r="D8" i="13"/>
  <c r="C8" i="13"/>
  <c r="A8" i="13"/>
  <c r="D7" i="13"/>
  <c r="E7" i="13" s="1"/>
  <c r="C7" i="13"/>
  <c r="A7" i="13"/>
  <c r="D6" i="13"/>
  <c r="C6" i="13"/>
  <c r="A6" i="13"/>
  <c r="E2" i="13"/>
  <c r="A1" i="13"/>
  <c r="A65" i="13" s="1"/>
  <c r="D62" i="13" l="1"/>
  <c r="D84" i="13"/>
  <c r="D14" i="13"/>
  <c r="D94" i="13"/>
  <c r="E8" i="13"/>
  <c r="E10" i="13"/>
  <c r="E12" i="13"/>
  <c r="E6" i="13"/>
  <c r="D23" i="13"/>
  <c r="D24" i="13" s="1"/>
  <c r="D63" i="13" s="1"/>
  <c r="D91" i="13"/>
  <c r="D96" i="13"/>
  <c r="D98" i="13" s="1"/>
  <c r="D102" i="13" s="1"/>
  <c r="E14" i="13" l="1"/>
  <c r="D88" i="12"/>
  <c r="D87" i="12"/>
  <c r="D89" i="12" s="1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A66" i="12"/>
  <c r="D61" i="12"/>
  <c r="C61" i="12"/>
  <c r="A61" i="12"/>
  <c r="D60" i="12"/>
  <c r="C60" i="12"/>
  <c r="A60" i="12"/>
  <c r="D59" i="12"/>
  <c r="C59" i="12"/>
  <c r="A59" i="12"/>
  <c r="D58" i="12"/>
  <c r="C58" i="12"/>
  <c r="A58" i="12"/>
  <c r="D57" i="12"/>
  <c r="C57" i="12"/>
  <c r="A57" i="12"/>
  <c r="D56" i="12"/>
  <c r="C56" i="12"/>
  <c r="A56" i="12"/>
  <c r="D55" i="12"/>
  <c r="C55" i="12"/>
  <c r="A55" i="12"/>
  <c r="D54" i="12"/>
  <c r="C54" i="12"/>
  <c r="A54" i="12"/>
  <c r="D53" i="12"/>
  <c r="C53" i="12"/>
  <c r="A53" i="12"/>
  <c r="D52" i="12"/>
  <c r="C52" i="12"/>
  <c r="A52" i="12"/>
  <c r="D51" i="12"/>
  <c r="D100" i="12" s="1"/>
  <c r="C51" i="12"/>
  <c r="A51" i="12"/>
  <c r="D50" i="12"/>
  <c r="C50" i="12"/>
  <c r="A50" i="12"/>
  <c r="D49" i="12"/>
  <c r="C49" i="12"/>
  <c r="A49" i="12"/>
  <c r="D48" i="12"/>
  <c r="C48" i="12"/>
  <c r="A48" i="12"/>
  <c r="D47" i="12"/>
  <c r="C47" i="12"/>
  <c r="A47" i="12"/>
  <c r="D46" i="12"/>
  <c r="C46" i="12"/>
  <c r="A46" i="12"/>
  <c r="D45" i="12"/>
  <c r="C45" i="12"/>
  <c r="A45" i="12"/>
  <c r="D44" i="12"/>
  <c r="C44" i="12"/>
  <c r="A44" i="12"/>
  <c r="D43" i="12"/>
  <c r="C43" i="12"/>
  <c r="A43" i="12"/>
  <c r="D42" i="12"/>
  <c r="C42" i="12"/>
  <c r="A42" i="12"/>
  <c r="D41" i="12"/>
  <c r="C41" i="12"/>
  <c r="A41" i="12"/>
  <c r="D40" i="12"/>
  <c r="C40" i="12"/>
  <c r="A40" i="12"/>
  <c r="D39" i="12"/>
  <c r="C39" i="12"/>
  <c r="A39" i="12"/>
  <c r="D38" i="12"/>
  <c r="C38" i="12"/>
  <c r="A38" i="12"/>
  <c r="D37" i="12"/>
  <c r="A37" i="12"/>
  <c r="D36" i="12"/>
  <c r="C36" i="12"/>
  <c r="A36" i="12"/>
  <c r="D35" i="12"/>
  <c r="C35" i="12"/>
  <c r="A35" i="12"/>
  <c r="D34" i="12"/>
  <c r="A34" i="12"/>
  <c r="D33" i="12"/>
  <c r="C33" i="12"/>
  <c r="A33" i="12"/>
  <c r="D32" i="12"/>
  <c r="C32" i="12"/>
  <c r="A32" i="12"/>
  <c r="D31" i="12"/>
  <c r="C31" i="12"/>
  <c r="A31" i="12"/>
  <c r="D30" i="12"/>
  <c r="C30" i="12"/>
  <c r="A30" i="12"/>
  <c r="D29" i="12"/>
  <c r="C29" i="12"/>
  <c r="A29" i="12"/>
  <c r="D28" i="12"/>
  <c r="C28" i="12"/>
  <c r="A28" i="12"/>
  <c r="D27" i="12"/>
  <c r="C27" i="12"/>
  <c r="A27" i="12"/>
  <c r="E24" i="12"/>
  <c r="D22" i="12"/>
  <c r="C22" i="12"/>
  <c r="A22" i="12"/>
  <c r="D21" i="12"/>
  <c r="E12" i="12" s="1"/>
  <c r="C21" i="12"/>
  <c r="A21" i="12"/>
  <c r="D20" i="12"/>
  <c r="C20" i="12"/>
  <c r="A20" i="12"/>
  <c r="D19" i="12"/>
  <c r="E10" i="12" s="1"/>
  <c r="C19" i="12"/>
  <c r="A19" i="12"/>
  <c r="D18" i="12"/>
  <c r="C18" i="12"/>
  <c r="A18" i="12"/>
  <c r="D17" i="12"/>
  <c r="C17" i="12"/>
  <c r="A17" i="12"/>
  <c r="D16" i="12"/>
  <c r="C16" i="12"/>
  <c r="A16" i="12"/>
  <c r="D15" i="12"/>
  <c r="E6" i="12" s="1"/>
  <c r="E14" i="12" s="1"/>
  <c r="C15" i="12"/>
  <c r="A15" i="12"/>
  <c r="E13" i="12"/>
  <c r="D13" i="12"/>
  <c r="C13" i="12"/>
  <c r="A13" i="12"/>
  <c r="D12" i="12"/>
  <c r="C12" i="12"/>
  <c r="A12" i="12"/>
  <c r="D11" i="12"/>
  <c r="E11" i="12" s="1"/>
  <c r="C11" i="12"/>
  <c r="A11" i="12"/>
  <c r="D10" i="12"/>
  <c r="C10" i="12"/>
  <c r="A10" i="12"/>
  <c r="E9" i="12"/>
  <c r="D9" i="12"/>
  <c r="C9" i="12"/>
  <c r="A9" i="12"/>
  <c r="D8" i="12"/>
  <c r="E8" i="12" s="1"/>
  <c r="C8" i="12"/>
  <c r="A8" i="12"/>
  <c r="E7" i="12"/>
  <c r="D7" i="12"/>
  <c r="C7" i="12"/>
  <c r="A7" i="12"/>
  <c r="D6" i="12"/>
  <c r="C6" i="12"/>
  <c r="A6" i="12"/>
  <c r="E2" i="12"/>
  <c r="A1" i="12"/>
  <c r="A65" i="12" s="1"/>
  <c r="D62" i="12" l="1"/>
  <c r="D84" i="12"/>
  <c r="D14" i="12"/>
  <c r="D23" i="12"/>
  <c r="D24" i="12" s="1"/>
  <c r="D63" i="12" s="1"/>
  <c r="D91" i="12"/>
  <c r="D94" i="12"/>
  <c r="D96" i="12"/>
  <c r="D98" i="12" l="1"/>
  <c r="D102" i="12" s="1"/>
  <c r="D88" i="11"/>
  <c r="D87" i="11"/>
  <c r="D89" i="11" s="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84" i="11" s="1"/>
  <c r="A66" i="11"/>
  <c r="D61" i="11"/>
  <c r="C61" i="11"/>
  <c r="A61" i="11"/>
  <c r="D60" i="11"/>
  <c r="C60" i="11"/>
  <c r="A60" i="11"/>
  <c r="D59" i="11"/>
  <c r="C59" i="11"/>
  <c r="A59" i="11"/>
  <c r="D58" i="11"/>
  <c r="C58" i="11"/>
  <c r="A58" i="11"/>
  <c r="D57" i="11"/>
  <c r="C57" i="11"/>
  <c r="A57" i="11"/>
  <c r="D56" i="11"/>
  <c r="C56" i="11"/>
  <c r="A56" i="11"/>
  <c r="D55" i="11"/>
  <c r="C55" i="11"/>
  <c r="A55" i="11"/>
  <c r="D54" i="11"/>
  <c r="C54" i="11"/>
  <c r="A54" i="11"/>
  <c r="D53" i="11"/>
  <c r="C53" i="11"/>
  <c r="A53" i="11"/>
  <c r="D52" i="11"/>
  <c r="C52" i="11"/>
  <c r="A52" i="11"/>
  <c r="D51" i="11"/>
  <c r="D100" i="11" s="1"/>
  <c r="C51" i="11"/>
  <c r="A51" i="11"/>
  <c r="D50" i="11"/>
  <c r="C50" i="11"/>
  <c r="A50" i="11"/>
  <c r="D49" i="11"/>
  <c r="C49" i="11"/>
  <c r="A49" i="11"/>
  <c r="D48" i="11"/>
  <c r="C48" i="11"/>
  <c r="A48" i="11"/>
  <c r="D47" i="11"/>
  <c r="C47" i="11"/>
  <c r="A47" i="11"/>
  <c r="D46" i="11"/>
  <c r="C46" i="11"/>
  <c r="A46" i="11"/>
  <c r="D45" i="11"/>
  <c r="C45" i="11"/>
  <c r="A45" i="11"/>
  <c r="D44" i="11"/>
  <c r="C44" i="11"/>
  <c r="A44" i="11"/>
  <c r="D43" i="11"/>
  <c r="C43" i="11"/>
  <c r="A43" i="11"/>
  <c r="D42" i="11"/>
  <c r="C42" i="11"/>
  <c r="A42" i="11"/>
  <c r="D41" i="11"/>
  <c r="C41" i="11"/>
  <c r="A41" i="11"/>
  <c r="D40" i="11"/>
  <c r="C40" i="11"/>
  <c r="A40" i="11"/>
  <c r="D39" i="11"/>
  <c r="C39" i="11"/>
  <c r="A39" i="11"/>
  <c r="D38" i="11"/>
  <c r="C38" i="11"/>
  <c r="A38" i="11"/>
  <c r="D37" i="11"/>
  <c r="A37" i="11"/>
  <c r="D36" i="11"/>
  <c r="C36" i="11"/>
  <c r="A36" i="11"/>
  <c r="D35" i="11"/>
  <c r="C35" i="11"/>
  <c r="A35" i="11"/>
  <c r="D34" i="11"/>
  <c r="A34" i="11"/>
  <c r="D33" i="11"/>
  <c r="C33" i="11"/>
  <c r="A33" i="11"/>
  <c r="D32" i="11"/>
  <c r="C32" i="11"/>
  <c r="A32" i="11"/>
  <c r="D31" i="11"/>
  <c r="C31" i="11"/>
  <c r="A31" i="11"/>
  <c r="D30" i="11"/>
  <c r="C30" i="11"/>
  <c r="A30" i="11"/>
  <c r="D29" i="11"/>
  <c r="C29" i="11"/>
  <c r="A29" i="11"/>
  <c r="D28" i="11"/>
  <c r="C28" i="11"/>
  <c r="A28" i="11"/>
  <c r="D27" i="11"/>
  <c r="D62" i="11" s="1"/>
  <c r="C27" i="11"/>
  <c r="A27" i="11"/>
  <c r="E24" i="11"/>
  <c r="D22" i="11"/>
  <c r="C22" i="11"/>
  <c r="A22" i="11"/>
  <c r="D21" i="11"/>
  <c r="C21" i="11"/>
  <c r="A21" i="11"/>
  <c r="D20" i="11"/>
  <c r="C20" i="11"/>
  <c r="A20" i="11"/>
  <c r="D19" i="11"/>
  <c r="C19" i="11"/>
  <c r="A19" i="11"/>
  <c r="D18" i="11"/>
  <c r="C18" i="11"/>
  <c r="A18" i="11"/>
  <c r="D17" i="11"/>
  <c r="C17" i="11"/>
  <c r="A17" i="11"/>
  <c r="D16" i="11"/>
  <c r="C16" i="11"/>
  <c r="A16" i="11"/>
  <c r="D15" i="11"/>
  <c r="D96" i="11" s="1"/>
  <c r="C15" i="11"/>
  <c r="A15" i="11"/>
  <c r="D13" i="11"/>
  <c r="E13" i="11" s="1"/>
  <c r="C13" i="11"/>
  <c r="A13" i="11"/>
  <c r="D12" i="11"/>
  <c r="E12" i="11" s="1"/>
  <c r="C12" i="11"/>
  <c r="A12" i="11"/>
  <c r="D11" i="11"/>
  <c r="E11" i="11" s="1"/>
  <c r="C11" i="11"/>
  <c r="A11" i="11"/>
  <c r="D10" i="11"/>
  <c r="E10" i="11" s="1"/>
  <c r="C10" i="11"/>
  <c r="A10" i="11"/>
  <c r="D9" i="11"/>
  <c r="E9" i="11" s="1"/>
  <c r="C9" i="11"/>
  <c r="A9" i="11"/>
  <c r="D8" i="11"/>
  <c r="E8" i="11" s="1"/>
  <c r="C8" i="11"/>
  <c r="A8" i="11"/>
  <c r="D7" i="11"/>
  <c r="E7" i="11" s="1"/>
  <c r="C7" i="11"/>
  <c r="A7" i="11"/>
  <c r="D6" i="11"/>
  <c r="D94" i="11" s="1"/>
  <c r="D98" i="11" s="1"/>
  <c r="C6" i="11"/>
  <c r="A6" i="11"/>
  <c r="E2" i="11"/>
  <c r="A1" i="11"/>
  <c r="A65" i="11" s="1"/>
  <c r="D23" i="11" l="1"/>
  <c r="D91" i="11"/>
  <c r="D102" i="11"/>
  <c r="D14" i="11"/>
  <c r="E6" i="11"/>
  <c r="E14" i="11" s="1"/>
  <c r="D24" i="11" l="1"/>
  <c r="D63" i="11" s="1"/>
  <c r="D88" i="10"/>
  <c r="D87" i="10"/>
  <c r="D89" i="10" s="1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84" i="10" s="1"/>
  <c r="A66" i="10"/>
  <c r="D61" i="10"/>
  <c r="C61" i="10"/>
  <c r="A61" i="10"/>
  <c r="D60" i="10"/>
  <c r="C60" i="10"/>
  <c r="A60" i="10"/>
  <c r="D59" i="10"/>
  <c r="C59" i="10"/>
  <c r="A59" i="10"/>
  <c r="D58" i="10"/>
  <c r="C58" i="10"/>
  <c r="A58" i="10"/>
  <c r="D57" i="10"/>
  <c r="C57" i="10"/>
  <c r="A57" i="10"/>
  <c r="D56" i="10"/>
  <c r="C56" i="10"/>
  <c r="A56" i="10"/>
  <c r="D55" i="10"/>
  <c r="C55" i="10"/>
  <c r="A55" i="10"/>
  <c r="D54" i="10"/>
  <c r="C54" i="10"/>
  <c r="A54" i="10"/>
  <c r="D53" i="10"/>
  <c r="C53" i="10"/>
  <c r="A53" i="10"/>
  <c r="D52" i="10"/>
  <c r="C52" i="10"/>
  <c r="A52" i="10"/>
  <c r="D51" i="10"/>
  <c r="D100" i="10" s="1"/>
  <c r="C51" i="10"/>
  <c r="A51" i="10"/>
  <c r="D50" i="10"/>
  <c r="C50" i="10"/>
  <c r="A50" i="10"/>
  <c r="D49" i="10"/>
  <c r="C49" i="10"/>
  <c r="A49" i="10"/>
  <c r="D48" i="10"/>
  <c r="C48" i="10"/>
  <c r="A48" i="10"/>
  <c r="D47" i="10"/>
  <c r="C47" i="10"/>
  <c r="A47" i="10"/>
  <c r="D46" i="10"/>
  <c r="C46" i="10"/>
  <c r="A46" i="10"/>
  <c r="D45" i="10"/>
  <c r="C45" i="10"/>
  <c r="A45" i="10"/>
  <c r="D44" i="10"/>
  <c r="C44" i="10"/>
  <c r="A44" i="10"/>
  <c r="D43" i="10"/>
  <c r="C43" i="10"/>
  <c r="A43" i="10"/>
  <c r="D42" i="10"/>
  <c r="C42" i="10"/>
  <c r="A42" i="10"/>
  <c r="D41" i="10"/>
  <c r="C41" i="10"/>
  <c r="A41" i="10"/>
  <c r="D40" i="10"/>
  <c r="C40" i="10"/>
  <c r="A40" i="10"/>
  <c r="D39" i="10"/>
  <c r="C39" i="10"/>
  <c r="A39" i="10"/>
  <c r="D38" i="10"/>
  <c r="C38" i="10"/>
  <c r="A38" i="10"/>
  <c r="D37" i="10"/>
  <c r="A37" i="10"/>
  <c r="D36" i="10"/>
  <c r="C36" i="10"/>
  <c r="A36" i="10"/>
  <c r="D35" i="10"/>
  <c r="C35" i="10"/>
  <c r="A35" i="10"/>
  <c r="D34" i="10"/>
  <c r="A34" i="10"/>
  <c r="D33" i="10"/>
  <c r="C33" i="10"/>
  <c r="A33" i="10"/>
  <c r="D32" i="10"/>
  <c r="C32" i="10"/>
  <c r="A32" i="10"/>
  <c r="D31" i="10"/>
  <c r="C31" i="10"/>
  <c r="A31" i="10"/>
  <c r="D30" i="10"/>
  <c r="C30" i="10"/>
  <c r="A30" i="10"/>
  <c r="D29" i="10"/>
  <c r="C29" i="10"/>
  <c r="A29" i="10"/>
  <c r="D28" i="10"/>
  <c r="C28" i="10"/>
  <c r="A28" i="10"/>
  <c r="D27" i="10"/>
  <c r="C27" i="10"/>
  <c r="A27" i="10"/>
  <c r="E24" i="10"/>
  <c r="D22" i="10"/>
  <c r="C22" i="10"/>
  <c r="A22" i="10"/>
  <c r="D21" i="10"/>
  <c r="C21" i="10"/>
  <c r="A21" i="10"/>
  <c r="D20" i="10"/>
  <c r="C20" i="10"/>
  <c r="A20" i="10"/>
  <c r="D19" i="10"/>
  <c r="C19" i="10"/>
  <c r="A19" i="10"/>
  <c r="D18" i="10"/>
  <c r="C18" i="10"/>
  <c r="A18" i="10"/>
  <c r="D17" i="10"/>
  <c r="C17" i="10"/>
  <c r="A17" i="10"/>
  <c r="D16" i="10"/>
  <c r="C16" i="10"/>
  <c r="A16" i="10"/>
  <c r="D15" i="10"/>
  <c r="C15" i="10"/>
  <c r="A15" i="10"/>
  <c r="D13" i="10"/>
  <c r="C13" i="10"/>
  <c r="A13" i="10"/>
  <c r="D12" i="10"/>
  <c r="E12" i="10" s="1"/>
  <c r="C12" i="10"/>
  <c r="A12" i="10"/>
  <c r="D11" i="10"/>
  <c r="E11" i="10" s="1"/>
  <c r="C11" i="10"/>
  <c r="A11" i="10"/>
  <c r="D10" i="10"/>
  <c r="E10" i="10" s="1"/>
  <c r="C10" i="10"/>
  <c r="A10" i="10"/>
  <c r="D9" i="10"/>
  <c r="C9" i="10"/>
  <c r="A9" i="10"/>
  <c r="D8" i="10"/>
  <c r="E8" i="10" s="1"/>
  <c r="C8" i="10"/>
  <c r="A8" i="10"/>
  <c r="D7" i="10"/>
  <c r="E7" i="10" s="1"/>
  <c r="C7" i="10"/>
  <c r="A7" i="10"/>
  <c r="D6" i="10"/>
  <c r="C6" i="10"/>
  <c r="A6" i="10"/>
  <c r="E2" i="10"/>
  <c r="A1" i="10"/>
  <c r="A65" i="10" s="1"/>
  <c r="E9" i="10" l="1"/>
  <c r="E13" i="10"/>
  <c r="D23" i="10"/>
  <c r="D14" i="10"/>
  <c r="D62" i="10"/>
  <c r="D94" i="10"/>
  <c r="D91" i="10"/>
  <c r="D96" i="10"/>
  <c r="E6" i="10"/>
  <c r="E14" i="10" s="1"/>
  <c r="D24" i="10" l="1"/>
  <c r="D63" i="10" s="1"/>
  <c r="D98" i="10"/>
  <c r="D102" i="10" s="1"/>
  <c r="D88" i="9"/>
  <c r="D87" i="9"/>
  <c r="D89" i="9" s="1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A66" i="9"/>
  <c r="D61" i="9"/>
  <c r="C61" i="9"/>
  <c r="A61" i="9"/>
  <c r="D60" i="9"/>
  <c r="C60" i="9"/>
  <c r="A60" i="9"/>
  <c r="D59" i="9"/>
  <c r="C59" i="9"/>
  <c r="A59" i="9"/>
  <c r="D58" i="9"/>
  <c r="C58" i="9"/>
  <c r="A58" i="9"/>
  <c r="D57" i="9"/>
  <c r="C57" i="9"/>
  <c r="A57" i="9"/>
  <c r="D56" i="9"/>
  <c r="C56" i="9"/>
  <c r="A56" i="9"/>
  <c r="D55" i="9"/>
  <c r="C55" i="9"/>
  <c r="A55" i="9"/>
  <c r="D54" i="9"/>
  <c r="C54" i="9"/>
  <c r="A54" i="9"/>
  <c r="D53" i="9"/>
  <c r="C53" i="9"/>
  <c r="A53" i="9"/>
  <c r="D52" i="9"/>
  <c r="C52" i="9"/>
  <c r="A52" i="9"/>
  <c r="D51" i="9"/>
  <c r="D100" i="9" s="1"/>
  <c r="C51" i="9"/>
  <c r="A51" i="9"/>
  <c r="D50" i="9"/>
  <c r="C50" i="9"/>
  <c r="A50" i="9"/>
  <c r="D49" i="9"/>
  <c r="C49" i="9"/>
  <c r="A49" i="9"/>
  <c r="D48" i="9"/>
  <c r="C48" i="9"/>
  <c r="A48" i="9"/>
  <c r="D47" i="9"/>
  <c r="C47" i="9"/>
  <c r="A47" i="9"/>
  <c r="D46" i="9"/>
  <c r="C46" i="9"/>
  <c r="A46" i="9"/>
  <c r="D45" i="9"/>
  <c r="C45" i="9"/>
  <c r="A45" i="9"/>
  <c r="D44" i="9"/>
  <c r="C44" i="9"/>
  <c r="A44" i="9"/>
  <c r="D43" i="9"/>
  <c r="C43" i="9"/>
  <c r="A43" i="9"/>
  <c r="D42" i="9"/>
  <c r="C42" i="9"/>
  <c r="A42" i="9"/>
  <c r="D41" i="9"/>
  <c r="C41" i="9"/>
  <c r="A41" i="9"/>
  <c r="D40" i="9"/>
  <c r="C40" i="9"/>
  <c r="A40" i="9"/>
  <c r="D39" i="9"/>
  <c r="C39" i="9"/>
  <c r="A39" i="9"/>
  <c r="D38" i="9"/>
  <c r="C38" i="9"/>
  <c r="A38" i="9"/>
  <c r="D37" i="9"/>
  <c r="A37" i="9"/>
  <c r="D36" i="9"/>
  <c r="C36" i="9"/>
  <c r="A36" i="9"/>
  <c r="D35" i="9"/>
  <c r="C35" i="9"/>
  <c r="A35" i="9"/>
  <c r="D34" i="9"/>
  <c r="A34" i="9"/>
  <c r="D33" i="9"/>
  <c r="C33" i="9"/>
  <c r="A33" i="9"/>
  <c r="D32" i="9"/>
  <c r="C32" i="9"/>
  <c r="A32" i="9"/>
  <c r="D31" i="9"/>
  <c r="C31" i="9"/>
  <c r="A31" i="9"/>
  <c r="D30" i="9"/>
  <c r="C30" i="9"/>
  <c r="A30" i="9"/>
  <c r="D29" i="9"/>
  <c r="C29" i="9"/>
  <c r="A29" i="9"/>
  <c r="D28" i="9"/>
  <c r="C28" i="9"/>
  <c r="A28" i="9"/>
  <c r="D27" i="9"/>
  <c r="C27" i="9"/>
  <c r="A27" i="9"/>
  <c r="E24" i="9"/>
  <c r="D22" i="9"/>
  <c r="C22" i="9"/>
  <c r="A22" i="9"/>
  <c r="D21" i="9"/>
  <c r="C21" i="9"/>
  <c r="A21" i="9"/>
  <c r="D20" i="9"/>
  <c r="C20" i="9"/>
  <c r="A20" i="9"/>
  <c r="D19" i="9"/>
  <c r="C19" i="9"/>
  <c r="A19" i="9"/>
  <c r="D18" i="9"/>
  <c r="C18" i="9"/>
  <c r="A18" i="9"/>
  <c r="D17" i="9"/>
  <c r="C17" i="9"/>
  <c r="A17" i="9"/>
  <c r="D16" i="9"/>
  <c r="C16" i="9"/>
  <c r="A16" i="9"/>
  <c r="D15" i="9"/>
  <c r="C15" i="9"/>
  <c r="A15" i="9"/>
  <c r="D13" i="9"/>
  <c r="E13" i="9" s="1"/>
  <c r="C13" i="9"/>
  <c r="A13" i="9"/>
  <c r="D12" i="9"/>
  <c r="E12" i="9" s="1"/>
  <c r="C12" i="9"/>
  <c r="A12" i="9"/>
  <c r="D11" i="9"/>
  <c r="E11" i="9" s="1"/>
  <c r="C11" i="9"/>
  <c r="A11" i="9"/>
  <c r="D10" i="9"/>
  <c r="E10" i="9" s="1"/>
  <c r="C10" i="9"/>
  <c r="A10" i="9"/>
  <c r="D9" i="9"/>
  <c r="E9" i="9" s="1"/>
  <c r="C9" i="9"/>
  <c r="A9" i="9"/>
  <c r="D8" i="9"/>
  <c r="E8" i="9" s="1"/>
  <c r="C8" i="9"/>
  <c r="A8" i="9"/>
  <c r="D7" i="9"/>
  <c r="E7" i="9" s="1"/>
  <c r="C7" i="9"/>
  <c r="A7" i="9"/>
  <c r="D6" i="9"/>
  <c r="C6" i="9"/>
  <c r="A6" i="9"/>
  <c r="E2" i="9"/>
  <c r="A1" i="9"/>
  <c r="A65" i="9" s="1"/>
  <c r="D84" i="9" l="1"/>
  <c r="D91" i="9" s="1"/>
  <c r="D94" i="9"/>
  <c r="D23" i="9"/>
  <c r="D62" i="9"/>
  <c r="D98" i="9"/>
  <c r="D102" i="9" s="1"/>
  <c r="D14" i="9"/>
  <c r="D96" i="9"/>
  <c r="E6" i="9"/>
  <c r="E14" i="9" s="1"/>
  <c r="D24" i="9" l="1"/>
  <c r="D63" i="9" s="1"/>
  <c r="D88" i="30"/>
  <c r="D87" i="30"/>
  <c r="D89" i="30" s="1"/>
  <c r="D83" i="30"/>
  <c r="D82" i="30"/>
  <c r="D81" i="30"/>
  <c r="D80" i="30"/>
  <c r="D79" i="30"/>
  <c r="D78" i="30"/>
  <c r="D77" i="30"/>
  <c r="D76" i="30"/>
  <c r="D75" i="30"/>
  <c r="D74" i="30"/>
  <c r="D73" i="30"/>
  <c r="D72" i="30"/>
  <c r="D71" i="30"/>
  <c r="D70" i="30"/>
  <c r="D84" i="30" s="1"/>
  <c r="A66" i="30"/>
  <c r="D61" i="30"/>
  <c r="C61" i="30"/>
  <c r="A61" i="30"/>
  <c r="D60" i="30"/>
  <c r="C60" i="30"/>
  <c r="A60" i="30"/>
  <c r="D59" i="30"/>
  <c r="C59" i="30"/>
  <c r="A59" i="30"/>
  <c r="D58" i="30"/>
  <c r="C58" i="30"/>
  <c r="A58" i="30"/>
  <c r="D57" i="30"/>
  <c r="C57" i="30"/>
  <c r="A57" i="30"/>
  <c r="D56" i="30"/>
  <c r="C56" i="30"/>
  <c r="A56" i="30"/>
  <c r="D55" i="30"/>
  <c r="C55" i="30"/>
  <c r="A55" i="30"/>
  <c r="D54" i="30"/>
  <c r="C54" i="30"/>
  <c r="A54" i="30"/>
  <c r="D53" i="30"/>
  <c r="C53" i="30"/>
  <c r="A53" i="30"/>
  <c r="D52" i="30"/>
  <c r="C52" i="30"/>
  <c r="A52" i="30"/>
  <c r="D51" i="30"/>
  <c r="D100" i="30" s="1"/>
  <c r="C51" i="30"/>
  <c r="A51" i="30"/>
  <c r="D50" i="30"/>
  <c r="C50" i="30"/>
  <c r="A50" i="30"/>
  <c r="D49" i="30"/>
  <c r="C49" i="30"/>
  <c r="A49" i="30"/>
  <c r="D48" i="30"/>
  <c r="C48" i="30"/>
  <c r="A48" i="30"/>
  <c r="D47" i="30"/>
  <c r="C47" i="30"/>
  <c r="A47" i="30"/>
  <c r="D46" i="30"/>
  <c r="C46" i="30"/>
  <c r="A46" i="30"/>
  <c r="D45" i="30"/>
  <c r="C45" i="30"/>
  <c r="A45" i="30"/>
  <c r="D44" i="30"/>
  <c r="C44" i="30"/>
  <c r="A44" i="30"/>
  <c r="D43" i="30"/>
  <c r="C43" i="30"/>
  <c r="A43" i="30"/>
  <c r="D42" i="30"/>
  <c r="C42" i="30"/>
  <c r="A42" i="30"/>
  <c r="D41" i="30"/>
  <c r="C41" i="30"/>
  <c r="A41" i="30"/>
  <c r="D40" i="30"/>
  <c r="C40" i="30"/>
  <c r="A40" i="30"/>
  <c r="D39" i="30"/>
  <c r="C39" i="30"/>
  <c r="A39" i="30"/>
  <c r="D38" i="30"/>
  <c r="C38" i="30"/>
  <c r="A38" i="30"/>
  <c r="D37" i="30"/>
  <c r="A37" i="30"/>
  <c r="D36" i="30"/>
  <c r="C36" i="30"/>
  <c r="A36" i="30"/>
  <c r="D35" i="30"/>
  <c r="C35" i="30"/>
  <c r="A35" i="30"/>
  <c r="D34" i="30"/>
  <c r="A34" i="30"/>
  <c r="D33" i="30"/>
  <c r="C33" i="30"/>
  <c r="A33" i="30"/>
  <c r="D32" i="30"/>
  <c r="C32" i="30"/>
  <c r="A32" i="30"/>
  <c r="D31" i="30"/>
  <c r="C31" i="30"/>
  <c r="A31" i="30"/>
  <c r="D30" i="30"/>
  <c r="C30" i="30"/>
  <c r="A30" i="30"/>
  <c r="D29" i="30"/>
  <c r="C29" i="30"/>
  <c r="A29" i="30"/>
  <c r="D28" i="30"/>
  <c r="C28" i="30"/>
  <c r="A28" i="30"/>
  <c r="D27" i="30"/>
  <c r="C27" i="30"/>
  <c r="A27" i="30"/>
  <c r="E24" i="30"/>
  <c r="D22" i="30"/>
  <c r="C22" i="30"/>
  <c r="A22" i="30"/>
  <c r="D21" i="30"/>
  <c r="C21" i="30"/>
  <c r="A21" i="30"/>
  <c r="D20" i="30"/>
  <c r="C20" i="30"/>
  <c r="A20" i="30"/>
  <c r="D19" i="30"/>
  <c r="C19" i="30"/>
  <c r="A19" i="30"/>
  <c r="D18" i="30"/>
  <c r="C18" i="30"/>
  <c r="A18" i="30"/>
  <c r="D17" i="30"/>
  <c r="C17" i="30"/>
  <c r="A17" i="30"/>
  <c r="D16" i="30"/>
  <c r="C16" i="30"/>
  <c r="A16" i="30"/>
  <c r="D15" i="30"/>
  <c r="C15" i="30"/>
  <c r="A15" i="30"/>
  <c r="D13" i="30"/>
  <c r="E13" i="30" s="1"/>
  <c r="C13" i="30"/>
  <c r="A13" i="30"/>
  <c r="D12" i="30"/>
  <c r="E12" i="30" s="1"/>
  <c r="C12" i="30"/>
  <c r="A12" i="30"/>
  <c r="D11" i="30"/>
  <c r="E11" i="30" s="1"/>
  <c r="C11" i="30"/>
  <c r="A11" i="30"/>
  <c r="D10" i="30"/>
  <c r="E10" i="30" s="1"/>
  <c r="C10" i="30"/>
  <c r="A10" i="30"/>
  <c r="D9" i="30"/>
  <c r="E9" i="30" s="1"/>
  <c r="C9" i="30"/>
  <c r="A9" i="30"/>
  <c r="D8" i="30"/>
  <c r="E8" i="30" s="1"/>
  <c r="C8" i="30"/>
  <c r="A8" i="30"/>
  <c r="D7" i="30"/>
  <c r="E7" i="30" s="1"/>
  <c r="C7" i="30"/>
  <c r="A7" i="30"/>
  <c r="D6" i="30"/>
  <c r="C6" i="30"/>
  <c r="A6" i="30"/>
  <c r="E2" i="30"/>
  <c r="A1" i="30"/>
  <c r="A65" i="30" s="1"/>
  <c r="D94" i="30" l="1"/>
  <c r="D23" i="30"/>
  <c r="D62" i="30"/>
  <c r="D91" i="30"/>
  <c r="D98" i="30"/>
  <c r="D102" i="30" s="1"/>
  <c r="D14" i="30"/>
  <c r="D24" i="30" s="1"/>
  <c r="D96" i="30"/>
  <c r="E6" i="30"/>
  <c r="E14" i="30" s="1"/>
  <c r="D63" i="30" l="1"/>
  <c r="D88" i="8"/>
  <c r="D87" i="8"/>
  <c r="D89" i="8" s="1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84" i="8" s="1"/>
  <c r="A66" i="8"/>
  <c r="D61" i="8"/>
  <c r="C61" i="8"/>
  <c r="A61" i="8"/>
  <c r="D60" i="8"/>
  <c r="C60" i="8"/>
  <c r="A60" i="8"/>
  <c r="D59" i="8"/>
  <c r="C59" i="8"/>
  <c r="A59" i="8"/>
  <c r="D58" i="8"/>
  <c r="C58" i="8"/>
  <c r="A58" i="8"/>
  <c r="D57" i="8"/>
  <c r="C57" i="8"/>
  <c r="A57" i="8"/>
  <c r="D56" i="8"/>
  <c r="C56" i="8"/>
  <c r="A56" i="8"/>
  <c r="D55" i="8"/>
  <c r="C55" i="8"/>
  <c r="A55" i="8"/>
  <c r="D54" i="8"/>
  <c r="C54" i="8"/>
  <c r="A54" i="8"/>
  <c r="D53" i="8"/>
  <c r="C53" i="8"/>
  <c r="A53" i="8"/>
  <c r="D52" i="8"/>
  <c r="C52" i="8"/>
  <c r="A52" i="8"/>
  <c r="D51" i="8"/>
  <c r="D100" i="8" s="1"/>
  <c r="C51" i="8"/>
  <c r="A51" i="8"/>
  <c r="D50" i="8"/>
  <c r="C50" i="8"/>
  <c r="A50" i="8"/>
  <c r="D49" i="8"/>
  <c r="C49" i="8"/>
  <c r="A49" i="8"/>
  <c r="D48" i="8"/>
  <c r="C48" i="8"/>
  <c r="A48" i="8"/>
  <c r="D47" i="8"/>
  <c r="C47" i="8"/>
  <c r="A47" i="8"/>
  <c r="D46" i="8"/>
  <c r="C46" i="8"/>
  <c r="A46" i="8"/>
  <c r="D45" i="8"/>
  <c r="C45" i="8"/>
  <c r="A45" i="8"/>
  <c r="D44" i="8"/>
  <c r="C44" i="8"/>
  <c r="A44" i="8"/>
  <c r="D43" i="8"/>
  <c r="C43" i="8"/>
  <c r="A43" i="8"/>
  <c r="D42" i="8"/>
  <c r="C42" i="8"/>
  <c r="A42" i="8"/>
  <c r="D41" i="8"/>
  <c r="C41" i="8"/>
  <c r="A41" i="8"/>
  <c r="D40" i="8"/>
  <c r="C40" i="8"/>
  <c r="A40" i="8"/>
  <c r="D39" i="8"/>
  <c r="C39" i="8"/>
  <c r="A39" i="8"/>
  <c r="D38" i="8"/>
  <c r="C38" i="8"/>
  <c r="A38" i="8"/>
  <c r="D37" i="8"/>
  <c r="A37" i="8"/>
  <c r="D36" i="8"/>
  <c r="C36" i="8"/>
  <c r="A36" i="8"/>
  <c r="D35" i="8"/>
  <c r="C35" i="8"/>
  <c r="A35" i="8"/>
  <c r="D34" i="8"/>
  <c r="A34" i="8"/>
  <c r="D33" i="8"/>
  <c r="C33" i="8"/>
  <c r="A33" i="8"/>
  <c r="D32" i="8"/>
  <c r="C32" i="8"/>
  <c r="A32" i="8"/>
  <c r="D31" i="8"/>
  <c r="C31" i="8"/>
  <c r="A31" i="8"/>
  <c r="D30" i="8"/>
  <c r="C30" i="8"/>
  <c r="A30" i="8"/>
  <c r="D29" i="8"/>
  <c r="C29" i="8"/>
  <c r="A29" i="8"/>
  <c r="D28" i="8"/>
  <c r="C28" i="8"/>
  <c r="A28" i="8"/>
  <c r="D27" i="8"/>
  <c r="C27" i="8"/>
  <c r="A27" i="8"/>
  <c r="E24" i="8"/>
  <c r="D22" i="8"/>
  <c r="C22" i="8"/>
  <c r="A22" i="8"/>
  <c r="D21" i="8"/>
  <c r="C21" i="8"/>
  <c r="A21" i="8"/>
  <c r="D20" i="8"/>
  <c r="C20" i="8"/>
  <c r="A20" i="8"/>
  <c r="D19" i="8"/>
  <c r="C19" i="8"/>
  <c r="A19" i="8"/>
  <c r="D18" i="8"/>
  <c r="C18" i="8"/>
  <c r="A18" i="8"/>
  <c r="D17" i="8"/>
  <c r="C17" i="8"/>
  <c r="A17" i="8"/>
  <c r="D16" i="8"/>
  <c r="C16" i="8"/>
  <c r="A16" i="8"/>
  <c r="D15" i="8"/>
  <c r="D23" i="8" s="1"/>
  <c r="C15" i="8"/>
  <c r="A15" i="8"/>
  <c r="D13" i="8"/>
  <c r="E13" i="8" s="1"/>
  <c r="C13" i="8"/>
  <c r="A13" i="8"/>
  <c r="D12" i="8"/>
  <c r="E12" i="8" s="1"/>
  <c r="C12" i="8"/>
  <c r="A12" i="8"/>
  <c r="D11" i="8"/>
  <c r="E11" i="8" s="1"/>
  <c r="C11" i="8"/>
  <c r="A11" i="8"/>
  <c r="D10" i="8"/>
  <c r="E10" i="8" s="1"/>
  <c r="C10" i="8"/>
  <c r="A10" i="8"/>
  <c r="D9" i="8"/>
  <c r="E9" i="8" s="1"/>
  <c r="C9" i="8"/>
  <c r="A9" i="8"/>
  <c r="D8" i="8"/>
  <c r="E8" i="8" s="1"/>
  <c r="C8" i="8"/>
  <c r="A8" i="8"/>
  <c r="D7" i="8"/>
  <c r="E7" i="8" s="1"/>
  <c r="C7" i="8"/>
  <c r="A7" i="8"/>
  <c r="D6" i="8"/>
  <c r="D94" i="8" s="1"/>
  <c r="C6" i="8"/>
  <c r="A6" i="8"/>
  <c r="E2" i="8"/>
  <c r="A1" i="8"/>
  <c r="A65" i="8" s="1"/>
  <c r="D62" i="8" l="1"/>
  <c r="D91" i="8"/>
  <c r="D14" i="8"/>
  <c r="D24" i="8" s="1"/>
  <c r="D63" i="8" s="1"/>
  <c r="D96" i="8"/>
  <c r="D98" i="8" s="1"/>
  <c r="D102" i="8" s="1"/>
  <c r="E6" i="8"/>
  <c r="E14" i="8" s="1"/>
  <c r="D88" i="7" l="1"/>
  <c r="D87" i="7"/>
  <c r="D89" i="7" s="1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A66" i="7"/>
  <c r="D61" i="7"/>
  <c r="C61" i="7"/>
  <c r="A61" i="7"/>
  <c r="D60" i="7"/>
  <c r="C60" i="7"/>
  <c r="A60" i="7"/>
  <c r="D59" i="7"/>
  <c r="C59" i="7"/>
  <c r="A59" i="7"/>
  <c r="D58" i="7"/>
  <c r="C58" i="7"/>
  <c r="A58" i="7"/>
  <c r="D57" i="7"/>
  <c r="C57" i="7"/>
  <c r="A57" i="7"/>
  <c r="D56" i="7"/>
  <c r="C56" i="7"/>
  <c r="A56" i="7"/>
  <c r="D55" i="7"/>
  <c r="C55" i="7"/>
  <c r="A55" i="7"/>
  <c r="D54" i="7"/>
  <c r="C54" i="7"/>
  <c r="A54" i="7"/>
  <c r="D53" i="7"/>
  <c r="C53" i="7"/>
  <c r="A53" i="7"/>
  <c r="D52" i="7"/>
  <c r="C52" i="7"/>
  <c r="A52" i="7"/>
  <c r="D51" i="7"/>
  <c r="D100" i="7" s="1"/>
  <c r="C51" i="7"/>
  <c r="A51" i="7"/>
  <c r="D50" i="7"/>
  <c r="C50" i="7"/>
  <c r="A50" i="7"/>
  <c r="D49" i="7"/>
  <c r="C49" i="7"/>
  <c r="A49" i="7"/>
  <c r="D48" i="7"/>
  <c r="C48" i="7"/>
  <c r="A48" i="7"/>
  <c r="D47" i="7"/>
  <c r="C47" i="7"/>
  <c r="A47" i="7"/>
  <c r="D46" i="7"/>
  <c r="C46" i="7"/>
  <c r="A46" i="7"/>
  <c r="D45" i="7"/>
  <c r="C45" i="7"/>
  <c r="A45" i="7"/>
  <c r="D44" i="7"/>
  <c r="C44" i="7"/>
  <c r="A44" i="7"/>
  <c r="D43" i="7"/>
  <c r="C43" i="7"/>
  <c r="A43" i="7"/>
  <c r="D42" i="7"/>
  <c r="C42" i="7"/>
  <c r="A42" i="7"/>
  <c r="D41" i="7"/>
  <c r="C41" i="7"/>
  <c r="A41" i="7"/>
  <c r="D40" i="7"/>
  <c r="C40" i="7"/>
  <c r="A40" i="7"/>
  <c r="D39" i="7"/>
  <c r="C39" i="7"/>
  <c r="A39" i="7"/>
  <c r="D38" i="7"/>
  <c r="C38" i="7"/>
  <c r="A38" i="7"/>
  <c r="D37" i="7"/>
  <c r="A37" i="7"/>
  <c r="D36" i="7"/>
  <c r="C36" i="7"/>
  <c r="A36" i="7"/>
  <c r="D35" i="7"/>
  <c r="C35" i="7"/>
  <c r="A35" i="7"/>
  <c r="D34" i="7"/>
  <c r="A34" i="7"/>
  <c r="D33" i="7"/>
  <c r="C33" i="7"/>
  <c r="A33" i="7"/>
  <c r="D32" i="7"/>
  <c r="C32" i="7"/>
  <c r="A32" i="7"/>
  <c r="D31" i="7"/>
  <c r="C31" i="7"/>
  <c r="A31" i="7"/>
  <c r="D30" i="7"/>
  <c r="C30" i="7"/>
  <c r="A30" i="7"/>
  <c r="D29" i="7"/>
  <c r="C29" i="7"/>
  <c r="A29" i="7"/>
  <c r="D28" i="7"/>
  <c r="C28" i="7"/>
  <c r="A28" i="7"/>
  <c r="D27" i="7"/>
  <c r="C27" i="7"/>
  <c r="A27" i="7"/>
  <c r="E24" i="7"/>
  <c r="D22" i="7"/>
  <c r="C22" i="7"/>
  <c r="A22" i="7"/>
  <c r="D21" i="7"/>
  <c r="C21" i="7"/>
  <c r="A21" i="7"/>
  <c r="D20" i="7"/>
  <c r="C20" i="7"/>
  <c r="A20" i="7"/>
  <c r="D19" i="7"/>
  <c r="C19" i="7"/>
  <c r="A19" i="7"/>
  <c r="D18" i="7"/>
  <c r="C18" i="7"/>
  <c r="A18" i="7"/>
  <c r="D17" i="7"/>
  <c r="C17" i="7"/>
  <c r="A17" i="7"/>
  <c r="D16" i="7"/>
  <c r="C16" i="7"/>
  <c r="A16" i="7"/>
  <c r="D15" i="7"/>
  <c r="D23" i="7" s="1"/>
  <c r="C15" i="7"/>
  <c r="A15" i="7"/>
  <c r="D13" i="7"/>
  <c r="E13" i="7" s="1"/>
  <c r="C13" i="7"/>
  <c r="A13" i="7"/>
  <c r="D12" i="7"/>
  <c r="E12" i="7" s="1"/>
  <c r="C12" i="7"/>
  <c r="A12" i="7"/>
  <c r="D11" i="7"/>
  <c r="E11" i="7" s="1"/>
  <c r="C11" i="7"/>
  <c r="A11" i="7"/>
  <c r="D10" i="7"/>
  <c r="E10" i="7" s="1"/>
  <c r="C10" i="7"/>
  <c r="A10" i="7"/>
  <c r="D9" i="7"/>
  <c r="E9" i="7" s="1"/>
  <c r="C9" i="7"/>
  <c r="A9" i="7"/>
  <c r="D8" i="7"/>
  <c r="E8" i="7" s="1"/>
  <c r="C8" i="7"/>
  <c r="A8" i="7"/>
  <c r="D7" i="7"/>
  <c r="E7" i="7" s="1"/>
  <c r="C7" i="7"/>
  <c r="A7" i="7"/>
  <c r="D6" i="7"/>
  <c r="D94" i="7" s="1"/>
  <c r="C6" i="7"/>
  <c r="A6" i="7"/>
  <c r="E2" i="7"/>
  <c r="A1" i="7"/>
  <c r="A65" i="7" s="1"/>
  <c r="D84" i="7" l="1"/>
  <c r="D91" i="7" s="1"/>
  <c r="D14" i="7"/>
  <c r="D62" i="7"/>
  <c r="D24" i="7"/>
  <c r="D63" i="7" s="1"/>
  <c r="D98" i="7"/>
  <c r="D102" i="7" s="1"/>
  <c r="D96" i="7"/>
  <c r="E6" i="7"/>
  <c r="E14" i="7" s="1"/>
  <c r="D88" i="6" l="1"/>
  <c r="D87" i="6"/>
  <c r="D89" i="6" s="1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A66" i="6"/>
  <c r="D61" i="6"/>
  <c r="C61" i="6"/>
  <c r="A61" i="6"/>
  <c r="D60" i="6"/>
  <c r="C60" i="6"/>
  <c r="A60" i="6"/>
  <c r="D59" i="6"/>
  <c r="C59" i="6"/>
  <c r="A59" i="6"/>
  <c r="D58" i="6"/>
  <c r="C58" i="6"/>
  <c r="A58" i="6"/>
  <c r="D57" i="6"/>
  <c r="C57" i="6"/>
  <c r="A57" i="6"/>
  <c r="D56" i="6"/>
  <c r="C56" i="6"/>
  <c r="A56" i="6"/>
  <c r="D55" i="6"/>
  <c r="C55" i="6"/>
  <c r="A55" i="6"/>
  <c r="D54" i="6"/>
  <c r="C54" i="6"/>
  <c r="A54" i="6"/>
  <c r="D53" i="6"/>
  <c r="C53" i="6"/>
  <c r="A53" i="6"/>
  <c r="D52" i="6"/>
  <c r="C52" i="6"/>
  <c r="A52" i="6"/>
  <c r="D51" i="6"/>
  <c r="D100" i="6" s="1"/>
  <c r="C51" i="6"/>
  <c r="A51" i="6"/>
  <c r="D50" i="6"/>
  <c r="C50" i="6"/>
  <c r="A50" i="6"/>
  <c r="D49" i="6"/>
  <c r="C49" i="6"/>
  <c r="A49" i="6"/>
  <c r="D48" i="6"/>
  <c r="C48" i="6"/>
  <c r="A48" i="6"/>
  <c r="D47" i="6"/>
  <c r="C47" i="6"/>
  <c r="A47" i="6"/>
  <c r="D46" i="6"/>
  <c r="C46" i="6"/>
  <c r="A46" i="6"/>
  <c r="D45" i="6"/>
  <c r="C45" i="6"/>
  <c r="A45" i="6"/>
  <c r="D44" i="6"/>
  <c r="C44" i="6"/>
  <c r="A44" i="6"/>
  <c r="D43" i="6"/>
  <c r="C43" i="6"/>
  <c r="A43" i="6"/>
  <c r="D42" i="6"/>
  <c r="C42" i="6"/>
  <c r="A42" i="6"/>
  <c r="D41" i="6"/>
  <c r="C41" i="6"/>
  <c r="A41" i="6"/>
  <c r="D40" i="6"/>
  <c r="C40" i="6"/>
  <c r="A40" i="6"/>
  <c r="D39" i="6"/>
  <c r="C39" i="6"/>
  <c r="A39" i="6"/>
  <c r="D38" i="6"/>
  <c r="C38" i="6"/>
  <c r="A38" i="6"/>
  <c r="D37" i="6"/>
  <c r="A37" i="6"/>
  <c r="D36" i="6"/>
  <c r="C36" i="6"/>
  <c r="A36" i="6"/>
  <c r="D35" i="6"/>
  <c r="C35" i="6"/>
  <c r="A35" i="6"/>
  <c r="D34" i="6"/>
  <c r="A34" i="6"/>
  <c r="D33" i="6"/>
  <c r="C33" i="6"/>
  <c r="A33" i="6"/>
  <c r="D32" i="6"/>
  <c r="C32" i="6"/>
  <c r="A32" i="6"/>
  <c r="D31" i="6"/>
  <c r="C31" i="6"/>
  <c r="A31" i="6"/>
  <c r="D30" i="6"/>
  <c r="C30" i="6"/>
  <c r="A30" i="6"/>
  <c r="D29" i="6"/>
  <c r="C29" i="6"/>
  <c r="A29" i="6"/>
  <c r="D28" i="6"/>
  <c r="C28" i="6"/>
  <c r="A28" i="6"/>
  <c r="D27" i="6"/>
  <c r="D62" i="6" s="1"/>
  <c r="C27" i="6"/>
  <c r="A27" i="6"/>
  <c r="E24" i="6"/>
  <c r="D22" i="6"/>
  <c r="E13" i="6" s="1"/>
  <c r="C22" i="6"/>
  <c r="A22" i="6"/>
  <c r="D21" i="6"/>
  <c r="E12" i="6" s="1"/>
  <c r="C21" i="6"/>
  <c r="A21" i="6"/>
  <c r="D20" i="6"/>
  <c r="C20" i="6"/>
  <c r="A20" i="6"/>
  <c r="D19" i="6"/>
  <c r="C19" i="6"/>
  <c r="A19" i="6"/>
  <c r="D18" i="6"/>
  <c r="C18" i="6"/>
  <c r="A18" i="6"/>
  <c r="D17" i="6"/>
  <c r="E8" i="6" s="1"/>
  <c r="C17" i="6"/>
  <c r="A17" i="6"/>
  <c r="D16" i="6"/>
  <c r="C16" i="6"/>
  <c r="A16" i="6"/>
  <c r="D15" i="6"/>
  <c r="C15" i="6"/>
  <c r="A15" i="6"/>
  <c r="D13" i="6"/>
  <c r="C13" i="6"/>
  <c r="A13" i="6"/>
  <c r="D12" i="6"/>
  <c r="C12" i="6"/>
  <c r="A12" i="6"/>
  <c r="D11" i="6"/>
  <c r="E11" i="6" s="1"/>
  <c r="C11" i="6"/>
  <c r="A11" i="6"/>
  <c r="D10" i="6"/>
  <c r="E10" i="6" s="1"/>
  <c r="C10" i="6"/>
  <c r="A10" i="6"/>
  <c r="D9" i="6"/>
  <c r="C9" i="6"/>
  <c r="A9" i="6"/>
  <c r="D8" i="6"/>
  <c r="C8" i="6"/>
  <c r="A8" i="6"/>
  <c r="E7" i="6"/>
  <c r="D7" i="6"/>
  <c r="C7" i="6"/>
  <c r="A7" i="6"/>
  <c r="D6" i="6"/>
  <c r="E6" i="6" s="1"/>
  <c r="C6" i="6"/>
  <c r="A6" i="6"/>
  <c r="E2" i="6"/>
  <c r="A1" i="6"/>
  <c r="A65" i="6" s="1"/>
  <c r="D84" i="6" l="1"/>
  <c r="D94" i="6"/>
  <c r="D14" i="6"/>
  <c r="E9" i="6"/>
  <c r="E14" i="6"/>
  <c r="D23" i="6"/>
  <c r="D24" i="6" s="1"/>
  <c r="D63" i="6" s="1"/>
  <c r="D96" i="6"/>
  <c r="D98" i="6" s="1"/>
  <c r="D102" i="6" s="1"/>
  <c r="D88" i="5" l="1"/>
  <c r="D87" i="5"/>
  <c r="D89" i="5" s="1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A66" i="5"/>
  <c r="D61" i="5"/>
  <c r="C61" i="5"/>
  <c r="A61" i="5"/>
  <c r="D60" i="5"/>
  <c r="C60" i="5"/>
  <c r="A60" i="5"/>
  <c r="D59" i="5"/>
  <c r="C59" i="5"/>
  <c r="A59" i="5"/>
  <c r="D58" i="5"/>
  <c r="C58" i="5"/>
  <c r="A58" i="5"/>
  <c r="D57" i="5"/>
  <c r="C57" i="5"/>
  <c r="A57" i="5"/>
  <c r="D56" i="5"/>
  <c r="C56" i="5"/>
  <c r="A56" i="5"/>
  <c r="D55" i="5"/>
  <c r="C55" i="5"/>
  <c r="A55" i="5"/>
  <c r="D54" i="5"/>
  <c r="C54" i="5"/>
  <c r="A54" i="5"/>
  <c r="D53" i="5"/>
  <c r="C53" i="5"/>
  <c r="A53" i="5"/>
  <c r="D52" i="5"/>
  <c r="C52" i="5"/>
  <c r="A52" i="5"/>
  <c r="D51" i="5"/>
  <c r="D100" i="5" s="1"/>
  <c r="C51" i="5"/>
  <c r="A51" i="5"/>
  <c r="D50" i="5"/>
  <c r="C50" i="5"/>
  <c r="A50" i="5"/>
  <c r="D49" i="5"/>
  <c r="C49" i="5"/>
  <c r="A49" i="5"/>
  <c r="D48" i="5"/>
  <c r="C48" i="5"/>
  <c r="A48" i="5"/>
  <c r="D47" i="5"/>
  <c r="C47" i="5"/>
  <c r="A47" i="5"/>
  <c r="D46" i="5"/>
  <c r="C46" i="5"/>
  <c r="A46" i="5"/>
  <c r="D45" i="5"/>
  <c r="C45" i="5"/>
  <c r="A45" i="5"/>
  <c r="D44" i="5"/>
  <c r="C44" i="5"/>
  <c r="A44" i="5"/>
  <c r="D43" i="5"/>
  <c r="C43" i="5"/>
  <c r="A43" i="5"/>
  <c r="D42" i="5"/>
  <c r="C42" i="5"/>
  <c r="A42" i="5"/>
  <c r="D41" i="5"/>
  <c r="C41" i="5"/>
  <c r="A41" i="5"/>
  <c r="D40" i="5"/>
  <c r="C40" i="5"/>
  <c r="A40" i="5"/>
  <c r="D39" i="5"/>
  <c r="C39" i="5"/>
  <c r="A39" i="5"/>
  <c r="D38" i="5"/>
  <c r="C38" i="5"/>
  <c r="A38" i="5"/>
  <c r="D37" i="5"/>
  <c r="A37" i="5"/>
  <c r="D36" i="5"/>
  <c r="C36" i="5"/>
  <c r="A36" i="5"/>
  <c r="D35" i="5"/>
  <c r="C35" i="5"/>
  <c r="A35" i="5"/>
  <c r="D34" i="5"/>
  <c r="A34" i="5"/>
  <c r="D33" i="5"/>
  <c r="C33" i="5"/>
  <c r="A33" i="5"/>
  <c r="D32" i="5"/>
  <c r="C32" i="5"/>
  <c r="A32" i="5"/>
  <c r="D31" i="5"/>
  <c r="C31" i="5"/>
  <c r="A31" i="5"/>
  <c r="D30" i="5"/>
  <c r="C30" i="5"/>
  <c r="A30" i="5"/>
  <c r="D29" i="5"/>
  <c r="C29" i="5"/>
  <c r="A29" i="5"/>
  <c r="D28" i="5"/>
  <c r="C28" i="5"/>
  <c r="A28" i="5"/>
  <c r="D27" i="5"/>
  <c r="D62" i="5" s="1"/>
  <c r="C27" i="5"/>
  <c r="A27" i="5"/>
  <c r="E24" i="5"/>
  <c r="D22" i="5"/>
  <c r="C22" i="5"/>
  <c r="A22" i="5"/>
  <c r="D21" i="5"/>
  <c r="E12" i="5" s="1"/>
  <c r="C21" i="5"/>
  <c r="A21" i="5"/>
  <c r="D20" i="5"/>
  <c r="C20" i="5"/>
  <c r="A20" i="5"/>
  <c r="D19" i="5"/>
  <c r="E10" i="5" s="1"/>
  <c r="C19" i="5"/>
  <c r="A19" i="5"/>
  <c r="D18" i="5"/>
  <c r="C18" i="5"/>
  <c r="A18" i="5"/>
  <c r="D17" i="5"/>
  <c r="C17" i="5"/>
  <c r="A17" i="5"/>
  <c r="D16" i="5"/>
  <c r="C16" i="5"/>
  <c r="A16" i="5"/>
  <c r="D15" i="5"/>
  <c r="C15" i="5"/>
  <c r="A15" i="5"/>
  <c r="E13" i="5"/>
  <c r="D13" i="5"/>
  <c r="C13" i="5"/>
  <c r="A13" i="5"/>
  <c r="D12" i="5"/>
  <c r="C12" i="5"/>
  <c r="A12" i="5"/>
  <c r="E11" i="5"/>
  <c r="D11" i="5"/>
  <c r="C11" i="5"/>
  <c r="A11" i="5"/>
  <c r="D10" i="5"/>
  <c r="C10" i="5"/>
  <c r="A10" i="5"/>
  <c r="E9" i="5"/>
  <c r="D9" i="5"/>
  <c r="C9" i="5"/>
  <c r="A9" i="5"/>
  <c r="E8" i="5"/>
  <c r="D8" i="5"/>
  <c r="C8" i="5"/>
  <c r="A8" i="5"/>
  <c r="E7" i="5"/>
  <c r="D7" i="5"/>
  <c r="C7" i="5"/>
  <c r="A7" i="5"/>
  <c r="D6" i="5"/>
  <c r="E6" i="5" s="1"/>
  <c r="C6" i="5"/>
  <c r="A6" i="5"/>
  <c r="E2" i="5"/>
  <c r="A1" i="5"/>
  <c r="A65" i="5" s="1"/>
  <c r="E14" i="5" l="1"/>
  <c r="D84" i="5"/>
  <c r="D14" i="5"/>
  <c r="D23" i="5"/>
  <c r="D24" i="5" s="1"/>
  <c r="D63" i="5" s="1"/>
  <c r="D91" i="5"/>
  <c r="D94" i="5"/>
  <c r="D96" i="5"/>
  <c r="D98" i="5" l="1"/>
  <c r="D102" i="5" s="1"/>
  <c r="D88" i="4"/>
  <c r="D87" i="4"/>
  <c r="D89" i="4" s="1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A66" i="4"/>
  <c r="D61" i="4"/>
  <c r="C61" i="4"/>
  <c r="A61" i="4"/>
  <c r="D60" i="4"/>
  <c r="C60" i="4"/>
  <c r="A60" i="4"/>
  <c r="D59" i="4"/>
  <c r="C59" i="4"/>
  <c r="A59" i="4"/>
  <c r="D58" i="4"/>
  <c r="C58" i="4"/>
  <c r="A58" i="4"/>
  <c r="D57" i="4"/>
  <c r="C57" i="4"/>
  <c r="A57" i="4"/>
  <c r="D56" i="4"/>
  <c r="C56" i="4"/>
  <c r="A56" i="4"/>
  <c r="D55" i="4"/>
  <c r="C55" i="4"/>
  <c r="A55" i="4"/>
  <c r="D54" i="4"/>
  <c r="C54" i="4"/>
  <c r="A54" i="4"/>
  <c r="D53" i="4"/>
  <c r="C53" i="4"/>
  <c r="A53" i="4"/>
  <c r="D52" i="4"/>
  <c r="C52" i="4"/>
  <c r="A52" i="4"/>
  <c r="D51" i="4"/>
  <c r="D100" i="4" s="1"/>
  <c r="C51" i="4"/>
  <c r="A51" i="4"/>
  <c r="D50" i="4"/>
  <c r="C50" i="4"/>
  <c r="A50" i="4"/>
  <c r="D49" i="4"/>
  <c r="C49" i="4"/>
  <c r="A49" i="4"/>
  <c r="D48" i="4"/>
  <c r="C48" i="4"/>
  <c r="A48" i="4"/>
  <c r="D47" i="4"/>
  <c r="C47" i="4"/>
  <c r="A47" i="4"/>
  <c r="D46" i="4"/>
  <c r="C46" i="4"/>
  <c r="A46" i="4"/>
  <c r="D45" i="4"/>
  <c r="C45" i="4"/>
  <c r="A45" i="4"/>
  <c r="D44" i="4"/>
  <c r="C44" i="4"/>
  <c r="A44" i="4"/>
  <c r="D43" i="4"/>
  <c r="C43" i="4"/>
  <c r="A43" i="4"/>
  <c r="D42" i="4"/>
  <c r="C42" i="4"/>
  <c r="A42" i="4"/>
  <c r="D41" i="4"/>
  <c r="C41" i="4"/>
  <c r="A41" i="4"/>
  <c r="D40" i="4"/>
  <c r="C40" i="4"/>
  <c r="A40" i="4"/>
  <c r="D39" i="4"/>
  <c r="C39" i="4"/>
  <c r="A39" i="4"/>
  <c r="D38" i="4"/>
  <c r="C38" i="4"/>
  <c r="A38" i="4"/>
  <c r="D37" i="4"/>
  <c r="A37" i="4"/>
  <c r="D36" i="4"/>
  <c r="C36" i="4"/>
  <c r="A36" i="4"/>
  <c r="D35" i="4"/>
  <c r="C35" i="4"/>
  <c r="A35" i="4"/>
  <c r="D34" i="4"/>
  <c r="A34" i="4"/>
  <c r="D33" i="4"/>
  <c r="C33" i="4"/>
  <c r="A33" i="4"/>
  <c r="D32" i="4"/>
  <c r="C32" i="4"/>
  <c r="A32" i="4"/>
  <c r="D31" i="4"/>
  <c r="C31" i="4"/>
  <c r="A31" i="4"/>
  <c r="D30" i="4"/>
  <c r="C30" i="4"/>
  <c r="A30" i="4"/>
  <c r="D29" i="4"/>
  <c r="C29" i="4"/>
  <c r="A29" i="4"/>
  <c r="D28" i="4"/>
  <c r="C28" i="4"/>
  <c r="A28" i="4"/>
  <c r="D27" i="4"/>
  <c r="C27" i="4"/>
  <c r="A27" i="4"/>
  <c r="E24" i="4"/>
  <c r="D22" i="4"/>
  <c r="C22" i="4"/>
  <c r="A22" i="4"/>
  <c r="D21" i="4"/>
  <c r="C21" i="4"/>
  <c r="A21" i="4"/>
  <c r="D20" i="4"/>
  <c r="C20" i="4"/>
  <c r="A20" i="4"/>
  <c r="D19" i="4"/>
  <c r="C19" i="4"/>
  <c r="A19" i="4"/>
  <c r="D18" i="4"/>
  <c r="C18" i="4"/>
  <c r="A18" i="4"/>
  <c r="D17" i="4"/>
  <c r="C17" i="4"/>
  <c r="A17" i="4"/>
  <c r="D16" i="4"/>
  <c r="C16" i="4"/>
  <c r="A16" i="4"/>
  <c r="D15" i="4"/>
  <c r="D23" i="4" s="1"/>
  <c r="C15" i="4"/>
  <c r="A15" i="4"/>
  <c r="D13" i="4"/>
  <c r="E13" i="4" s="1"/>
  <c r="C13" i="4"/>
  <c r="A13" i="4"/>
  <c r="D12" i="4"/>
  <c r="E12" i="4" s="1"/>
  <c r="C12" i="4"/>
  <c r="A12" i="4"/>
  <c r="D11" i="4"/>
  <c r="E11" i="4" s="1"/>
  <c r="C11" i="4"/>
  <c r="A11" i="4"/>
  <c r="D10" i="4"/>
  <c r="C10" i="4"/>
  <c r="A10" i="4"/>
  <c r="D9" i="4"/>
  <c r="E9" i="4" s="1"/>
  <c r="C9" i="4"/>
  <c r="A9" i="4"/>
  <c r="D8" i="4"/>
  <c r="E8" i="4" s="1"/>
  <c r="C8" i="4"/>
  <c r="A8" i="4"/>
  <c r="D7" i="4"/>
  <c r="E7" i="4" s="1"/>
  <c r="C7" i="4"/>
  <c r="A7" i="4"/>
  <c r="D6" i="4"/>
  <c r="C6" i="4"/>
  <c r="A6" i="4"/>
  <c r="E2" i="4"/>
  <c r="A1" i="4"/>
  <c r="A65" i="4" s="1"/>
  <c r="D84" i="4" l="1"/>
  <c r="D14" i="4"/>
  <c r="D62" i="4"/>
  <c r="D24" i="4"/>
  <c r="D94" i="4"/>
  <c r="E10" i="4"/>
  <c r="D91" i="4"/>
  <c r="D96" i="4"/>
  <c r="E6" i="4"/>
  <c r="E14" i="4" l="1"/>
  <c r="D63" i="4"/>
  <c r="D98" i="4"/>
  <c r="D102" i="4" s="1"/>
  <c r="D88" i="3"/>
  <c r="D87" i="3"/>
  <c r="D89" i="3" s="1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A66" i="3"/>
  <c r="D61" i="3"/>
  <c r="C61" i="3"/>
  <c r="A61" i="3"/>
  <c r="D60" i="3"/>
  <c r="C60" i="3"/>
  <c r="A60" i="3"/>
  <c r="D59" i="3"/>
  <c r="C59" i="3"/>
  <c r="A59" i="3"/>
  <c r="D58" i="3"/>
  <c r="C58" i="3"/>
  <c r="A58" i="3"/>
  <c r="D57" i="3"/>
  <c r="C57" i="3"/>
  <c r="A57" i="3"/>
  <c r="D56" i="3"/>
  <c r="C56" i="3"/>
  <c r="A56" i="3"/>
  <c r="D55" i="3"/>
  <c r="C55" i="3"/>
  <c r="A55" i="3"/>
  <c r="D54" i="3"/>
  <c r="C54" i="3"/>
  <c r="A54" i="3"/>
  <c r="D53" i="3"/>
  <c r="C53" i="3"/>
  <c r="A53" i="3"/>
  <c r="D52" i="3"/>
  <c r="C52" i="3"/>
  <c r="A52" i="3"/>
  <c r="D51" i="3"/>
  <c r="D100" i="3" s="1"/>
  <c r="C51" i="3"/>
  <c r="A51" i="3"/>
  <c r="D50" i="3"/>
  <c r="C50" i="3"/>
  <c r="A50" i="3"/>
  <c r="D49" i="3"/>
  <c r="C49" i="3"/>
  <c r="A49" i="3"/>
  <c r="D48" i="3"/>
  <c r="C48" i="3"/>
  <c r="A48" i="3"/>
  <c r="D47" i="3"/>
  <c r="C47" i="3"/>
  <c r="A47" i="3"/>
  <c r="D46" i="3"/>
  <c r="C46" i="3"/>
  <c r="A46" i="3"/>
  <c r="D45" i="3"/>
  <c r="C45" i="3"/>
  <c r="A45" i="3"/>
  <c r="D44" i="3"/>
  <c r="C44" i="3"/>
  <c r="A44" i="3"/>
  <c r="D43" i="3"/>
  <c r="C43" i="3"/>
  <c r="A43" i="3"/>
  <c r="D42" i="3"/>
  <c r="C42" i="3"/>
  <c r="A42" i="3"/>
  <c r="D41" i="3"/>
  <c r="C41" i="3"/>
  <c r="A41" i="3"/>
  <c r="D40" i="3"/>
  <c r="C40" i="3"/>
  <c r="A40" i="3"/>
  <c r="D39" i="3"/>
  <c r="C39" i="3"/>
  <c r="A39" i="3"/>
  <c r="D38" i="3"/>
  <c r="C38" i="3"/>
  <c r="A38" i="3"/>
  <c r="D37" i="3"/>
  <c r="A37" i="3"/>
  <c r="D36" i="3"/>
  <c r="C36" i="3"/>
  <c r="A36" i="3"/>
  <c r="D35" i="3"/>
  <c r="C35" i="3"/>
  <c r="A35" i="3"/>
  <c r="D34" i="3"/>
  <c r="A34" i="3"/>
  <c r="D33" i="3"/>
  <c r="C33" i="3"/>
  <c r="A33" i="3"/>
  <c r="D32" i="3"/>
  <c r="C32" i="3"/>
  <c r="A32" i="3"/>
  <c r="D31" i="3"/>
  <c r="C31" i="3"/>
  <c r="A31" i="3"/>
  <c r="D30" i="3"/>
  <c r="C30" i="3"/>
  <c r="A30" i="3"/>
  <c r="D29" i="3"/>
  <c r="C29" i="3"/>
  <c r="A29" i="3"/>
  <c r="D28" i="3"/>
  <c r="C28" i="3"/>
  <c r="A28" i="3"/>
  <c r="D27" i="3"/>
  <c r="C27" i="3"/>
  <c r="A27" i="3"/>
  <c r="E24" i="3"/>
  <c r="D22" i="3"/>
  <c r="C22" i="3"/>
  <c r="A22" i="3"/>
  <c r="D21" i="3"/>
  <c r="C21" i="3"/>
  <c r="A21" i="3"/>
  <c r="D20" i="3"/>
  <c r="C20" i="3"/>
  <c r="A20" i="3"/>
  <c r="D19" i="3"/>
  <c r="C19" i="3"/>
  <c r="A19" i="3"/>
  <c r="D18" i="3"/>
  <c r="C18" i="3"/>
  <c r="A18" i="3"/>
  <c r="D17" i="3"/>
  <c r="C17" i="3"/>
  <c r="A17" i="3"/>
  <c r="D16" i="3"/>
  <c r="C16" i="3"/>
  <c r="A16" i="3"/>
  <c r="D15" i="3"/>
  <c r="C15" i="3"/>
  <c r="A15" i="3"/>
  <c r="D13" i="3"/>
  <c r="E13" i="3" s="1"/>
  <c r="C13" i="3"/>
  <c r="A13" i="3"/>
  <c r="D12" i="3"/>
  <c r="E12" i="3" s="1"/>
  <c r="C12" i="3"/>
  <c r="A12" i="3"/>
  <c r="D11" i="3"/>
  <c r="E11" i="3" s="1"/>
  <c r="C11" i="3"/>
  <c r="A11" i="3"/>
  <c r="D10" i="3"/>
  <c r="C10" i="3"/>
  <c r="A10" i="3"/>
  <c r="D9" i="3"/>
  <c r="E9" i="3" s="1"/>
  <c r="C9" i="3"/>
  <c r="A9" i="3"/>
  <c r="D8" i="3"/>
  <c r="E8" i="3" s="1"/>
  <c r="C8" i="3"/>
  <c r="A8" i="3"/>
  <c r="D7" i="3"/>
  <c r="E7" i="3" s="1"/>
  <c r="C7" i="3"/>
  <c r="A7" i="3"/>
  <c r="D6" i="3"/>
  <c r="C6" i="3"/>
  <c r="A6" i="3"/>
  <c r="E2" i="3"/>
  <c r="A1" i="3"/>
  <c r="A65" i="3" s="1"/>
  <c r="D23" i="3" l="1"/>
  <c r="D84" i="3"/>
  <c r="D91" i="3" s="1"/>
  <c r="D94" i="3"/>
  <c r="E10" i="3"/>
  <c r="D14" i="3"/>
  <c r="D24" i="3" s="1"/>
  <c r="D63" i="3" s="1"/>
  <c r="D62" i="3"/>
  <c r="D96" i="3"/>
  <c r="D98" i="3" s="1"/>
  <c r="D102" i="3" s="1"/>
  <c r="E6" i="3"/>
  <c r="E14" i="3" l="1"/>
  <c r="D88" i="1"/>
  <c r="D89" i="1" s="1"/>
  <c r="D87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84" i="1" s="1"/>
  <c r="A66" i="1"/>
  <c r="D61" i="1"/>
  <c r="C61" i="1"/>
  <c r="A61" i="1"/>
  <c r="D60" i="1"/>
  <c r="C60" i="1"/>
  <c r="A60" i="1"/>
  <c r="D59" i="1"/>
  <c r="C59" i="1"/>
  <c r="A59" i="1"/>
  <c r="D58" i="1"/>
  <c r="C58" i="1"/>
  <c r="A58" i="1"/>
  <c r="D57" i="1"/>
  <c r="C57" i="1"/>
  <c r="A57" i="1"/>
  <c r="D56" i="1"/>
  <c r="C56" i="1"/>
  <c r="A56" i="1"/>
  <c r="D55" i="1"/>
  <c r="C55" i="1"/>
  <c r="A55" i="1"/>
  <c r="D54" i="1"/>
  <c r="C54" i="1"/>
  <c r="A54" i="1"/>
  <c r="D53" i="1"/>
  <c r="C53" i="1"/>
  <c r="A53" i="1"/>
  <c r="D52" i="1"/>
  <c r="C52" i="1"/>
  <c r="A52" i="1"/>
  <c r="D51" i="1"/>
  <c r="D100" i="1" s="1"/>
  <c r="C51" i="1"/>
  <c r="A51" i="1"/>
  <c r="D50" i="1"/>
  <c r="C50" i="1"/>
  <c r="A50" i="1"/>
  <c r="D49" i="1"/>
  <c r="C49" i="1"/>
  <c r="A49" i="1"/>
  <c r="D48" i="1"/>
  <c r="C48" i="1"/>
  <c r="A48" i="1"/>
  <c r="D47" i="1"/>
  <c r="C47" i="1"/>
  <c r="A47" i="1"/>
  <c r="D46" i="1"/>
  <c r="C46" i="1"/>
  <c r="A46" i="1"/>
  <c r="D45" i="1"/>
  <c r="C45" i="1"/>
  <c r="A45" i="1"/>
  <c r="D44" i="1"/>
  <c r="C44" i="1"/>
  <c r="A44" i="1"/>
  <c r="D43" i="1"/>
  <c r="C43" i="1"/>
  <c r="A43" i="1"/>
  <c r="D42" i="1"/>
  <c r="C42" i="1"/>
  <c r="A42" i="1"/>
  <c r="D41" i="1"/>
  <c r="C41" i="1"/>
  <c r="A41" i="1"/>
  <c r="D40" i="1"/>
  <c r="C40" i="1"/>
  <c r="A40" i="1"/>
  <c r="D39" i="1"/>
  <c r="C39" i="1"/>
  <c r="A39" i="1"/>
  <c r="D38" i="1"/>
  <c r="C38" i="1"/>
  <c r="A38" i="1"/>
  <c r="D37" i="1"/>
  <c r="A37" i="1"/>
  <c r="D36" i="1"/>
  <c r="C36" i="1"/>
  <c r="A36" i="1"/>
  <c r="D35" i="1"/>
  <c r="C35" i="1"/>
  <c r="A35" i="1"/>
  <c r="D34" i="1"/>
  <c r="A34" i="1"/>
  <c r="D33" i="1"/>
  <c r="C33" i="1"/>
  <c r="A33" i="1"/>
  <c r="D32" i="1"/>
  <c r="C32" i="1"/>
  <c r="A32" i="1"/>
  <c r="D31" i="1"/>
  <c r="C31" i="1"/>
  <c r="A31" i="1"/>
  <c r="D30" i="1"/>
  <c r="C30" i="1"/>
  <c r="A30" i="1"/>
  <c r="D29" i="1"/>
  <c r="C29" i="1"/>
  <c r="A29" i="1"/>
  <c r="D28" i="1"/>
  <c r="C28" i="1"/>
  <c r="A28" i="1"/>
  <c r="D27" i="1"/>
  <c r="C27" i="1"/>
  <c r="A27" i="1"/>
  <c r="E24" i="1"/>
  <c r="D22" i="1"/>
  <c r="C22" i="1"/>
  <c r="A22" i="1"/>
  <c r="D21" i="1"/>
  <c r="C21" i="1"/>
  <c r="A21" i="1"/>
  <c r="D20" i="1"/>
  <c r="C20" i="1"/>
  <c r="A20" i="1"/>
  <c r="D19" i="1"/>
  <c r="C19" i="1"/>
  <c r="A19" i="1"/>
  <c r="D18" i="1"/>
  <c r="C18" i="1"/>
  <c r="A18" i="1"/>
  <c r="D17" i="1"/>
  <c r="C17" i="1"/>
  <c r="A17" i="1"/>
  <c r="D16" i="1"/>
  <c r="C16" i="1"/>
  <c r="A16" i="1"/>
  <c r="D15" i="1"/>
  <c r="C15" i="1"/>
  <c r="A15" i="1"/>
  <c r="D13" i="1"/>
  <c r="E13" i="1" s="1"/>
  <c r="C13" i="1"/>
  <c r="A13" i="1"/>
  <c r="D12" i="1"/>
  <c r="E12" i="1" s="1"/>
  <c r="C12" i="1"/>
  <c r="A12" i="1"/>
  <c r="D11" i="1"/>
  <c r="E11" i="1" s="1"/>
  <c r="C11" i="1"/>
  <c r="A11" i="1"/>
  <c r="D10" i="1"/>
  <c r="E10" i="1" s="1"/>
  <c r="C10" i="1"/>
  <c r="A10" i="1"/>
  <c r="D9" i="1"/>
  <c r="E9" i="1" s="1"/>
  <c r="C9" i="1"/>
  <c r="A9" i="1"/>
  <c r="D8" i="1"/>
  <c r="E8" i="1" s="1"/>
  <c r="C8" i="1"/>
  <c r="A8" i="1"/>
  <c r="D7" i="1"/>
  <c r="E7" i="1" s="1"/>
  <c r="C7" i="1"/>
  <c r="A7" i="1"/>
  <c r="D6" i="1"/>
  <c r="C6" i="1"/>
  <c r="A6" i="1"/>
  <c r="E2" i="1"/>
  <c r="A1" i="1"/>
  <c r="A65" i="1" s="1"/>
  <c r="D62" i="1" l="1"/>
  <c r="D94" i="1"/>
  <c r="D23" i="1"/>
  <c r="D91" i="1"/>
  <c r="D14" i="1"/>
  <c r="D24" i="1" s="1"/>
  <c r="D63" i="1" s="1"/>
  <c r="D96" i="1"/>
  <c r="D98" i="1" s="1"/>
  <c r="D102" i="1" s="1"/>
  <c r="E6" i="1"/>
  <c r="E14" i="1" s="1"/>
  <c r="D88" i="2" l="1"/>
  <c r="D87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70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27" i="2"/>
  <c r="D16" i="2"/>
  <c r="D17" i="2"/>
  <c r="D18" i="2"/>
  <c r="D19" i="2"/>
  <c r="D20" i="2"/>
  <c r="D21" i="2"/>
  <c r="D22" i="2"/>
  <c r="D15" i="2"/>
  <c r="D7" i="2"/>
  <c r="D8" i="2"/>
  <c r="D9" i="2"/>
  <c r="D10" i="2"/>
  <c r="D11" i="2"/>
  <c r="D12" i="2"/>
  <c r="D13" i="2"/>
  <c r="D6" i="2"/>
  <c r="D100" i="2" l="1"/>
  <c r="D96" i="2"/>
  <c r="D94" i="2"/>
  <c r="D89" i="2"/>
  <c r="D84" i="2"/>
  <c r="A66" i="2"/>
  <c r="D62" i="2"/>
  <c r="D23" i="2"/>
  <c r="D14" i="2"/>
  <c r="E13" i="2"/>
  <c r="E12" i="2"/>
  <c r="E11" i="2"/>
  <c r="E10" i="2"/>
  <c r="E9" i="2"/>
  <c r="E8" i="2"/>
  <c r="E7" i="2"/>
  <c r="E6" i="2"/>
  <c r="A65" i="2"/>
  <c r="D98" i="2" l="1"/>
  <c r="D102" i="2" s="1"/>
  <c r="D91" i="2"/>
  <c r="E14" i="2"/>
  <c r="D24" i="2"/>
  <c r="D63" i="2" s="1"/>
  <c r="D91" i="6"/>
</calcChain>
</file>

<file path=xl/sharedStrings.xml><?xml version="1.0" encoding="utf-8"?>
<sst xmlns="http://schemas.openxmlformats.org/spreadsheetml/2006/main" count="2046" uniqueCount="140">
  <si>
    <t>Version:</t>
  </si>
  <si>
    <t>TOTAL</t>
  </si>
  <si>
    <t>TOTAL TUITION AND OUT-OF-STATE FEES</t>
  </si>
  <si>
    <t>CCPF TUITION AND FEES</t>
  </si>
  <si>
    <t>GLC</t>
  </si>
  <si>
    <t>ALL FUNDS</t>
  </si>
  <si>
    <t>SUBTOTAL IN-STATE TUITION</t>
  </si>
  <si>
    <t>SUBTOTAL OUT-OF-STATE FEES</t>
  </si>
  <si>
    <t>from Accounts by GL:</t>
  </si>
  <si>
    <t>TOTAL CCPF STUDENT TUITION AND OUT-OF-STATE FEES</t>
  </si>
  <si>
    <t>OTHER TUITION AND FEES</t>
  </si>
  <si>
    <t>Full Cost of Instruction (Repeat Course Fee) - EPI</t>
  </si>
  <si>
    <t>SUBTOTAL OTHER TUITION AND STUDENT FEES</t>
  </si>
  <si>
    <t>TOTAL TUITION AND STUDENT FEES</t>
  </si>
  <si>
    <t>PART II.  STUDENT FINANCIAL AID FEE REPORT (Supporting Schedule)</t>
  </si>
  <si>
    <t>Fund 1</t>
  </si>
  <si>
    <t>GL</t>
  </si>
  <si>
    <t>Revenue</t>
  </si>
  <si>
    <t>TUITION</t>
  </si>
  <si>
    <t>A &amp; P</t>
  </si>
  <si>
    <t>40110</t>
  </si>
  <si>
    <t>PSV</t>
  </si>
  <si>
    <t>40120</t>
  </si>
  <si>
    <t>PSAV</t>
  </si>
  <si>
    <t>COLL. PREP</t>
  </si>
  <si>
    <t>40150</t>
  </si>
  <si>
    <t>EPI</t>
  </si>
  <si>
    <t>VOC PREP</t>
  </si>
  <si>
    <t>ABE &amp; SEC</t>
  </si>
  <si>
    <t>OUT-OF-STATE</t>
  </si>
  <si>
    <t>40310</t>
  </si>
  <si>
    <t>40320</t>
  </si>
  <si>
    <t>40350</t>
  </si>
  <si>
    <t>TOTAL FUND 1</t>
  </si>
  <si>
    <t>FUND 2</t>
  </si>
  <si>
    <t>TOTAL FUND 2</t>
  </si>
  <si>
    <t>TOTAL FUND 1 AND FUND 2</t>
  </si>
  <si>
    <t>STUDENT FEE REVENUE</t>
  </si>
  <si>
    <t>TECHNOLOGY FEES</t>
  </si>
  <si>
    <t>TOTAL TUITION, OUT-OF-STATE FEES AND TECHNOLOGY</t>
  </si>
  <si>
    <t xml:space="preserve">DO NOT USE AMOUNTS TO CALCULATE TOTAL FTE. </t>
  </si>
  <si>
    <t>Tuition-Advanced &amp; Professional - Baccalaureate</t>
  </si>
  <si>
    <t>40101</t>
  </si>
  <si>
    <t>Tuition-Advanced &amp; Professional</t>
  </si>
  <si>
    <t>Tuition-Postsecondary Vocational</t>
  </si>
  <si>
    <t>Tuition-Postsecondary Adult Vocational</t>
  </si>
  <si>
    <t>40130</t>
  </si>
  <si>
    <t>Tuition-Developmental Education</t>
  </si>
  <si>
    <t>Tuition-EPI</t>
  </si>
  <si>
    <t>40160</t>
  </si>
  <si>
    <t>Tuition-Vocational Preparatory</t>
  </si>
  <si>
    <t>40180</t>
  </si>
  <si>
    <t>Tuition-Adult General Education (ABE) &amp; Secondary</t>
  </si>
  <si>
    <t>40190</t>
  </si>
  <si>
    <t>Out-of-state Fees-Advanced &amp; Professional - Baccalaureate</t>
  </si>
  <si>
    <t>40301</t>
  </si>
  <si>
    <t>Out-of-state Fees-Advanced &amp; Professional</t>
  </si>
  <si>
    <t>Out-of-state Fees-Postsecondary Vocational</t>
  </si>
  <si>
    <t>Out-of-state Fees-Postsecondary. Adult Vocational</t>
  </si>
  <si>
    <t>40330</t>
  </si>
  <si>
    <t>Out-of-state Fees-Developmental Education</t>
  </si>
  <si>
    <t>Out-of-state Fees-EPI &amp; Alternative Certification Curriculum</t>
  </si>
  <si>
    <t>40360</t>
  </si>
  <si>
    <t>Out-of-state Fees-Vocational Preparatory</t>
  </si>
  <si>
    <t>40380</t>
  </si>
  <si>
    <t>Out-of-state Fees-Adult General Education (ABE) &amp; Secondary</t>
  </si>
  <si>
    <t>40390</t>
  </si>
  <si>
    <t>Tuition - Lifelong Learning</t>
  </si>
  <si>
    <t>40210</t>
  </si>
  <si>
    <t>Tuition - Continuing Workforce Fees</t>
  </si>
  <si>
    <t>40240</t>
  </si>
  <si>
    <t>Refunded Tuition - Continuing Workforce Fees</t>
  </si>
  <si>
    <t>40249</t>
  </si>
  <si>
    <t>Out-of-state - Lifelong Learning</t>
  </si>
  <si>
    <t>40250</t>
  </si>
  <si>
    <t>Full Cost of Instruction (Repeat Course Fee)</t>
  </si>
  <si>
    <t>40260</t>
  </si>
  <si>
    <t>Full Cost of Instruction (Repeat Course Fee) - A &amp; P</t>
  </si>
  <si>
    <t>40261</t>
  </si>
  <si>
    <t>Full Cost of Instruction (Repeat Course Fee) - PSV</t>
  </si>
  <si>
    <t>40262</t>
  </si>
  <si>
    <t>Full Cost of Instruction (Repeat Course Fee) - Baccalaureate</t>
  </si>
  <si>
    <t>40263</t>
  </si>
  <si>
    <t>Full Cost of Instruction (Repeat Course Fee) - PSAV</t>
  </si>
  <si>
    <t>40264</t>
  </si>
  <si>
    <t>Full Cost of Instruction (Repeat Course Fee) - Dev. Ed.</t>
  </si>
  <si>
    <t>40265</t>
  </si>
  <si>
    <t>Refunded Tuition-Full Cost of Instruction (Repeat Course Fee)</t>
  </si>
  <si>
    <t>40269</t>
  </si>
  <si>
    <t>Tuition - Self-supporting</t>
  </si>
  <si>
    <t>40270</t>
  </si>
  <si>
    <t>Laboratory Fees</t>
  </si>
  <si>
    <t>40400</t>
  </si>
  <si>
    <t>Distance Learning Course User Fee</t>
  </si>
  <si>
    <t>40450</t>
  </si>
  <si>
    <t>Application Fees</t>
  </si>
  <si>
    <t>40500</t>
  </si>
  <si>
    <t>Graduation Fees</t>
  </si>
  <si>
    <t>40600</t>
  </si>
  <si>
    <t>Transcripts Fees</t>
  </si>
  <si>
    <t>40700</t>
  </si>
  <si>
    <t>Financial Aid Fund Fees</t>
  </si>
  <si>
    <t>40800</t>
  </si>
  <si>
    <t>Student Activities &amp; Service Fees</t>
  </si>
  <si>
    <t>40850</t>
  </si>
  <si>
    <t>Student Activities &amp; Service Fees - Baccalaureate</t>
  </si>
  <si>
    <t>40854</t>
  </si>
  <si>
    <t>CIF - A &amp; P, PSV, EPI, College Prep</t>
  </si>
  <si>
    <t>40860</t>
  </si>
  <si>
    <t>CIF - PSAV</t>
  </si>
  <si>
    <t>40861</t>
  </si>
  <si>
    <t>CIF - Baccalaureate</t>
  </si>
  <si>
    <t>40864</t>
  </si>
  <si>
    <t>Technology Fee</t>
  </si>
  <si>
    <t>40870</t>
  </si>
  <si>
    <t>Other Student Fees</t>
  </si>
  <si>
    <t>40900</t>
  </si>
  <si>
    <t>Late Fees</t>
  </si>
  <si>
    <t>40910</t>
  </si>
  <si>
    <t>Testing Fees</t>
  </si>
  <si>
    <t>40920</t>
  </si>
  <si>
    <t>Student Insurance Fees</t>
  </si>
  <si>
    <t>40930</t>
  </si>
  <si>
    <t>Safety &amp; Security Fees</t>
  </si>
  <si>
    <t>40940</t>
  </si>
  <si>
    <t>Picture Identification Card Fees</t>
  </si>
  <si>
    <t>40950</t>
  </si>
  <si>
    <t>Parking Fees</t>
  </si>
  <si>
    <t>40960</t>
  </si>
  <si>
    <t>Library Fees</t>
  </si>
  <si>
    <t>40970</t>
  </si>
  <si>
    <t>Contract Course Fees</t>
  </si>
  <si>
    <t>40990</t>
  </si>
  <si>
    <t>Residual Student Fees</t>
  </si>
  <si>
    <t>40991</t>
  </si>
  <si>
    <t>FLORIDA COLLEGE SYSTEM - ALL COLLEGES</t>
  </si>
  <si>
    <t xml:space="preserve">2014-2015 FEES </t>
  </si>
  <si>
    <t>2015.v01</t>
  </si>
  <si>
    <t xml:space="preserve">2014-15 FEES </t>
  </si>
  <si>
    <t>2014-2015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</si>
</sst>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0"/>
      <name val="MS Sans Serif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4"/>
      <color indexed="1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4"/>
      <name val="Arial"/>
      <family val="2"/>
    </font>
    <font>
      <sz val="12"/>
      <name val="Arial MT"/>
    </font>
    <font>
      <sz val="10"/>
      <color theme="1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263">
    <xf numFmtId="0" fontId="0" fillId="0" borderId="0"/>
    <xf numFmtId="44" fontId="8" fillId="0" borderId="0" applyFont="0" applyFill="0" applyBorder="0" applyAlignment="0" applyProtection="0"/>
    <xf numFmtId="0" fontId="4" fillId="0" borderId="0"/>
    <xf numFmtId="0" fontId="9" fillId="16" borderId="0" applyNumberFormat="0" applyBorder="0" applyAlignment="0" applyProtection="0"/>
    <xf numFmtId="0" fontId="1" fillId="3" borderId="0" applyNumberFormat="0" applyBorder="0" applyAlignment="0" applyProtection="0"/>
    <xf numFmtId="0" fontId="9" fillId="17" borderId="0" applyNumberFormat="0" applyBorder="0" applyAlignment="0" applyProtection="0"/>
    <xf numFmtId="0" fontId="1" fillId="5" borderId="0" applyNumberFormat="0" applyBorder="0" applyAlignment="0" applyProtection="0"/>
    <xf numFmtId="0" fontId="9" fillId="18" borderId="0" applyNumberFormat="0" applyBorder="0" applyAlignment="0" applyProtection="0"/>
    <xf numFmtId="0" fontId="1" fillId="7" borderId="0" applyNumberFormat="0" applyBorder="0" applyAlignment="0" applyProtection="0"/>
    <xf numFmtId="0" fontId="9" fillId="19" borderId="0" applyNumberFormat="0" applyBorder="0" applyAlignment="0" applyProtection="0"/>
    <xf numFmtId="0" fontId="1" fillId="9" borderId="0" applyNumberFormat="0" applyBorder="0" applyAlignment="0" applyProtection="0"/>
    <xf numFmtId="0" fontId="9" fillId="20" borderId="0" applyNumberFormat="0" applyBorder="0" applyAlignment="0" applyProtection="0"/>
    <xf numFmtId="0" fontId="1" fillId="11" borderId="0" applyNumberFormat="0" applyBorder="0" applyAlignment="0" applyProtection="0"/>
    <xf numFmtId="0" fontId="9" fillId="21" borderId="0" applyNumberFormat="0" applyBorder="0" applyAlignment="0" applyProtection="0"/>
    <xf numFmtId="0" fontId="1" fillId="13" borderId="0" applyNumberFormat="0" applyBorder="0" applyAlignment="0" applyProtection="0"/>
    <xf numFmtId="0" fontId="9" fillId="22" borderId="0" applyNumberFormat="0" applyBorder="0" applyAlignment="0" applyProtection="0"/>
    <xf numFmtId="0" fontId="1" fillId="4" borderId="0" applyNumberFormat="0" applyBorder="0" applyAlignment="0" applyProtection="0"/>
    <xf numFmtId="0" fontId="9" fillId="23" borderId="0" applyNumberFormat="0" applyBorder="0" applyAlignment="0" applyProtection="0"/>
    <xf numFmtId="0" fontId="1" fillId="6" borderId="0" applyNumberFormat="0" applyBorder="0" applyAlignment="0" applyProtection="0"/>
    <xf numFmtId="0" fontId="9" fillId="24" borderId="0" applyNumberFormat="0" applyBorder="0" applyAlignment="0" applyProtection="0"/>
    <xf numFmtId="0" fontId="1" fillId="8" borderId="0" applyNumberFormat="0" applyBorder="0" applyAlignment="0" applyProtection="0"/>
    <xf numFmtId="0" fontId="9" fillId="19" borderId="0" applyNumberFormat="0" applyBorder="0" applyAlignment="0" applyProtection="0"/>
    <xf numFmtId="0" fontId="1" fillId="10" borderId="0" applyNumberFormat="0" applyBorder="0" applyAlignment="0" applyProtection="0"/>
    <xf numFmtId="0" fontId="9" fillId="22" borderId="0" applyNumberFormat="0" applyBorder="0" applyAlignment="0" applyProtection="0"/>
    <xf numFmtId="0" fontId="1" fillId="12" borderId="0" applyNumberFormat="0" applyBorder="0" applyAlignment="0" applyProtection="0"/>
    <xf numFmtId="0" fontId="9" fillId="25" borderId="0" applyNumberFormat="0" applyBorder="0" applyAlignment="0" applyProtection="0"/>
    <xf numFmtId="0" fontId="1" fillId="14" borderId="0" applyNumberFormat="0" applyBorder="0" applyAlignment="0" applyProtection="0"/>
    <xf numFmtId="0" fontId="10" fillId="26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3" borderId="0" applyNumberFormat="0" applyBorder="0" applyAlignment="0" applyProtection="0"/>
    <xf numFmtId="0" fontId="11" fillId="17" borderId="0" applyNumberFormat="0" applyBorder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3" fillId="35" borderId="55" applyNumberFormat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7" fillId="0" borderId="56" applyNumberFormat="0" applyFill="0" applyAlignment="0" applyProtection="0"/>
    <xf numFmtId="0" fontId="18" fillId="0" borderId="57" applyNumberFormat="0" applyFill="0" applyAlignment="0" applyProtection="0"/>
    <xf numFmtId="0" fontId="19" fillId="0" borderId="5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21" borderId="54" applyNumberFormat="0" applyAlignment="0" applyProtection="0"/>
    <xf numFmtId="0" fontId="21" fillId="21" borderId="54" applyNumberFormat="0" applyAlignment="0" applyProtection="0"/>
    <xf numFmtId="0" fontId="22" fillId="0" borderId="59" applyNumberFormat="0" applyFill="0" applyAlignment="0" applyProtection="0"/>
    <xf numFmtId="0" fontId="23" fillId="36" borderId="0" applyNumberFormat="0" applyBorder="0" applyAlignment="0" applyProtection="0"/>
    <xf numFmtId="0" fontId="6" fillId="0" borderId="0"/>
    <xf numFmtId="0" fontId="6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4" fillId="0" borderId="0"/>
    <xf numFmtId="0" fontId="1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1" fillId="0" borderId="0"/>
    <xf numFmtId="0" fontId="24" fillId="0" borderId="0"/>
    <xf numFmtId="0" fontId="6" fillId="0" borderId="0"/>
    <xf numFmtId="0" fontId="1" fillId="0" borderId="0"/>
    <xf numFmtId="0" fontId="24" fillId="0" borderId="0"/>
    <xf numFmtId="0" fontId="6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6" fillId="0" borderId="0"/>
    <xf numFmtId="0" fontId="24" fillId="0" borderId="0"/>
    <xf numFmtId="0" fontId="1" fillId="0" borderId="0"/>
    <xf numFmtId="0" fontId="25" fillId="0" borderId="0"/>
    <xf numFmtId="0" fontId="24" fillId="0" borderId="0"/>
    <xf numFmtId="0" fontId="6" fillId="0" borderId="0"/>
    <xf numFmtId="0" fontId="25" fillId="0" borderId="0"/>
    <xf numFmtId="0" fontId="6" fillId="0" borderId="0"/>
    <xf numFmtId="0" fontId="1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6" fillId="0" borderId="0"/>
    <xf numFmtId="0" fontId="1" fillId="0" borderId="0"/>
    <xf numFmtId="0" fontId="25" fillId="0" borderId="0"/>
    <xf numFmtId="0" fontId="6" fillId="37" borderId="60" applyNumberFormat="0" applyFont="0" applyAlignment="0" applyProtection="0"/>
    <xf numFmtId="0" fontId="1" fillId="2" borderId="1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1" fillId="2" borderId="1" applyNumberFormat="0" applyFon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30" fillId="0" borderId="0" applyNumberFormat="0" applyFill="0" applyBorder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43" fontId="6" fillId="0" borderId="0" applyFont="0" applyFill="0" applyBorder="0" applyAlignment="0" applyProtection="0"/>
    <xf numFmtId="0" fontId="6" fillId="0" borderId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4" fillId="0" borderId="0"/>
    <xf numFmtId="0" fontId="1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6" fillId="0" borderId="0"/>
    <xf numFmtId="0" fontId="4" fillId="0" borderId="0"/>
    <xf numFmtId="0" fontId="24" fillId="0" borderId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</cellStyleXfs>
  <cellXfs count="128">
    <xf numFmtId="0" fontId="0" fillId="0" borderId="0" xfId="0"/>
    <xf numFmtId="0" fontId="3" fillId="0" borderId="0" xfId="0" applyFont="1"/>
    <xf numFmtId="0" fontId="2" fillId="0" borderId="0" xfId="0" applyFont="1" applyFill="1" applyBorder="1" applyAlignment="1">
      <alignment horizontal="center"/>
    </xf>
    <xf numFmtId="0" fontId="5" fillId="0" borderId="0" xfId="2" applyNumberFormat="1" applyFont="1" applyAlignment="1">
      <alignment horizontal="right"/>
    </xf>
    <xf numFmtId="0" fontId="6" fillId="0" borderId="0" xfId="2" applyNumberFormat="1" applyFont="1" applyAlignment="1"/>
    <xf numFmtId="0" fontId="5" fillId="15" borderId="2" xfId="0" applyNumberFormat="1" applyFont="1" applyFill="1" applyBorder="1" applyAlignment="1">
      <alignment horizontal="centerContinuous"/>
    </xf>
    <xf numFmtId="0" fontId="5" fillId="15" borderId="3" xfId="0" applyNumberFormat="1" applyFont="1" applyFill="1" applyBorder="1" applyAlignment="1">
      <alignment horizontal="centerContinuous"/>
    </xf>
    <xf numFmtId="0" fontId="5" fillId="15" borderId="3" xfId="0" applyNumberFormat="1" applyFont="1" applyFill="1" applyBorder="1" applyAlignment="1">
      <alignment horizontal="center"/>
    </xf>
    <xf numFmtId="0" fontId="5" fillId="15" borderId="4" xfId="0" applyNumberFormat="1" applyFont="1" applyFill="1" applyBorder="1" applyAlignment="1">
      <alignment horizontal="centerContinuous"/>
    </xf>
    <xf numFmtId="0" fontId="3" fillId="0" borderId="0" xfId="0" applyFont="1" applyBorder="1"/>
    <xf numFmtId="0" fontId="5" fillId="0" borderId="2" xfId="0" applyNumberFormat="1" applyFont="1" applyFill="1" applyBorder="1" applyAlignment="1"/>
    <xf numFmtId="0" fontId="5" fillId="0" borderId="3" xfId="0" applyNumberFormat="1" applyFont="1" applyFill="1" applyBorder="1" applyAlignment="1"/>
    <xf numFmtId="0" fontId="5" fillId="0" borderId="5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/>
    <xf numFmtId="0" fontId="5" fillId="0" borderId="0" xfId="0" applyNumberFormat="1" applyFont="1" applyFill="1" applyBorder="1" applyAlignment="1"/>
    <xf numFmtId="0" fontId="5" fillId="0" borderId="7" xfId="0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/>
    <xf numFmtId="0" fontId="7" fillId="0" borderId="10" xfId="0" applyNumberFormat="1" applyFont="1" applyFill="1" applyBorder="1" applyAlignment="1"/>
    <xf numFmtId="0" fontId="7" fillId="0" borderId="11" xfId="0" applyNumberFormat="1" applyFont="1" applyFill="1" applyBorder="1" applyAlignment="1">
      <alignment horizontal="center"/>
    </xf>
    <xf numFmtId="44" fontId="7" fillId="0" borderId="11" xfId="1" applyFont="1" applyFill="1" applyBorder="1" applyAlignment="1"/>
    <xf numFmtId="44" fontId="7" fillId="0" borderId="12" xfId="1" applyFont="1" applyFill="1" applyBorder="1" applyAlignment="1"/>
    <xf numFmtId="164" fontId="7" fillId="0" borderId="0" xfId="0" applyNumberFormat="1" applyFont="1" applyFill="1" applyAlignment="1"/>
    <xf numFmtId="0" fontId="7" fillId="0" borderId="13" xfId="0" applyNumberFormat="1" applyFont="1" applyFill="1" applyBorder="1" applyAlignment="1"/>
    <xf numFmtId="0" fontId="5" fillId="15" borderId="14" xfId="0" applyNumberFormat="1" applyFont="1" applyFill="1" applyBorder="1" applyAlignment="1">
      <alignment horizontal="left" indent="2"/>
    </xf>
    <xf numFmtId="0" fontId="7" fillId="15" borderId="15" xfId="0" applyNumberFormat="1" applyFont="1" applyFill="1" applyBorder="1" applyAlignment="1"/>
    <xf numFmtId="0" fontId="7" fillId="15" borderId="16" xfId="0" applyNumberFormat="1" applyFont="1" applyFill="1" applyBorder="1" applyAlignment="1">
      <alignment horizontal="center"/>
    </xf>
    <xf numFmtId="44" fontId="7" fillId="15" borderId="16" xfId="1" applyFont="1" applyFill="1" applyBorder="1" applyAlignment="1"/>
    <xf numFmtId="0" fontId="7" fillId="0" borderId="17" xfId="0" applyNumberFormat="1" applyFont="1" applyFill="1" applyBorder="1" applyAlignment="1"/>
    <xf numFmtId="0" fontId="7" fillId="0" borderId="18" xfId="0" applyNumberFormat="1" applyFont="1" applyFill="1" applyBorder="1" applyAlignment="1"/>
    <xf numFmtId="0" fontId="7" fillId="0" borderId="19" xfId="0" applyNumberFormat="1" applyFont="1" applyFill="1" applyBorder="1" applyAlignment="1">
      <alignment horizontal="center"/>
    </xf>
    <xf numFmtId="44" fontId="7" fillId="0" borderId="19" xfId="1" applyFont="1" applyFill="1" applyBorder="1" applyAlignment="1"/>
    <xf numFmtId="164" fontId="7" fillId="0" borderId="20" xfId="0" applyNumberFormat="1" applyFont="1" applyFill="1" applyBorder="1" applyAlignment="1"/>
    <xf numFmtId="164" fontId="7" fillId="0" borderId="21" xfId="0" applyNumberFormat="1" applyFont="1" applyFill="1" applyBorder="1" applyAlignment="1"/>
    <xf numFmtId="164" fontId="7" fillId="15" borderId="16" xfId="0" applyNumberFormat="1" applyFont="1" applyFill="1" applyBorder="1" applyAlignment="1">
      <alignment horizontal="right" vertical="center"/>
    </xf>
    <xf numFmtId="0" fontId="7" fillId="0" borderId="6" xfId="0" applyNumberFormat="1" applyFont="1" applyFill="1" applyBorder="1" applyAlignment="1"/>
    <xf numFmtId="0" fontId="7" fillId="0" borderId="0" xfId="0" applyNumberFormat="1" applyFont="1" applyFill="1" applyBorder="1" applyAlignment="1"/>
    <xf numFmtId="0" fontId="7" fillId="0" borderId="7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/>
    <xf numFmtId="44" fontId="7" fillId="0" borderId="22" xfId="1" applyFont="1" applyFill="1" applyBorder="1" applyAlignment="1"/>
    <xf numFmtId="0" fontId="7" fillId="0" borderId="23" xfId="2" applyNumberFormat="1" applyFont="1" applyBorder="1" applyAlignment="1"/>
    <xf numFmtId="164" fontId="7" fillId="0" borderId="24" xfId="0" applyNumberFormat="1" applyFont="1" applyFill="1" applyBorder="1" applyAlignment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164" fontId="3" fillId="0" borderId="0" xfId="0" applyNumberFormat="1" applyFont="1"/>
    <xf numFmtId="0" fontId="5" fillId="0" borderId="26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0" fontId="7" fillId="0" borderId="26" xfId="0" applyNumberFormat="1" applyFont="1" applyFill="1" applyBorder="1" applyAlignment="1"/>
    <xf numFmtId="164" fontId="7" fillId="0" borderId="27" xfId="0" applyNumberFormat="1" applyFont="1" applyFill="1" applyBorder="1" applyAlignment="1"/>
    <xf numFmtId="0" fontId="5" fillId="0" borderId="28" xfId="0" applyNumberFormat="1" applyFont="1" applyFill="1" applyBorder="1" applyAlignment="1">
      <alignment horizontal="left"/>
    </xf>
    <xf numFmtId="0" fontId="5" fillId="0" borderId="29" xfId="0" applyNumberFormat="1" applyFont="1" applyFill="1" applyBorder="1" applyAlignment="1">
      <alignment horizontal="left"/>
    </xf>
    <xf numFmtId="0" fontId="5" fillId="0" borderId="30" xfId="0" applyNumberFormat="1" applyFont="1" applyFill="1" applyBorder="1" applyAlignment="1">
      <alignment horizontal="left"/>
    </xf>
    <xf numFmtId="0" fontId="5" fillId="0" borderId="31" xfId="0" applyNumberFormat="1" applyFont="1" applyFill="1" applyBorder="1" applyAlignment="1">
      <alignment horizontal="left"/>
    </xf>
    <xf numFmtId="0" fontId="7" fillId="0" borderId="31" xfId="0" applyNumberFormat="1" applyFont="1" applyFill="1" applyBorder="1" applyAlignment="1">
      <alignment horizontal="center"/>
    </xf>
    <xf numFmtId="44" fontId="7" fillId="0" borderId="32" xfId="1" applyFont="1" applyFill="1" applyBorder="1" applyAlignment="1"/>
    <xf numFmtId="4" fontId="7" fillId="0" borderId="26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horizontal="center"/>
    </xf>
    <xf numFmtId="164" fontId="7" fillId="0" borderId="33" xfId="0" applyNumberFormat="1" applyFont="1" applyFill="1" applyBorder="1" applyAlignment="1"/>
    <xf numFmtId="4" fontId="5" fillId="0" borderId="26" xfId="0" applyNumberFormat="1" applyFont="1" applyFill="1" applyBorder="1" applyAlignment="1"/>
    <xf numFmtId="0" fontId="5" fillId="0" borderId="30" xfId="0" applyNumberFormat="1" applyFont="1" applyFill="1" applyBorder="1" applyAlignment="1"/>
    <xf numFmtId="0" fontId="5" fillId="0" borderId="31" xfId="0" applyNumberFormat="1" applyFont="1" applyFill="1" applyBorder="1" applyAlignment="1"/>
    <xf numFmtId="0" fontId="5" fillId="0" borderId="34" xfId="0" applyNumberFormat="1" applyFont="1" applyFill="1" applyBorder="1" applyAlignment="1"/>
    <xf numFmtId="0" fontId="5" fillId="0" borderId="35" xfId="0" applyNumberFormat="1" applyFont="1" applyFill="1" applyBorder="1" applyAlignment="1"/>
    <xf numFmtId="0" fontId="7" fillId="0" borderId="35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0" fontId="5" fillId="0" borderId="36" xfId="0" applyNumberFormat="1" applyFont="1" applyFill="1" applyBorder="1" applyAlignment="1">
      <alignment horizontal="centerContinuous"/>
    </xf>
    <xf numFmtId="0" fontId="5" fillId="0" borderId="37" xfId="0" applyNumberFormat="1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"/>
    </xf>
    <xf numFmtId="164" fontId="3" fillId="0" borderId="4" xfId="0" applyNumberFormat="1" applyFont="1" applyFill="1" applyBorder="1"/>
    <xf numFmtId="0" fontId="5" fillId="0" borderId="36" xfId="0" applyNumberFormat="1" applyFont="1" applyFill="1" applyBorder="1" applyAlignment="1">
      <alignment horizontal="left"/>
    </xf>
    <xf numFmtId="0" fontId="3" fillId="0" borderId="37" xfId="0" applyFont="1" applyFill="1" applyBorder="1"/>
    <xf numFmtId="0" fontId="3" fillId="0" borderId="4" xfId="0" applyFont="1" applyFill="1" applyBorder="1" applyAlignment="1">
      <alignment horizontal="center"/>
    </xf>
    <xf numFmtId="44" fontId="7" fillId="0" borderId="38" xfId="1" applyFont="1" applyFill="1" applyBorder="1" applyAlignment="1"/>
    <xf numFmtId="3" fontId="5" fillId="0" borderId="39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horizontal="center"/>
    </xf>
    <xf numFmtId="164" fontId="3" fillId="0" borderId="40" xfId="0" applyNumberFormat="1" applyFont="1" applyFill="1" applyBorder="1"/>
    <xf numFmtId="0" fontId="5" fillId="0" borderId="41" xfId="0" applyNumberFormat="1" applyFont="1" applyFill="1" applyBorder="1" applyAlignment="1">
      <alignment horizontal="left"/>
    </xf>
    <xf numFmtId="0" fontId="3" fillId="0" borderId="42" xfId="0" applyFont="1" applyFill="1" applyBorder="1"/>
    <xf numFmtId="0" fontId="3" fillId="0" borderId="43" xfId="0" applyFont="1" applyFill="1" applyBorder="1" applyAlignment="1">
      <alignment horizontal="center"/>
    </xf>
    <xf numFmtId="44" fontId="7" fillId="0" borderId="44" xfId="1" applyFont="1" applyFill="1" applyBorder="1" applyAlignment="1"/>
    <xf numFmtId="3" fontId="5" fillId="0" borderId="45" xfId="0" applyNumberFormat="1" applyFont="1" applyFill="1" applyBorder="1" applyAlignment="1">
      <alignment horizontal="left"/>
    </xf>
    <xf numFmtId="0" fontId="5" fillId="0" borderId="46" xfId="0" applyNumberFormat="1" applyFont="1" applyFill="1" applyBorder="1" applyAlignment="1">
      <alignment horizontal="left"/>
    </xf>
    <xf numFmtId="0" fontId="3" fillId="0" borderId="47" xfId="0" applyFont="1" applyFill="1" applyBorder="1"/>
    <xf numFmtId="0" fontId="3" fillId="0" borderId="48" xfId="0" applyFont="1" applyFill="1" applyBorder="1" applyAlignment="1">
      <alignment horizontal="center"/>
    </xf>
    <xf numFmtId="44" fontId="7" fillId="0" borderId="49" xfId="1" applyFont="1" applyFill="1" applyBorder="1" applyAlignment="1"/>
    <xf numFmtId="0" fontId="3" fillId="0" borderId="39" xfId="0" applyFont="1" applyFill="1" applyBorder="1"/>
    <xf numFmtId="164" fontId="3" fillId="0" borderId="38" xfId="0" applyNumberFormat="1" applyFont="1" applyFill="1" applyBorder="1"/>
    <xf numFmtId="0" fontId="2" fillId="0" borderId="39" xfId="0" applyFont="1" applyFill="1" applyBorder="1"/>
    <xf numFmtId="0" fontId="6" fillId="0" borderId="23" xfId="0" applyFont="1" applyFill="1" applyBorder="1"/>
    <xf numFmtId="0" fontId="6" fillId="0" borderId="0" xfId="0" applyFont="1" applyFill="1" applyBorder="1" applyAlignment="1">
      <alignment horizontal="center"/>
    </xf>
    <xf numFmtId="44" fontId="6" fillId="0" borderId="40" xfId="1" applyFont="1" applyFill="1" applyBorder="1"/>
    <xf numFmtId="0" fontId="3" fillId="0" borderId="23" xfId="0" applyFont="1" applyFill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50" xfId="0" applyFont="1" applyBorder="1"/>
    <xf numFmtId="0" fontId="3" fillId="0" borderId="51" xfId="0" applyFont="1" applyBorder="1"/>
    <xf numFmtId="0" fontId="3" fillId="0" borderId="18" xfId="0" applyFont="1" applyBorder="1"/>
    <xf numFmtId="0" fontId="3" fillId="0" borderId="18" xfId="0" applyFont="1" applyBorder="1" applyAlignment="1">
      <alignment horizontal="center"/>
    </xf>
    <xf numFmtId="0" fontId="3" fillId="0" borderId="52" xfId="0" applyFont="1" applyBorder="1"/>
    <xf numFmtId="0" fontId="3" fillId="0" borderId="42" xfId="0" applyFont="1" applyBorder="1"/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53" xfId="0" applyFont="1" applyBorder="1"/>
    <xf numFmtId="0" fontId="3" fillId="0" borderId="23" xfId="0" applyFont="1" applyBorder="1"/>
    <xf numFmtId="44" fontId="7" fillId="15" borderId="63" xfId="1" applyFont="1" applyFill="1" applyBorder="1" applyAlignment="1"/>
    <xf numFmtId="0" fontId="5" fillId="0" borderId="25" xfId="0" applyNumberFormat="1" applyFont="1" applyFill="1" applyBorder="1" applyAlignment="1">
      <alignment horizontal="center"/>
    </xf>
    <xf numFmtId="164" fontId="3" fillId="0" borderId="26" xfId="0" applyNumberFormat="1" applyFont="1" applyBorder="1"/>
    <xf numFmtId="44" fontId="7" fillId="0" borderId="64" xfId="1" applyFont="1" applyFill="1" applyBorder="1" applyAlignment="1"/>
    <xf numFmtId="44" fontId="7" fillId="0" borderId="27" xfId="1" applyFont="1" applyFill="1" applyBorder="1" applyAlignment="1"/>
    <xf numFmtId="0" fontId="7" fillId="0" borderId="65" xfId="0" applyNumberFormat="1" applyFont="1" applyFill="1" applyBorder="1" applyAlignment="1">
      <alignment horizontal="center"/>
    </xf>
    <xf numFmtId="0" fontId="7" fillId="0" borderId="66" xfId="0" applyNumberFormat="1" applyFont="1" applyFill="1" applyBorder="1" applyAlignment="1">
      <alignment horizontal="center"/>
    </xf>
    <xf numFmtId="0" fontId="7" fillId="0" borderId="67" xfId="0" applyNumberFormat="1" applyFont="1" applyFill="1" applyBorder="1" applyAlignment="1">
      <alignment horizontal="center"/>
    </xf>
    <xf numFmtId="44" fontId="7" fillId="0" borderId="68" xfId="1" applyFont="1" applyFill="1" applyBorder="1" applyAlignment="1"/>
    <xf numFmtId="44" fontId="7" fillId="0" borderId="69" xfId="1" applyFont="1" applyFill="1" applyBorder="1" applyAlignment="1"/>
    <xf numFmtId="44" fontId="7" fillId="0" borderId="70" xfId="1" applyFont="1" applyFill="1" applyBorder="1" applyAlignment="1"/>
    <xf numFmtId="0" fontId="5" fillId="15" borderId="2" xfId="0" applyNumberFormat="1" applyFont="1" applyFill="1" applyBorder="1" applyAlignment="1">
      <alignment horizontal="center"/>
    </xf>
    <xf numFmtId="44" fontId="3" fillId="0" borderId="0" xfId="0" applyNumberFormat="1" applyFont="1"/>
    <xf numFmtId="0" fontId="31" fillId="0" borderId="0" xfId="0" applyFont="1" applyFill="1" applyBorder="1" applyAlignment="1"/>
    <xf numFmtId="0" fontId="5" fillId="15" borderId="4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wrapText="1"/>
    </xf>
    <xf numFmtId="0" fontId="3" fillId="0" borderId="8" xfId="0" applyFont="1" applyBorder="1" applyAlignment="1">
      <alignment wrapText="1"/>
    </xf>
    <xf numFmtId="0" fontId="2" fillId="0" borderId="0" xfId="0" applyFont="1" applyBorder="1" applyAlignment="1"/>
    <xf numFmtId="0" fontId="2" fillId="0" borderId="25" xfId="0" applyFont="1" applyBorder="1" applyAlignment="1"/>
    <xf numFmtId="0" fontId="5" fillId="0" borderId="36" xfId="0" applyNumberFormat="1" applyFont="1" applyFill="1" applyBorder="1" applyAlignment="1">
      <alignment horizontal="center"/>
    </xf>
    <xf numFmtId="0" fontId="5" fillId="0" borderId="37" xfId="0" applyNumberFormat="1" applyFont="1" applyFill="1" applyBorder="1" applyAlignment="1">
      <alignment horizontal="center"/>
    </xf>
  </cellXfs>
  <cellStyles count="1263">
    <cellStyle name="20% - Accent1 2" xfId="3"/>
    <cellStyle name="20% - Accent1 2 2" xfId="4"/>
    <cellStyle name="20% - Accent2 2" xfId="5"/>
    <cellStyle name="20% - Accent2 2 2" xfId="6"/>
    <cellStyle name="20% - Accent3 2" xfId="7"/>
    <cellStyle name="20% - Accent3 2 2" xfId="8"/>
    <cellStyle name="20% - Accent4 2" xfId="9"/>
    <cellStyle name="20% - Accent4 2 2" xfId="10"/>
    <cellStyle name="20% - Accent5 2" xfId="11"/>
    <cellStyle name="20% - Accent5 2 2" xfId="12"/>
    <cellStyle name="20% - Accent6 2" xfId="13"/>
    <cellStyle name="20% - Accent6 2 2" xfId="14"/>
    <cellStyle name="40% - Accent1 2" xfId="15"/>
    <cellStyle name="40% - Accent1 2 2" xfId="16"/>
    <cellStyle name="40% - Accent2 2" xfId="17"/>
    <cellStyle name="40% - Accent2 2 2" xfId="18"/>
    <cellStyle name="40% - Accent3 2" xfId="19"/>
    <cellStyle name="40% - Accent3 2 2" xfId="20"/>
    <cellStyle name="40% - Accent4 2" xfId="21"/>
    <cellStyle name="40% - Accent4 2 2" xfId="22"/>
    <cellStyle name="40% - Accent5 2" xfId="23"/>
    <cellStyle name="40% - Accent5 2 2" xfId="24"/>
    <cellStyle name="40% - Accent6 2" xfId="25"/>
    <cellStyle name="40% - Accent6 2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Bad 2" xfId="39"/>
    <cellStyle name="Calculation 2" xfId="40"/>
    <cellStyle name="Calculation 2 10" xfId="224"/>
    <cellStyle name="Calculation 2 10 2" xfId="225"/>
    <cellStyle name="Calculation 2 11" xfId="226"/>
    <cellStyle name="Calculation 2 11 2" xfId="227"/>
    <cellStyle name="Calculation 2 12" xfId="228"/>
    <cellStyle name="Calculation 2 12 2" xfId="229"/>
    <cellStyle name="Calculation 2 13" xfId="230"/>
    <cellStyle name="Calculation 2 13 2" xfId="231"/>
    <cellStyle name="Calculation 2 14" xfId="232"/>
    <cellStyle name="Calculation 2 14 2" xfId="233"/>
    <cellStyle name="Calculation 2 15" xfId="234"/>
    <cellStyle name="Calculation 2 15 2" xfId="235"/>
    <cellStyle name="Calculation 2 16" xfId="236"/>
    <cellStyle name="Calculation 2 16 2" xfId="237"/>
    <cellStyle name="Calculation 2 17" xfId="238"/>
    <cellStyle name="Calculation 2 17 2" xfId="239"/>
    <cellStyle name="Calculation 2 18" xfId="240"/>
    <cellStyle name="Calculation 2 18 2" xfId="241"/>
    <cellStyle name="Calculation 2 19" xfId="242"/>
    <cellStyle name="Calculation 2 19 2" xfId="243"/>
    <cellStyle name="Calculation 2 2" xfId="41"/>
    <cellStyle name="Calculation 2 2 10" xfId="244"/>
    <cellStyle name="Calculation 2 2 10 2" xfId="245"/>
    <cellStyle name="Calculation 2 2 11" xfId="246"/>
    <cellStyle name="Calculation 2 2 11 2" xfId="247"/>
    <cellStyle name="Calculation 2 2 12" xfId="248"/>
    <cellStyle name="Calculation 2 2 12 2" xfId="249"/>
    <cellStyle name="Calculation 2 2 13" xfId="250"/>
    <cellStyle name="Calculation 2 2 13 2" xfId="251"/>
    <cellStyle name="Calculation 2 2 14" xfId="252"/>
    <cellStyle name="Calculation 2 2 14 2" xfId="253"/>
    <cellStyle name="Calculation 2 2 15" xfId="254"/>
    <cellStyle name="Calculation 2 2 15 2" xfId="255"/>
    <cellStyle name="Calculation 2 2 16" xfId="256"/>
    <cellStyle name="Calculation 2 2 16 2" xfId="257"/>
    <cellStyle name="Calculation 2 2 17" xfId="258"/>
    <cellStyle name="Calculation 2 2 17 2" xfId="259"/>
    <cellStyle name="Calculation 2 2 18" xfId="260"/>
    <cellStyle name="Calculation 2 2 18 2" xfId="261"/>
    <cellStyle name="Calculation 2 2 19" xfId="262"/>
    <cellStyle name="Calculation 2 2 19 2" xfId="263"/>
    <cellStyle name="Calculation 2 2 2" xfId="170"/>
    <cellStyle name="Calculation 2 2 2 2" xfId="264"/>
    <cellStyle name="Calculation 2 2 20" xfId="265"/>
    <cellStyle name="Calculation 2 2 20 2" xfId="266"/>
    <cellStyle name="Calculation 2 2 21" xfId="267"/>
    <cellStyle name="Calculation 2 2 21 2" xfId="268"/>
    <cellStyle name="Calculation 2 2 22" xfId="269"/>
    <cellStyle name="Calculation 2 2 22 2" xfId="270"/>
    <cellStyle name="Calculation 2 2 23" xfId="271"/>
    <cellStyle name="Calculation 2 2 23 2" xfId="272"/>
    <cellStyle name="Calculation 2 2 24" xfId="273"/>
    <cellStyle name="Calculation 2 2 24 2" xfId="274"/>
    <cellStyle name="Calculation 2 2 25" xfId="275"/>
    <cellStyle name="Calculation 2 2 25 2" xfId="276"/>
    <cellStyle name="Calculation 2 2 26" xfId="277"/>
    <cellStyle name="Calculation 2 2 26 2" xfId="278"/>
    <cellStyle name="Calculation 2 2 27" xfId="279"/>
    <cellStyle name="Calculation 2 2 27 2" xfId="280"/>
    <cellStyle name="Calculation 2 2 28" xfId="281"/>
    <cellStyle name="Calculation 2 2 28 2" xfId="282"/>
    <cellStyle name="Calculation 2 2 29" xfId="283"/>
    <cellStyle name="Calculation 2 2 29 2" xfId="284"/>
    <cellStyle name="Calculation 2 2 3" xfId="191"/>
    <cellStyle name="Calculation 2 2 3 2" xfId="285"/>
    <cellStyle name="Calculation 2 2 30" xfId="286"/>
    <cellStyle name="Calculation 2 2 30 2" xfId="287"/>
    <cellStyle name="Calculation 2 2 31" xfId="288"/>
    <cellStyle name="Calculation 2 2 31 2" xfId="289"/>
    <cellStyle name="Calculation 2 2 32" xfId="290"/>
    <cellStyle name="Calculation 2 2 32 2" xfId="291"/>
    <cellStyle name="Calculation 2 2 33" xfId="292"/>
    <cellStyle name="Calculation 2 2 33 2" xfId="293"/>
    <cellStyle name="Calculation 2 2 34" xfId="294"/>
    <cellStyle name="Calculation 2 2 34 2" xfId="295"/>
    <cellStyle name="Calculation 2 2 35" xfId="296"/>
    <cellStyle name="Calculation 2 2 35 2" xfId="297"/>
    <cellStyle name="Calculation 2 2 36" xfId="298"/>
    <cellStyle name="Calculation 2 2 36 2" xfId="299"/>
    <cellStyle name="Calculation 2 2 37" xfId="300"/>
    <cellStyle name="Calculation 2 2 37 2" xfId="301"/>
    <cellStyle name="Calculation 2 2 38" xfId="302"/>
    <cellStyle name="Calculation 2 2 38 2" xfId="303"/>
    <cellStyle name="Calculation 2 2 39" xfId="304"/>
    <cellStyle name="Calculation 2 2 39 2" xfId="305"/>
    <cellStyle name="Calculation 2 2 4" xfId="192"/>
    <cellStyle name="Calculation 2 2 4 2" xfId="306"/>
    <cellStyle name="Calculation 2 2 40" xfId="307"/>
    <cellStyle name="Calculation 2 2 40 2" xfId="308"/>
    <cellStyle name="Calculation 2 2 41" xfId="309"/>
    <cellStyle name="Calculation 2 2 41 2" xfId="310"/>
    <cellStyle name="Calculation 2 2 42" xfId="311"/>
    <cellStyle name="Calculation 2 2 42 2" xfId="312"/>
    <cellStyle name="Calculation 2 2 43" xfId="313"/>
    <cellStyle name="Calculation 2 2 43 2" xfId="314"/>
    <cellStyle name="Calculation 2 2 44" xfId="315"/>
    <cellStyle name="Calculation 2 2 44 2" xfId="316"/>
    <cellStyle name="Calculation 2 2 45" xfId="317"/>
    <cellStyle name="Calculation 2 2 45 2" xfId="318"/>
    <cellStyle name="Calculation 2 2 46" xfId="319"/>
    <cellStyle name="Calculation 2 2 46 2" xfId="320"/>
    <cellStyle name="Calculation 2 2 47" xfId="321"/>
    <cellStyle name="Calculation 2 2 47 2" xfId="322"/>
    <cellStyle name="Calculation 2 2 48" xfId="323"/>
    <cellStyle name="Calculation 2 2 48 2" xfId="324"/>
    <cellStyle name="Calculation 2 2 49" xfId="325"/>
    <cellStyle name="Calculation 2 2 49 2" xfId="326"/>
    <cellStyle name="Calculation 2 2 5" xfId="193"/>
    <cellStyle name="Calculation 2 2 5 2" xfId="327"/>
    <cellStyle name="Calculation 2 2 50" xfId="328"/>
    <cellStyle name="Calculation 2 2 50 2" xfId="329"/>
    <cellStyle name="Calculation 2 2 51" xfId="330"/>
    <cellStyle name="Calculation 2 2 51 2" xfId="331"/>
    <cellStyle name="Calculation 2 2 52" xfId="332"/>
    <cellStyle name="Calculation 2 2 52 2" xfId="333"/>
    <cellStyle name="Calculation 2 2 53" xfId="334"/>
    <cellStyle name="Calculation 2 2 54" xfId="335"/>
    <cellStyle name="Calculation 2 2 55" xfId="336"/>
    <cellStyle name="Calculation 2 2 56" xfId="337"/>
    <cellStyle name="Calculation 2 2 57" xfId="338"/>
    <cellStyle name="Calculation 2 2 6" xfId="194"/>
    <cellStyle name="Calculation 2 2 6 2" xfId="339"/>
    <cellStyle name="Calculation 2 2 7" xfId="195"/>
    <cellStyle name="Calculation 2 2 7 2" xfId="340"/>
    <cellStyle name="Calculation 2 2 8" xfId="341"/>
    <cellStyle name="Calculation 2 2 8 2" xfId="342"/>
    <cellStyle name="Calculation 2 2 9" xfId="343"/>
    <cellStyle name="Calculation 2 2 9 2" xfId="344"/>
    <cellStyle name="Calculation 2 20" xfId="345"/>
    <cellStyle name="Calculation 2 20 2" xfId="346"/>
    <cellStyle name="Calculation 2 21" xfId="347"/>
    <cellStyle name="Calculation 2 21 2" xfId="348"/>
    <cellStyle name="Calculation 2 22" xfId="349"/>
    <cellStyle name="Calculation 2 22 2" xfId="350"/>
    <cellStyle name="Calculation 2 23" xfId="351"/>
    <cellStyle name="Calculation 2 23 2" xfId="352"/>
    <cellStyle name="Calculation 2 24" xfId="353"/>
    <cellStyle name="Calculation 2 24 2" xfId="354"/>
    <cellStyle name="Calculation 2 25" xfId="355"/>
    <cellStyle name="Calculation 2 25 2" xfId="356"/>
    <cellStyle name="Calculation 2 26" xfId="357"/>
    <cellStyle name="Calculation 2 26 2" xfId="358"/>
    <cellStyle name="Calculation 2 27" xfId="359"/>
    <cellStyle name="Calculation 2 27 2" xfId="360"/>
    <cellStyle name="Calculation 2 28" xfId="361"/>
    <cellStyle name="Calculation 2 28 2" xfId="362"/>
    <cellStyle name="Calculation 2 29" xfId="363"/>
    <cellStyle name="Calculation 2 29 2" xfId="364"/>
    <cellStyle name="Calculation 2 3" xfId="171"/>
    <cellStyle name="Calculation 2 3 2" xfId="365"/>
    <cellStyle name="Calculation 2 30" xfId="366"/>
    <cellStyle name="Calculation 2 30 2" xfId="367"/>
    <cellStyle name="Calculation 2 31" xfId="368"/>
    <cellStyle name="Calculation 2 31 2" xfId="369"/>
    <cellStyle name="Calculation 2 32" xfId="370"/>
    <cellStyle name="Calculation 2 32 2" xfId="371"/>
    <cellStyle name="Calculation 2 33" xfId="372"/>
    <cellStyle name="Calculation 2 33 2" xfId="373"/>
    <cellStyle name="Calculation 2 34" xfId="374"/>
    <cellStyle name="Calculation 2 34 2" xfId="375"/>
    <cellStyle name="Calculation 2 35" xfId="376"/>
    <cellStyle name="Calculation 2 35 2" xfId="377"/>
    <cellStyle name="Calculation 2 36" xfId="378"/>
    <cellStyle name="Calculation 2 36 2" xfId="379"/>
    <cellStyle name="Calculation 2 37" xfId="380"/>
    <cellStyle name="Calculation 2 37 2" xfId="381"/>
    <cellStyle name="Calculation 2 38" xfId="382"/>
    <cellStyle name="Calculation 2 38 2" xfId="383"/>
    <cellStyle name="Calculation 2 39" xfId="384"/>
    <cellStyle name="Calculation 2 39 2" xfId="385"/>
    <cellStyle name="Calculation 2 4" xfId="181"/>
    <cellStyle name="Calculation 2 4 2" xfId="386"/>
    <cellStyle name="Calculation 2 40" xfId="387"/>
    <cellStyle name="Calculation 2 40 2" xfId="388"/>
    <cellStyle name="Calculation 2 41" xfId="389"/>
    <cellStyle name="Calculation 2 41 2" xfId="390"/>
    <cellStyle name="Calculation 2 42" xfId="391"/>
    <cellStyle name="Calculation 2 42 2" xfId="392"/>
    <cellStyle name="Calculation 2 43" xfId="393"/>
    <cellStyle name="Calculation 2 43 2" xfId="394"/>
    <cellStyle name="Calculation 2 44" xfId="395"/>
    <cellStyle name="Calculation 2 44 2" xfId="396"/>
    <cellStyle name="Calculation 2 45" xfId="397"/>
    <cellStyle name="Calculation 2 45 2" xfId="398"/>
    <cellStyle name="Calculation 2 46" xfId="399"/>
    <cellStyle name="Calculation 2 46 2" xfId="400"/>
    <cellStyle name="Calculation 2 47" xfId="401"/>
    <cellStyle name="Calculation 2 47 2" xfId="402"/>
    <cellStyle name="Calculation 2 48" xfId="403"/>
    <cellStyle name="Calculation 2 48 2" xfId="404"/>
    <cellStyle name="Calculation 2 49" xfId="405"/>
    <cellStyle name="Calculation 2 49 2" xfId="406"/>
    <cellStyle name="Calculation 2 5" xfId="182"/>
    <cellStyle name="Calculation 2 5 2" xfId="407"/>
    <cellStyle name="Calculation 2 50" xfId="408"/>
    <cellStyle name="Calculation 2 50 2" xfId="409"/>
    <cellStyle name="Calculation 2 51" xfId="410"/>
    <cellStyle name="Calculation 2 51 2" xfId="411"/>
    <cellStyle name="Calculation 2 52" xfId="412"/>
    <cellStyle name="Calculation 2 52 2" xfId="413"/>
    <cellStyle name="Calculation 2 53" xfId="414"/>
    <cellStyle name="Calculation 2 53 2" xfId="415"/>
    <cellStyle name="Calculation 2 54" xfId="416"/>
    <cellStyle name="Calculation 2 55" xfId="417"/>
    <cellStyle name="Calculation 2 56" xfId="418"/>
    <cellStyle name="Calculation 2 57" xfId="419"/>
    <cellStyle name="Calculation 2 58" xfId="420"/>
    <cellStyle name="Calculation 2 6" xfId="421"/>
    <cellStyle name="Calculation 2 6 2" xfId="422"/>
    <cellStyle name="Calculation 2 7" xfId="423"/>
    <cellStyle name="Calculation 2 7 2" xfId="424"/>
    <cellStyle name="Calculation 2 8" xfId="425"/>
    <cellStyle name="Calculation 2 8 2" xfId="426"/>
    <cellStyle name="Calculation 2 9" xfId="427"/>
    <cellStyle name="Calculation 2 9 2" xfId="428"/>
    <cellStyle name="Check Cell 2" xfId="42"/>
    <cellStyle name="Comma 19" xfId="43"/>
    <cellStyle name="Comma 2" xfId="44"/>
    <cellStyle name="Comma 2 10" xfId="45"/>
    <cellStyle name="Comma 2 11" xfId="46"/>
    <cellStyle name="Comma 2 12" xfId="47"/>
    <cellStyle name="Comma 2 13" xfId="48"/>
    <cellStyle name="Comma 2 14" xfId="49"/>
    <cellStyle name="Comma 2 15" xfId="50"/>
    <cellStyle name="Comma 2 16" xfId="51"/>
    <cellStyle name="Comma 2 17" xfId="52"/>
    <cellStyle name="Comma 2 2" xfId="53"/>
    <cellStyle name="Comma 2 2 2" xfId="54"/>
    <cellStyle name="Comma 2 2 3" xfId="55"/>
    <cellStyle name="Comma 2 2 4" xfId="56"/>
    <cellStyle name="Comma 2 2 5" xfId="57"/>
    <cellStyle name="Comma 2 3" xfId="58"/>
    <cellStyle name="Comma 2 3 2" xfId="59"/>
    <cellStyle name="Comma 2 4" xfId="60"/>
    <cellStyle name="Comma 2 5" xfId="61"/>
    <cellStyle name="Comma 2 6" xfId="62"/>
    <cellStyle name="Comma 2 7" xfId="63"/>
    <cellStyle name="Comma 2 8" xfId="64"/>
    <cellStyle name="Comma 2 9" xfId="65"/>
    <cellStyle name="Comma 3" xfId="66"/>
    <cellStyle name="Comma 3 2" xfId="67"/>
    <cellStyle name="Comma 4" xfId="68"/>
    <cellStyle name="Comma 4 2" xfId="69"/>
    <cellStyle name="Comma 5" xfId="222"/>
    <cellStyle name="Currency" xfId="1" builtinId="4"/>
    <cellStyle name="Currency 2" xfId="70"/>
    <cellStyle name="Currency 2 2" xfId="71"/>
    <cellStyle name="Currency 2 3" xfId="72"/>
    <cellStyle name="Currency 3" xfId="73"/>
    <cellStyle name="Currency 4" xfId="74"/>
    <cellStyle name="Explanatory Text 2" xfId="75"/>
    <cellStyle name="Good 2" xfId="76"/>
    <cellStyle name="Heading 1 2" xfId="77"/>
    <cellStyle name="Heading 2 2" xfId="78"/>
    <cellStyle name="Heading 3 2" xfId="79"/>
    <cellStyle name="Heading 4 2" xfId="80"/>
    <cellStyle name="Hyperlink 2" xfId="81"/>
    <cellStyle name="Hyperlink 2 2" xfId="429"/>
    <cellStyle name="Hyperlink 2 3" xfId="430"/>
    <cellStyle name="Input 2" xfId="82"/>
    <cellStyle name="Input 2 10" xfId="431"/>
    <cellStyle name="Input 2 10 2" xfId="432"/>
    <cellStyle name="Input 2 11" xfId="433"/>
    <cellStyle name="Input 2 11 2" xfId="434"/>
    <cellStyle name="Input 2 12" xfId="435"/>
    <cellStyle name="Input 2 12 2" xfId="436"/>
    <cellStyle name="Input 2 13" xfId="437"/>
    <cellStyle name="Input 2 13 2" xfId="438"/>
    <cellStyle name="Input 2 14" xfId="439"/>
    <cellStyle name="Input 2 14 2" xfId="440"/>
    <cellStyle name="Input 2 15" xfId="441"/>
    <cellStyle name="Input 2 15 2" xfId="442"/>
    <cellStyle name="Input 2 16" xfId="443"/>
    <cellStyle name="Input 2 16 2" xfId="444"/>
    <cellStyle name="Input 2 17" xfId="445"/>
    <cellStyle name="Input 2 17 2" xfId="446"/>
    <cellStyle name="Input 2 18" xfId="447"/>
    <cellStyle name="Input 2 18 2" xfId="448"/>
    <cellStyle name="Input 2 19" xfId="449"/>
    <cellStyle name="Input 2 19 2" xfId="450"/>
    <cellStyle name="Input 2 2" xfId="83"/>
    <cellStyle name="Input 2 2 10" xfId="451"/>
    <cellStyle name="Input 2 2 10 2" xfId="452"/>
    <cellStyle name="Input 2 2 11" xfId="453"/>
    <cellStyle name="Input 2 2 11 2" xfId="454"/>
    <cellStyle name="Input 2 2 12" xfId="455"/>
    <cellStyle name="Input 2 2 12 2" xfId="456"/>
    <cellStyle name="Input 2 2 13" xfId="457"/>
    <cellStyle name="Input 2 2 13 2" xfId="458"/>
    <cellStyle name="Input 2 2 14" xfId="459"/>
    <cellStyle name="Input 2 2 14 2" xfId="460"/>
    <cellStyle name="Input 2 2 15" xfId="461"/>
    <cellStyle name="Input 2 2 15 2" xfId="462"/>
    <cellStyle name="Input 2 2 16" xfId="463"/>
    <cellStyle name="Input 2 2 16 2" xfId="464"/>
    <cellStyle name="Input 2 2 17" xfId="465"/>
    <cellStyle name="Input 2 2 17 2" xfId="466"/>
    <cellStyle name="Input 2 2 18" xfId="467"/>
    <cellStyle name="Input 2 2 18 2" xfId="468"/>
    <cellStyle name="Input 2 2 19" xfId="469"/>
    <cellStyle name="Input 2 2 19 2" xfId="470"/>
    <cellStyle name="Input 2 2 2" xfId="172"/>
    <cellStyle name="Input 2 2 2 2" xfId="471"/>
    <cellStyle name="Input 2 2 20" xfId="472"/>
    <cellStyle name="Input 2 2 20 2" xfId="473"/>
    <cellStyle name="Input 2 2 21" xfId="474"/>
    <cellStyle name="Input 2 2 21 2" xfId="475"/>
    <cellStyle name="Input 2 2 22" xfId="476"/>
    <cellStyle name="Input 2 2 22 2" xfId="477"/>
    <cellStyle name="Input 2 2 23" xfId="478"/>
    <cellStyle name="Input 2 2 23 2" xfId="479"/>
    <cellStyle name="Input 2 2 24" xfId="480"/>
    <cellStyle name="Input 2 2 24 2" xfId="481"/>
    <cellStyle name="Input 2 2 25" xfId="482"/>
    <cellStyle name="Input 2 2 25 2" xfId="483"/>
    <cellStyle name="Input 2 2 26" xfId="484"/>
    <cellStyle name="Input 2 2 26 2" xfId="485"/>
    <cellStyle name="Input 2 2 27" xfId="486"/>
    <cellStyle name="Input 2 2 27 2" xfId="487"/>
    <cellStyle name="Input 2 2 28" xfId="488"/>
    <cellStyle name="Input 2 2 28 2" xfId="489"/>
    <cellStyle name="Input 2 2 29" xfId="490"/>
    <cellStyle name="Input 2 2 29 2" xfId="491"/>
    <cellStyle name="Input 2 2 3" xfId="196"/>
    <cellStyle name="Input 2 2 3 2" xfId="492"/>
    <cellStyle name="Input 2 2 30" xfId="493"/>
    <cellStyle name="Input 2 2 30 2" xfId="494"/>
    <cellStyle name="Input 2 2 31" xfId="495"/>
    <cellStyle name="Input 2 2 31 2" xfId="496"/>
    <cellStyle name="Input 2 2 32" xfId="497"/>
    <cellStyle name="Input 2 2 32 2" xfId="498"/>
    <cellStyle name="Input 2 2 33" xfId="499"/>
    <cellStyle name="Input 2 2 33 2" xfId="500"/>
    <cellStyle name="Input 2 2 34" xfId="501"/>
    <cellStyle name="Input 2 2 34 2" xfId="502"/>
    <cellStyle name="Input 2 2 35" xfId="503"/>
    <cellStyle name="Input 2 2 35 2" xfId="504"/>
    <cellStyle name="Input 2 2 36" xfId="505"/>
    <cellStyle name="Input 2 2 36 2" xfId="506"/>
    <cellStyle name="Input 2 2 37" xfId="507"/>
    <cellStyle name="Input 2 2 37 2" xfId="508"/>
    <cellStyle name="Input 2 2 38" xfId="509"/>
    <cellStyle name="Input 2 2 38 2" xfId="510"/>
    <cellStyle name="Input 2 2 39" xfId="511"/>
    <cellStyle name="Input 2 2 39 2" xfId="512"/>
    <cellStyle name="Input 2 2 4" xfId="197"/>
    <cellStyle name="Input 2 2 4 2" xfId="513"/>
    <cellStyle name="Input 2 2 40" xfId="514"/>
    <cellStyle name="Input 2 2 40 2" xfId="515"/>
    <cellStyle name="Input 2 2 41" xfId="516"/>
    <cellStyle name="Input 2 2 41 2" xfId="517"/>
    <cellStyle name="Input 2 2 42" xfId="518"/>
    <cellStyle name="Input 2 2 42 2" xfId="519"/>
    <cellStyle name="Input 2 2 43" xfId="520"/>
    <cellStyle name="Input 2 2 43 2" xfId="521"/>
    <cellStyle name="Input 2 2 44" xfId="522"/>
    <cellStyle name="Input 2 2 44 2" xfId="523"/>
    <cellStyle name="Input 2 2 45" xfId="524"/>
    <cellStyle name="Input 2 2 45 2" xfId="525"/>
    <cellStyle name="Input 2 2 46" xfId="526"/>
    <cellStyle name="Input 2 2 46 2" xfId="527"/>
    <cellStyle name="Input 2 2 47" xfId="528"/>
    <cellStyle name="Input 2 2 47 2" xfId="529"/>
    <cellStyle name="Input 2 2 48" xfId="530"/>
    <cellStyle name="Input 2 2 48 2" xfId="531"/>
    <cellStyle name="Input 2 2 49" xfId="532"/>
    <cellStyle name="Input 2 2 49 2" xfId="533"/>
    <cellStyle name="Input 2 2 5" xfId="198"/>
    <cellStyle name="Input 2 2 5 2" xfId="534"/>
    <cellStyle name="Input 2 2 50" xfId="535"/>
    <cellStyle name="Input 2 2 50 2" xfId="536"/>
    <cellStyle name="Input 2 2 51" xfId="537"/>
    <cellStyle name="Input 2 2 51 2" xfId="538"/>
    <cellStyle name="Input 2 2 52" xfId="539"/>
    <cellStyle name="Input 2 2 52 2" xfId="540"/>
    <cellStyle name="Input 2 2 53" xfId="541"/>
    <cellStyle name="Input 2 2 54" xfId="542"/>
    <cellStyle name="Input 2 2 55" xfId="543"/>
    <cellStyle name="Input 2 2 56" xfId="544"/>
    <cellStyle name="Input 2 2 57" xfId="545"/>
    <cellStyle name="Input 2 2 6" xfId="199"/>
    <cellStyle name="Input 2 2 6 2" xfId="546"/>
    <cellStyle name="Input 2 2 7" xfId="200"/>
    <cellStyle name="Input 2 2 7 2" xfId="547"/>
    <cellStyle name="Input 2 2 8" xfId="548"/>
    <cellStyle name="Input 2 2 8 2" xfId="549"/>
    <cellStyle name="Input 2 2 9" xfId="550"/>
    <cellStyle name="Input 2 2 9 2" xfId="551"/>
    <cellStyle name="Input 2 20" xfId="552"/>
    <cellStyle name="Input 2 20 2" xfId="553"/>
    <cellStyle name="Input 2 21" xfId="554"/>
    <cellStyle name="Input 2 21 2" xfId="555"/>
    <cellStyle name="Input 2 22" xfId="556"/>
    <cellStyle name="Input 2 22 2" xfId="557"/>
    <cellStyle name="Input 2 23" xfId="558"/>
    <cellStyle name="Input 2 23 2" xfId="559"/>
    <cellStyle name="Input 2 24" xfId="560"/>
    <cellStyle name="Input 2 24 2" xfId="561"/>
    <cellStyle name="Input 2 25" xfId="562"/>
    <cellStyle name="Input 2 25 2" xfId="563"/>
    <cellStyle name="Input 2 26" xfId="564"/>
    <cellStyle name="Input 2 26 2" xfId="565"/>
    <cellStyle name="Input 2 27" xfId="566"/>
    <cellStyle name="Input 2 27 2" xfId="567"/>
    <cellStyle name="Input 2 28" xfId="568"/>
    <cellStyle name="Input 2 28 2" xfId="569"/>
    <cellStyle name="Input 2 29" xfId="570"/>
    <cellStyle name="Input 2 29 2" xfId="571"/>
    <cellStyle name="Input 2 3" xfId="173"/>
    <cellStyle name="Input 2 3 2" xfId="572"/>
    <cellStyle name="Input 2 30" xfId="573"/>
    <cellStyle name="Input 2 30 2" xfId="574"/>
    <cellStyle name="Input 2 31" xfId="575"/>
    <cellStyle name="Input 2 31 2" xfId="576"/>
    <cellStyle name="Input 2 32" xfId="577"/>
    <cellStyle name="Input 2 32 2" xfId="578"/>
    <cellStyle name="Input 2 33" xfId="579"/>
    <cellStyle name="Input 2 33 2" xfId="580"/>
    <cellStyle name="Input 2 34" xfId="581"/>
    <cellStyle name="Input 2 34 2" xfId="582"/>
    <cellStyle name="Input 2 35" xfId="583"/>
    <cellStyle name="Input 2 35 2" xfId="584"/>
    <cellStyle name="Input 2 36" xfId="585"/>
    <cellStyle name="Input 2 36 2" xfId="586"/>
    <cellStyle name="Input 2 37" xfId="587"/>
    <cellStyle name="Input 2 37 2" xfId="588"/>
    <cellStyle name="Input 2 38" xfId="589"/>
    <cellStyle name="Input 2 38 2" xfId="590"/>
    <cellStyle name="Input 2 39" xfId="591"/>
    <cellStyle name="Input 2 39 2" xfId="592"/>
    <cellStyle name="Input 2 4" xfId="183"/>
    <cellStyle name="Input 2 4 2" xfId="593"/>
    <cellStyle name="Input 2 40" xfId="594"/>
    <cellStyle name="Input 2 40 2" xfId="595"/>
    <cellStyle name="Input 2 41" xfId="596"/>
    <cellStyle name="Input 2 41 2" xfId="597"/>
    <cellStyle name="Input 2 42" xfId="598"/>
    <cellStyle name="Input 2 42 2" xfId="599"/>
    <cellStyle name="Input 2 43" xfId="600"/>
    <cellStyle name="Input 2 43 2" xfId="601"/>
    <cellStyle name="Input 2 44" xfId="602"/>
    <cellStyle name="Input 2 44 2" xfId="603"/>
    <cellStyle name="Input 2 45" xfId="604"/>
    <cellStyle name="Input 2 45 2" xfId="605"/>
    <cellStyle name="Input 2 46" xfId="606"/>
    <cellStyle name="Input 2 46 2" xfId="607"/>
    <cellStyle name="Input 2 47" xfId="608"/>
    <cellStyle name="Input 2 47 2" xfId="609"/>
    <cellStyle name="Input 2 48" xfId="610"/>
    <cellStyle name="Input 2 48 2" xfId="611"/>
    <cellStyle name="Input 2 49" xfId="612"/>
    <cellStyle name="Input 2 49 2" xfId="613"/>
    <cellStyle name="Input 2 5" xfId="184"/>
    <cellStyle name="Input 2 5 2" xfId="614"/>
    <cellStyle name="Input 2 50" xfId="615"/>
    <cellStyle name="Input 2 50 2" xfId="616"/>
    <cellStyle name="Input 2 51" xfId="617"/>
    <cellStyle name="Input 2 51 2" xfId="618"/>
    <cellStyle name="Input 2 52" xfId="619"/>
    <cellStyle name="Input 2 52 2" xfId="620"/>
    <cellStyle name="Input 2 53" xfId="621"/>
    <cellStyle name="Input 2 53 2" xfId="622"/>
    <cellStyle name="Input 2 54" xfId="623"/>
    <cellStyle name="Input 2 55" xfId="624"/>
    <cellStyle name="Input 2 56" xfId="625"/>
    <cellStyle name="Input 2 57" xfId="626"/>
    <cellStyle name="Input 2 58" xfId="627"/>
    <cellStyle name="Input 2 6" xfId="628"/>
    <cellStyle name="Input 2 6 2" xfId="629"/>
    <cellStyle name="Input 2 7" xfId="630"/>
    <cellStyle name="Input 2 7 2" xfId="631"/>
    <cellStyle name="Input 2 8" xfId="632"/>
    <cellStyle name="Input 2 8 2" xfId="633"/>
    <cellStyle name="Input 2 9" xfId="634"/>
    <cellStyle name="Input 2 9 2" xfId="635"/>
    <cellStyle name="Linked Cell 2" xfId="84"/>
    <cellStyle name="Neutral 2" xfId="85"/>
    <cellStyle name="Normal" xfId="0" builtinId="0"/>
    <cellStyle name="Normal 10" xfId="86"/>
    <cellStyle name="Normal 11" xfId="87"/>
    <cellStyle name="Normal 2" xfId="2"/>
    <cellStyle name="Normal 2 10" xfId="88"/>
    <cellStyle name="Normal 2 10 2" xfId="89"/>
    <cellStyle name="Normal 2 11" xfId="90"/>
    <cellStyle name="Normal 2 11 2" xfId="91"/>
    <cellStyle name="Normal 2 12" xfId="92"/>
    <cellStyle name="Normal 2 12 2" xfId="93"/>
    <cellStyle name="Normal 2 12 3" xfId="94"/>
    <cellStyle name="Normal 2 12 4" xfId="95"/>
    <cellStyle name="Normal 2 12 5" xfId="96"/>
    <cellStyle name="Normal 2 12 6" xfId="97"/>
    <cellStyle name="Normal 2 12 7" xfId="98"/>
    <cellStyle name="Normal 2 12 8" xfId="99"/>
    <cellStyle name="Normal 2 13" xfId="100"/>
    <cellStyle name="Normal 2 13 2" xfId="101"/>
    <cellStyle name="Normal 2 14" xfId="102"/>
    <cellStyle name="Normal 2 14 2" xfId="103"/>
    <cellStyle name="Normal 2 15" xfId="104"/>
    <cellStyle name="Normal 2 15 2" xfId="105"/>
    <cellStyle name="Normal 2 16" xfId="106"/>
    <cellStyle name="Normal 2 17" xfId="107"/>
    <cellStyle name="Normal 2 18" xfId="108"/>
    <cellStyle name="Normal 2 2" xfId="109"/>
    <cellStyle name="Normal 2 2 10" xfId="110"/>
    <cellStyle name="Normal 2 2 11" xfId="636"/>
    <cellStyle name="Normal 2 2 12" xfId="637"/>
    <cellStyle name="Normal 2 2 2" xfId="111"/>
    <cellStyle name="Normal 2 2 2 2" xfId="112"/>
    <cellStyle name="Normal 2 2 2 3" xfId="113"/>
    <cellStyle name="Normal 2 2 2 4" xfId="114"/>
    <cellStyle name="Normal 2 2 2 5" xfId="115"/>
    <cellStyle name="Normal 2 2 2 6" xfId="116"/>
    <cellStyle name="Normal 2 2 2 7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3" xfId="125"/>
    <cellStyle name="Normal 2 3 2" xfId="126"/>
    <cellStyle name="Normal 2 3 3" xfId="127"/>
    <cellStyle name="Normal 2 3 4" xfId="638"/>
    <cellStyle name="Normal 2 4" xfId="128"/>
    <cellStyle name="Normal 2 4 2" xfId="129"/>
    <cellStyle name="Normal 2 4 3" xfId="130"/>
    <cellStyle name="Normal 2 4 4" xfId="639"/>
    <cellStyle name="Normal 2 4 5" xfId="640"/>
    <cellStyle name="Normal 2 5" xfId="131"/>
    <cellStyle name="Normal 2 5 2" xfId="132"/>
    <cellStyle name="Normal 2 5 3" xfId="133"/>
    <cellStyle name="Normal 2 6" xfId="134"/>
    <cellStyle name="Normal 2 6 2" xfId="135"/>
    <cellStyle name="Normal 2 7" xfId="136"/>
    <cellStyle name="Normal 2 7 2" xfId="137"/>
    <cellStyle name="Normal 2 8" xfId="138"/>
    <cellStyle name="Normal 2 8 2" xfId="139"/>
    <cellStyle name="Normal 2 9" xfId="140"/>
    <cellStyle name="Normal 2 9 2" xfId="141"/>
    <cellStyle name="Normal 3" xfId="142"/>
    <cellStyle name="Normal 3 2" xfId="143"/>
    <cellStyle name="Normal 3 2 2" xfId="144"/>
    <cellStyle name="Normal 3 2 3" xfId="641"/>
    <cellStyle name="Normal 3 2 4" xfId="642"/>
    <cellStyle name="Normal 3 3" xfId="145"/>
    <cellStyle name="Normal 3 4" xfId="643"/>
    <cellStyle name="Normal 3 5" xfId="644"/>
    <cellStyle name="Normal 4" xfId="146"/>
    <cellStyle name="Normal 4 2" xfId="147"/>
    <cellStyle name="Normal 4 3" xfId="148"/>
    <cellStyle name="Normal 4 4" xfId="645"/>
    <cellStyle name="Normal 5" xfId="149"/>
    <cellStyle name="Normal 5 2" xfId="150"/>
    <cellStyle name="Normal 6" xfId="151"/>
    <cellStyle name="Normal 6 2" xfId="152"/>
    <cellStyle name="Normal 7" xfId="153"/>
    <cellStyle name="Normal 7 2" xfId="154"/>
    <cellStyle name="Normal 8" xfId="155"/>
    <cellStyle name="Normal 8 2" xfId="156"/>
    <cellStyle name="Normal 9" xfId="157"/>
    <cellStyle name="Normal 9 2" xfId="223"/>
    <cellStyle name="Note 2" xfId="158"/>
    <cellStyle name="Note 2 2" xfId="159"/>
    <cellStyle name="Note 2 3" xfId="160"/>
    <cellStyle name="Note 2 3 10" xfId="646"/>
    <cellStyle name="Note 2 3 10 2" xfId="647"/>
    <cellStyle name="Note 2 3 11" xfId="648"/>
    <cellStyle name="Note 2 3 11 2" xfId="649"/>
    <cellStyle name="Note 2 3 12" xfId="650"/>
    <cellStyle name="Note 2 3 12 2" xfId="651"/>
    <cellStyle name="Note 2 3 13" xfId="652"/>
    <cellStyle name="Note 2 3 13 2" xfId="653"/>
    <cellStyle name="Note 2 3 14" xfId="654"/>
    <cellStyle name="Note 2 3 14 2" xfId="655"/>
    <cellStyle name="Note 2 3 15" xfId="656"/>
    <cellStyle name="Note 2 3 15 2" xfId="657"/>
    <cellStyle name="Note 2 3 16" xfId="658"/>
    <cellStyle name="Note 2 3 16 2" xfId="659"/>
    <cellStyle name="Note 2 3 17" xfId="660"/>
    <cellStyle name="Note 2 3 17 2" xfId="661"/>
    <cellStyle name="Note 2 3 18" xfId="662"/>
    <cellStyle name="Note 2 3 18 2" xfId="663"/>
    <cellStyle name="Note 2 3 19" xfId="664"/>
    <cellStyle name="Note 2 3 19 2" xfId="665"/>
    <cellStyle name="Note 2 3 2" xfId="174"/>
    <cellStyle name="Note 2 3 2 2" xfId="666"/>
    <cellStyle name="Note 2 3 20" xfId="667"/>
    <cellStyle name="Note 2 3 20 2" xfId="668"/>
    <cellStyle name="Note 2 3 21" xfId="669"/>
    <cellStyle name="Note 2 3 21 2" xfId="670"/>
    <cellStyle name="Note 2 3 22" xfId="671"/>
    <cellStyle name="Note 2 3 22 2" xfId="672"/>
    <cellStyle name="Note 2 3 23" xfId="673"/>
    <cellStyle name="Note 2 3 23 2" xfId="674"/>
    <cellStyle name="Note 2 3 24" xfId="675"/>
    <cellStyle name="Note 2 3 24 2" xfId="676"/>
    <cellStyle name="Note 2 3 25" xfId="677"/>
    <cellStyle name="Note 2 3 25 2" xfId="678"/>
    <cellStyle name="Note 2 3 26" xfId="679"/>
    <cellStyle name="Note 2 3 26 2" xfId="680"/>
    <cellStyle name="Note 2 3 27" xfId="681"/>
    <cellStyle name="Note 2 3 27 2" xfId="682"/>
    <cellStyle name="Note 2 3 28" xfId="683"/>
    <cellStyle name="Note 2 3 28 2" xfId="684"/>
    <cellStyle name="Note 2 3 29" xfId="685"/>
    <cellStyle name="Note 2 3 29 2" xfId="686"/>
    <cellStyle name="Note 2 3 3" xfId="201"/>
    <cellStyle name="Note 2 3 3 2" xfId="687"/>
    <cellStyle name="Note 2 3 30" xfId="688"/>
    <cellStyle name="Note 2 3 30 2" xfId="689"/>
    <cellStyle name="Note 2 3 31" xfId="690"/>
    <cellStyle name="Note 2 3 31 2" xfId="691"/>
    <cellStyle name="Note 2 3 32" xfId="692"/>
    <cellStyle name="Note 2 3 32 2" xfId="693"/>
    <cellStyle name="Note 2 3 33" xfId="694"/>
    <cellStyle name="Note 2 3 33 2" xfId="695"/>
    <cellStyle name="Note 2 3 34" xfId="696"/>
    <cellStyle name="Note 2 3 34 2" xfId="697"/>
    <cellStyle name="Note 2 3 35" xfId="698"/>
    <cellStyle name="Note 2 3 35 2" xfId="699"/>
    <cellStyle name="Note 2 3 36" xfId="700"/>
    <cellStyle name="Note 2 3 36 2" xfId="701"/>
    <cellStyle name="Note 2 3 37" xfId="702"/>
    <cellStyle name="Note 2 3 37 2" xfId="703"/>
    <cellStyle name="Note 2 3 38" xfId="704"/>
    <cellStyle name="Note 2 3 38 2" xfId="705"/>
    <cellStyle name="Note 2 3 39" xfId="706"/>
    <cellStyle name="Note 2 3 39 2" xfId="707"/>
    <cellStyle name="Note 2 3 4" xfId="202"/>
    <cellStyle name="Note 2 3 4 2" xfId="708"/>
    <cellStyle name="Note 2 3 40" xfId="709"/>
    <cellStyle name="Note 2 3 40 2" xfId="710"/>
    <cellStyle name="Note 2 3 41" xfId="711"/>
    <cellStyle name="Note 2 3 41 2" xfId="712"/>
    <cellStyle name="Note 2 3 42" xfId="713"/>
    <cellStyle name="Note 2 3 42 2" xfId="714"/>
    <cellStyle name="Note 2 3 43" xfId="715"/>
    <cellStyle name="Note 2 3 43 2" xfId="716"/>
    <cellStyle name="Note 2 3 44" xfId="717"/>
    <cellStyle name="Note 2 3 44 2" xfId="718"/>
    <cellStyle name="Note 2 3 45" xfId="719"/>
    <cellStyle name="Note 2 3 45 2" xfId="720"/>
    <cellStyle name="Note 2 3 46" xfId="721"/>
    <cellStyle name="Note 2 3 46 2" xfId="722"/>
    <cellStyle name="Note 2 3 47" xfId="723"/>
    <cellStyle name="Note 2 3 47 2" xfId="724"/>
    <cellStyle name="Note 2 3 48" xfId="725"/>
    <cellStyle name="Note 2 3 48 2" xfId="726"/>
    <cellStyle name="Note 2 3 49" xfId="727"/>
    <cellStyle name="Note 2 3 49 2" xfId="728"/>
    <cellStyle name="Note 2 3 5" xfId="203"/>
    <cellStyle name="Note 2 3 5 2" xfId="729"/>
    <cellStyle name="Note 2 3 50" xfId="730"/>
    <cellStyle name="Note 2 3 50 2" xfId="731"/>
    <cellStyle name="Note 2 3 51" xfId="732"/>
    <cellStyle name="Note 2 3 51 2" xfId="733"/>
    <cellStyle name="Note 2 3 52" xfId="734"/>
    <cellStyle name="Note 2 3 52 2" xfId="735"/>
    <cellStyle name="Note 2 3 53" xfId="736"/>
    <cellStyle name="Note 2 3 54" xfId="737"/>
    <cellStyle name="Note 2 3 55" xfId="738"/>
    <cellStyle name="Note 2 3 56" xfId="739"/>
    <cellStyle name="Note 2 3 57" xfId="740"/>
    <cellStyle name="Note 2 3 6" xfId="204"/>
    <cellStyle name="Note 2 3 6 2" xfId="741"/>
    <cellStyle name="Note 2 3 7" xfId="205"/>
    <cellStyle name="Note 2 3 7 2" xfId="742"/>
    <cellStyle name="Note 2 3 8" xfId="206"/>
    <cellStyle name="Note 2 3 8 2" xfId="743"/>
    <cellStyle name="Note 2 3 9" xfId="744"/>
    <cellStyle name="Note 2 3 9 2" xfId="745"/>
    <cellStyle name="Note 2 4" xfId="161"/>
    <cellStyle name="Note 2 4 10" xfId="746"/>
    <cellStyle name="Note 2 4 10 2" xfId="747"/>
    <cellStyle name="Note 2 4 11" xfId="748"/>
    <cellStyle name="Note 2 4 11 2" xfId="749"/>
    <cellStyle name="Note 2 4 12" xfId="750"/>
    <cellStyle name="Note 2 4 12 2" xfId="751"/>
    <cellStyle name="Note 2 4 13" xfId="752"/>
    <cellStyle name="Note 2 4 13 2" xfId="753"/>
    <cellStyle name="Note 2 4 14" xfId="754"/>
    <cellStyle name="Note 2 4 14 2" xfId="755"/>
    <cellStyle name="Note 2 4 15" xfId="756"/>
    <cellStyle name="Note 2 4 15 2" xfId="757"/>
    <cellStyle name="Note 2 4 16" xfId="758"/>
    <cellStyle name="Note 2 4 16 2" xfId="759"/>
    <cellStyle name="Note 2 4 17" xfId="760"/>
    <cellStyle name="Note 2 4 17 2" xfId="761"/>
    <cellStyle name="Note 2 4 18" xfId="762"/>
    <cellStyle name="Note 2 4 18 2" xfId="763"/>
    <cellStyle name="Note 2 4 19" xfId="764"/>
    <cellStyle name="Note 2 4 19 2" xfId="765"/>
    <cellStyle name="Note 2 4 2" xfId="175"/>
    <cellStyle name="Note 2 4 2 2" xfId="766"/>
    <cellStyle name="Note 2 4 20" xfId="767"/>
    <cellStyle name="Note 2 4 20 2" xfId="768"/>
    <cellStyle name="Note 2 4 21" xfId="769"/>
    <cellStyle name="Note 2 4 21 2" xfId="770"/>
    <cellStyle name="Note 2 4 22" xfId="771"/>
    <cellStyle name="Note 2 4 22 2" xfId="772"/>
    <cellStyle name="Note 2 4 23" xfId="773"/>
    <cellStyle name="Note 2 4 23 2" xfId="774"/>
    <cellStyle name="Note 2 4 24" xfId="775"/>
    <cellStyle name="Note 2 4 24 2" xfId="776"/>
    <cellStyle name="Note 2 4 25" xfId="777"/>
    <cellStyle name="Note 2 4 25 2" xfId="778"/>
    <cellStyle name="Note 2 4 26" xfId="779"/>
    <cellStyle name="Note 2 4 26 2" xfId="780"/>
    <cellStyle name="Note 2 4 27" xfId="781"/>
    <cellStyle name="Note 2 4 27 2" xfId="782"/>
    <cellStyle name="Note 2 4 28" xfId="783"/>
    <cellStyle name="Note 2 4 28 2" xfId="784"/>
    <cellStyle name="Note 2 4 29" xfId="785"/>
    <cellStyle name="Note 2 4 29 2" xfId="786"/>
    <cellStyle name="Note 2 4 3" xfId="207"/>
    <cellStyle name="Note 2 4 3 2" xfId="787"/>
    <cellStyle name="Note 2 4 30" xfId="788"/>
    <cellStyle name="Note 2 4 30 2" xfId="789"/>
    <cellStyle name="Note 2 4 31" xfId="790"/>
    <cellStyle name="Note 2 4 31 2" xfId="791"/>
    <cellStyle name="Note 2 4 32" xfId="792"/>
    <cellStyle name="Note 2 4 32 2" xfId="793"/>
    <cellStyle name="Note 2 4 33" xfId="794"/>
    <cellStyle name="Note 2 4 33 2" xfId="795"/>
    <cellStyle name="Note 2 4 34" xfId="796"/>
    <cellStyle name="Note 2 4 34 2" xfId="797"/>
    <cellStyle name="Note 2 4 35" xfId="798"/>
    <cellStyle name="Note 2 4 35 2" xfId="799"/>
    <cellStyle name="Note 2 4 36" xfId="800"/>
    <cellStyle name="Note 2 4 36 2" xfId="801"/>
    <cellStyle name="Note 2 4 37" xfId="802"/>
    <cellStyle name="Note 2 4 37 2" xfId="803"/>
    <cellStyle name="Note 2 4 38" xfId="804"/>
    <cellStyle name="Note 2 4 38 2" xfId="805"/>
    <cellStyle name="Note 2 4 39" xfId="806"/>
    <cellStyle name="Note 2 4 39 2" xfId="807"/>
    <cellStyle name="Note 2 4 4" xfId="208"/>
    <cellStyle name="Note 2 4 4 2" xfId="808"/>
    <cellStyle name="Note 2 4 40" xfId="809"/>
    <cellStyle name="Note 2 4 40 2" xfId="810"/>
    <cellStyle name="Note 2 4 41" xfId="811"/>
    <cellStyle name="Note 2 4 41 2" xfId="812"/>
    <cellStyle name="Note 2 4 42" xfId="813"/>
    <cellStyle name="Note 2 4 42 2" xfId="814"/>
    <cellStyle name="Note 2 4 43" xfId="815"/>
    <cellStyle name="Note 2 4 43 2" xfId="816"/>
    <cellStyle name="Note 2 4 44" xfId="817"/>
    <cellStyle name="Note 2 4 44 2" xfId="818"/>
    <cellStyle name="Note 2 4 45" xfId="819"/>
    <cellStyle name="Note 2 4 45 2" xfId="820"/>
    <cellStyle name="Note 2 4 46" xfId="821"/>
    <cellStyle name="Note 2 4 46 2" xfId="822"/>
    <cellStyle name="Note 2 4 47" xfId="823"/>
    <cellStyle name="Note 2 4 47 2" xfId="824"/>
    <cellStyle name="Note 2 4 48" xfId="825"/>
    <cellStyle name="Note 2 4 48 2" xfId="826"/>
    <cellStyle name="Note 2 4 49" xfId="827"/>
    <cellStyle name="Note 2 4 49 2" xfId="828"/>
    <cellStyle name="Note 2 4 5" xfId="209"/>
    <cellStyle name="Note 2 4 5 2" xfId="829"/>
    <cellStyle name="Note 2 4 50" xfId="830"/>
    <cellStyle name="Note 2 4 50 2" xfId="831"/>
    <cellStyle name="Note 2 4 51" xfId="832"/>
    <cellStyle name="Note 2 4 51 2" xfId="833"/>
    <cellStyle name="Note 2 4 52" xfId="834"/>
    <cellStyle name="Note 2 4 52 2" xfId="835"/>
    <cellStyle name="Note 2 4 53" xfId="836"/>
    <cellStyle name="Note 2 4 54" xfId="837"/>
    <cellStyle name="Note 2 4 55" xfId="838"/>
    <cellStyle name="Note 2 4 56" xfId="839"/>
    <cellStyle name="Note 2 4 57" xfId="840"/>
    <cellStyle name="Note 2 4 6" xfId="210"/>
    <cellStyle name="Note 2 4 6 2" xfId="841"/>
    <cellStyle name="Note 2 4 7" xfId="211"/>
    <cellStyle name="Note 2 4 7 2" xfId="842"/>
    <cellStyle name="Note 2 4 8" xfId="843"/>
    <cellStyle name="Note 2 4 8 2" xfId="844"/>
    <cellStyle name="Note 2 4 9" xfId="845"/>
    <cellStyle name="Note 2 4 9 2" xfId="846"/>
    <cellStyle name="Note 2 5" xfId="176"/>
    <cellStyle name="Note 2 5 2" xfId="847"/>
    <cellStyle name="Note 2 6" xfId="185"/>
    <cellStyle name="Note 2 6 2" xfId="848"/>
    <cellStyle name="Note 2 7" xfId="186"/>
    <cellStyle name="Note 2 7 2" xfId="849"/>
    <cellStyle name="Note 2 8" xfId="850"/>
    <cellStyle name="Note 3" xfId="162"/>
    <cellStyle name="Output 2" xfId="163"/>
    <cellStyle name="Output 2 10" xfId="851"/>
    <cellStyle name="Output 2 10 2" xfId="852"/>
    <cellStyle name="Output 2 11" xfId="853"/>
    <cellStyle name="Output 2 11 2" xfId="854"/>
    <cellStyle name="Output 2 12" xfId="855"/>
    <cellStyle name="Output 2 12 2" xfId="856"/>
    <cellStyle name="Output 2 13" xfId="857"/>
    <cellStyle name="Output 2 13 2" xfId="858"/>
    <cellStyle name="Output 2 14" xfId="859"/>
    <cellStyle name="Output 2 14 2" xfId="860"/>
    <cellStyle name="Output 2 15" xfId="861"/>
    <cellStyle name="Output 2 15 2" xfId="862"/>
    <cellStyle name="Output 2 16" xfId="863"/>
    <cellStyle name="Output 2 16 2" xfId="864"/>
    <cellStyle name="Output 2 17" xfId="865"/>
    <cellStyle name="Output 2 17 2" xfId="866"/>
    <cellStyle name="Output 2 18" xfId="867"/>
    <cellStyle name="Output 2 18 2" xfId="868"/>
    <cellStyle name="Output 2 19" xfId="869"/>
    <cellStyle name="Output 2 19 2" xfId="870"/>
    <cellStyle name="Output 2 2" xfId="164"/>
    <cellStyle name="Output 2 2 10" xfId="871"/>
    <cellStyle name="Output 2 2 10 2" xfId="872"/>
    <cellStyle name="Output 2 2 11" xfId="873"/>
    <cellStyle name="Output 2 2 11 2" xfId="874"/>
    <cellStyle name="Output 2 2 12" xfId="875"/>
    <cellStyle name="Output 2 2 12 2" xfId="876"/>
    <cellStyle name="Output 2 2 13" xfId="877"/>
    <cellStyle name="Output 2 2 13 2" xfId="878"/>
    <cellStyle name="Output 2 2 14" xfId="879"/>
    <cellStyle name="Output 2 2 14 2" xfId="880"/>
    <cellStyle name="Output 2 2 15" xfId="881"/>
    <cellStyle name="Output 2 2 15 2" xfId="882"/>
    <cellStyle name="Output 2 2 16" xfId="883"/>
    <cellStyle name="Output 2 2 16 2" xfId="884"/>
    <cellStyle name="Output 2 2 17" xfId="885"/>
    <cellStyle name="Output 2 2 17 2" xfId="886"/>
    <cellStyle name="Output 2 2 18" xfId="887"/>
    <cellStyle name="Output 2 2 18 2" xfId="888"/>
    <cellStyle name="Output 2 2 19" xfId="889"/>
    <cellStyle name="Output 2 2 19 2" xfId="890"/>
    <cellStyle name="Output 2 2 2" xfId="177"/>
    <cellStyle name="Output 2 2 2 2" xfId="891"/>
    <cellStyle name="Output 2 2 20" xfId="892"/>
    <cellStyle name="Output 2 2 20 2" xfId="893"/>
    <cellStyle name="Output 2 2 21" xfId="894"/>
    <cellStyle name="Output 2 2 21 2" xfId="895"/>
    <cellStyle name="Output 2 2 22" xfId="896"/>
    <cellStyle name="Output 2 2 22 2" xfId="897"/>
    <cellStyle name="Output 2 2 23" xfId="898"/>
    <cellStyle name="Output 2 2 23 2" xfId="899"/>
    <cellStyle name="Output 2 2 24" xfId="900"/>
    <cellStyle name="Output 2 2 24 2" xfId="901"/>
    <cellStyle name="Output 2 2 25" xfId="902"/>
    <cellStyle name="Output 2 2 25 2" xfId="903"/>
    <cellStyle name="Output 2 2 26" xfId="904"/>
    <cellStyle name="Output 2 2 26 2" xfId="905"/>
    <cellStyle name="Output 2 2 27" xfId="906"/>
    <cellStyle name="Output 2 2 27 2" xfId="907"/>
    <cellStyle name="Output 2 2 28" xfId="908"/>
    <cellStyle name="Output 2 2 28 2" xfId="909"/>
    <cellStyle name="Output 2 2 29" xfId="910"/>
    <cellStyle name="Output 2 2 29 2" xfId="911"/>
    <cellStyle name="Output 2 2 3" xfId="212"/>
    <cellStyle name="Output 2 2 3 2" xfId="912"/>
    <cellStyle name="Output 2 2 30" xfId="913"/>
    <cellStyle name="Output 2 2 30 2" xfId="914"/>
    <cellStyle name="Output 2 2 31" xfId="915"/>
    <cellStyle name="Output 2 2 31 2" xfId="916"/>
    <cellStyle name="Output 2 2 32" xfId="917"/>
    <cellStyle name="Output 2 2 32 2" xfId="918"/>
    <cellStyle name="Output 2 2 33" xfId="919"/>
    <cellStyle name="Output 2 2 33 2" xfId="920"/>
    <cellStyle name="Output 2 2 34" xfId="921"/>
    <cellStyle name="Output 2 2 34 2" xfId="922"/>
    <cellStyle name="Output 2 2 35" xfId="923"/>
    <cellStyle name="Output 2 2 35 2" xfId="924"/>
    <cellStyle name="Output 2 2 36" xfId="925"/>
    <cellStyle name="Output 2 2 36 2" xfId="926"/>
    <cellStyle name="Output 2 2 37" xfId="927"/>
    <cellStyle name="Output 2 2 37 2" xfId="928"/>
    <cellStyle name="Output 2 2 38" xfId="929"/>
    <cellStyle name="Output 2 2 38 2" xfId="930"/>
    <cellStyle name="Output 2 2 39" xfId="931"/>
    <cellStyle name="Output 2 2 39 2" xfId="932"/>
    <cellStyle name="Output 2 2 4" xfId="213"/>
    <cellStyle name="Output 2 2 4 2" xfId="933"/>
    <cellStyle name="Output 2 2 40" xfId="934"/>
    <cellStyle name="Output 2 2 40 2" xfId="935"/>
    <cellStyle name="Output 2 2 41" xfId="936"/>
    <cellStyle name="Output 2 2 41 2" xfId="937"/>
    <cellStyle name="Output 2 2 42" xfId="938"/>
    <cellStyle name="Output 2 2 42 2" xfId="939"/>
    <cellStyle name="Output 2 2 43" xfId="940"/>
    <cellStyle name="Output 2 2 43 2" xfId="941"/>
    <cellStyle name="Output 2 2 44" xfId="942"/>
    <cellStyle name="Output 2 2 44 2" xfId="943"/>
    <cellStyle name="Output 2 2 45" xfId="944"/>
    <cellStyle name="Output 2 2 45 2" xfId="945"/>
    <cellStyle name="Output 2 2 46" xfId="946"/>
    <cellStyle name="Output 2 2 46 2" xfId="947"/>
    <cellStyle name="Output 2 2 47" xfId="948"/>
    <cellStyle name="Output 2 2 47 2" xfId="949"/>
    <cellStyle name="Output 2 2 48" xfId="950"/>
    <cellStyle name="Output 2 2 48 2" xfId="951"/>
    <cellStyle name="Output 2 2 49" xfId="952"/>
    <cellStyle name="Output 2 2 49 2" xfId="953"/>
    <cellStyle name="Output 2 2 5" xfId="214"/>
    <cellStyle name="Output 2 2 5 2" xfId="954"/>
    <cellStyle name="Output 2 2 50" xfId="955"/>
    <cellStyle name="Output 2 2 50 2" xfId="956"/>
    <cellStyle name="Output 2 2 51" xfId="957"/>
    <cellStyle name="Output 2 2 51 2" xfId="958"/>
    <cellStyle name="Output 2 2 52" xfId="959"/>
    <cellStyle name="Output 2 2 52 2" xfId="960"/>
    <cellStyle name="Output 2 2 53" xfId="961"/>
    <cellStyle name="Output 2 2 54" xfId="962"/>
    <cellStyle name="Output 2 2 55" xfId="963"/>
    <cellStyle name="Output 2 2 56" xfId="964"/>
    <cellStyle name="Output 2 2 57" xfId="965"/>
    <cellStyle name="Output 2 2 6" xfId="215"/>
    <cellStyle name="Output 2 2 6 2" xfId="966"/>
    <cellStyle name="Output 2 2 7" xfId="216"/>
    <cellStyle name="Output 2 2 7 2" xfId="967"/>
    <cellStyle name="Output 2 2 8" xfId="968"/>
    <cellStyle name="Output 2 2 8 2" xfId="969"/>
    <cellStyle name="Output 2 2 9" xfId="970"/>
    <cellStyle name="Output 2 2 9 2" xfId="971"/>
    <cellStyle name="Output 2 20" xfId="972"/>
    <cellStyle name="Output 2 20 2" xfId="973"/>
    <cellStyle name="Output 2 21" xfId="974"/>
    <cellStyle name="Output 2 21 2" xfId="975"/>
    <cellStyle name="Output 2 22" xfId="976"/>
    <cellStyle name="Output 2 22 2" xfId="977"/>
    <cellStyle name="Output 2 23" xfId="978"/>
    <cellStyle name="Output 2 23 2" xfId="979"/>
    <cellStyle name="Output 2 24" xfId="980"/>
    <cellStyle name="Output 2 24 2" xfId="981"/>
    <cellStyle name="Output 2 25" xfId="982"/>
    <cellStyle name="Output 2 25 2" xfId="983"/>
    <cellStyle name="Output 2 26" xfId="984"/>
    <cellStyle name="Output 2 26 2" xfId="985"/>
    <cellStyle name="Output 2 27" xfId="986"/>
    <cellStyle name="Output 2 27 2" xfId="987"/>
    <cellStyle name="Output 2 28" xfId="988"/>
    <cellStyle name="Output 2 28 2" xfId="989"/>
    <cellStyle name="Output 2 29" xfId="990"/>
    <cellStyle name="Output 2 29 2" xfId="991"/>
    <cellStyle name="Output 2 3" xfId="178"/>
    <cellStyle name="Output 2 3 2" xfId="992"/>
    <cellStyle name="Output 2 30" xfId="993"/>
    <cellStyle name="Output 2 30 2" xfId="994"/>
    <cellStyle name="Output 2 31" xfId="995"/>
    <cellStyle name="Output 2 31 2" xfId="996"/>
    <cellStyle name="Output 2 32" xfId="997"/>
    <cellStyle name="Output 2 32 2" xfId="998"/>
    <cellStyle name="Output 2 33" xfId="999"/>
    <cellStyle name="Output 2 33 2" xfId="1000"/>
    <cellStyle name="Output 2 34" xfId="1001"/>
    <cellStyle name="Output 2 34 2" xfId="1002"/>
    <cellStyle name="Output 2 35" xfId="1003"/>
    <cellStyle name="Output 2 35 2" xfId="1004"/>
    <cellStyle name="Output 2 36" xfId="1005"/>
    <cellStyle name="Output 2 36 2" xfId="1006"/>
    <cellStyle name="Output 2 37" xfId="1007"/>
    <cellStyle name="Output 2 37 2" xfId="1008"/>
    <cellStyle name="Output 2 38" xfId="1009"/>
    <cellStyle name="Output 2 38 2" xfId="1010"/>
    <cellStyle name="Output 2 39" xfId="1011"/>
    <cellStyle name="Output 2 39 2" xfId="1012"/>
    <cellStyle name="Output 2 4" xfId="187"/>
    <cellStyle name="Output 2 4 2" xfId="1013"/>
    <cellStyle name="Output 2 40" xfId="1014"/>
    <cellStyle name="Output 2 40 2" xfId="1015"/>
    <cellStyle name="Output 2 41" xfId="1016"/>
    <cellStyle name="Output 2 41 2" xfId="1017"/>
    <cellStyle name="Output 2 42" xfId="1018"/>
    <cellStyle name="Output 2 42 2" xfId="1019"/>
    <cellStyle name="Output 2 43" xfId="1020"/>
    <cellStyle name="Output 2 43 2" xfId="1021"/>
    <cellStyle name="Output 2 44" xfId="1022"/>
    <cellStyle name="Output 2 44 2" xfId="1023"/>
    <cellStyle name="Output 2 45" xfId="1024"/>
    <cellStyle name="Output 2 45 2" xfId="1025"/>
    <cellStyle name="Output 2 46" xfId="1026"/>
    <cellStyle name="Output 2 46 2" xfId="1027"/>
    <cellStyle name="Output 2 47" xfId="1028"/>
    <cellStyle name="Output 2 47 2" xfId="1029"/>
    <cellStyle name="Output 2 48" xfId="1030"/>
    <cellStyle name="Output 2 48 2" xfId="1031"/>
    <cellStyle name="Output 2 49" xfId="1032"/>
    <cellStyle name="Output 2 49 2" xfId="1033"/>
    <cellStyle name="Output 2 5" xfId="188"/>
    <cellStyle name="Output 2 5 2" xfId="1034"/>
    <cellStyle name="Output 2 50" xfId="1035"/>
    <cellStyle name="Output 2 50 2" xfId="1036"/>
    <cellStyle name="Output 2 51" xfId="1037"/>
    <cellStyle name="Output 2 51 2" xfId="1038"/>
    <cellStyle name="Output 2 52" xfId="1039"/>
    <cellStyle name="Output 2 52 2" xfId="1040"/>
    <cellStyle name="Output 2 53" xfId="1041"/>
    <cellStyle name="Output 2 53 2" xfId="1042"/>
    <cellStyle name="Output 2 54" xfId="1043"/>
    <cellStyle name="Output 2 55" xfId="1044"/>
    <cellStyle name="Output 2 56" xfId="1045"/>
    <cellStyle name="Output 2 57" xfId="1046"/>
    <cellStyle name="Output 2 58" xfId="1047"/>
    <cellStyle name="Output 2 6" xfId="1048"/>
    <cellStyle name="Output 2 6 2" xfId="1049"/>
    <cellStyle name="Output 2 7" xfId="1050"/>
    <cellStyle name="Output 2 7 2" xfId="1051"/>
    <cellStyle name="Output 2 8" xfId="1052"/>
    <cellStyle name="Output 2 8 2" xfId="1053"/>
    <cellStyle name="Output 2 9" xfId="1054"/>
    <cellStyle name="Output 2 9 2" xfId="1055"/>
    <cellStyle name="Percent 2" xfId="165"/>
    <cellStyle name="Percent 2 2" xfId="1056"/>
    <cellStyle name="Percent 2 3" xfId="1057"/>
    <cellStyle name="Title 2" xfId="166"/>
    <cellStyle name="Total 2" xfId="167"/>
    <cellStyle name="Total 2 10" xfId="1058"/>
    <cellStyle name="Total 2 10 2" xfId="1059"/>
    <cellStyle name="Total 2 11" xfId="1060"/>
    <cellStyle name="Total 2 11 2" xfId="1061"/>
    <cellStyle name="Total 2 12" xfId="1062"/>
    <cellStyle name="Total 2 12 2" xfId="1063"/>
    <cellStyle name="Total 2 13" xfId="1064"/>
    <cellStyle name="Total 2 13 2" xfId="1065"/>
    <cellStyle name="Total 2 14" xfId="1066"/>
    <cellStyle name="Total 2 14 2" xfId="1067"/>
    <cellStyle name="Total 2 15" xfId="1068"/>
    <cellStyle name="Total 2 15 2" xfId="1069"/>
    <cellStyle name="Total 2 16" xfId="1070"/>
    <cellStyle name="Total 2 16 2" xfId="1071"/>
    <cellStyle name="Total 2 17" xfId="1072"/>
    <cellStyle name="Total 2 17 2" xfId="1073"/>
    <cellStyle name="Total 2 18" xfId="1074"/>
    <cellStyle name="Total 2 18 2" xfId="1075"/>
    <cellStyle name="Total 2 19" xfId="1076"/>
    <cellStyle name="Total 2 19 2" xfId="1077"/>
    <cellStyle name="Total 2 2" xfId="168"/>
    <cellStyle name="Total 2 2 10" xfId="1078"/>
    <cellStyle name="Total 2 2 10 2" xfId="1079"/>
    <cellStyle name="Total 2 2 11" xfId="1080"/>
    <cellStyle name="Total 2 2 11 2" xfId="1081"/>
    <cellStyle name="Total 2 2 12" xfId="1082"/>
    <cellStyle name="Total 2 2 12 2" xfId="1083"/>
    <cellStyle name="Total 2 2 13" xfId="1084"/>
    <cellStyle name="Total 2 2 13 2" xfId="1085"/>
    <cellStyle name="Total 2 2 14" xfId="1086"/>
    <cellStyle name="Total 2 2 14 2" xfId="1087"/>
    <cellStyle name="Total 2 2 15" xfId="1088"/>
    <cellStyle name="Total 2 2 15 2" xfId="1089"/>
    <cellStyle name="Total 2 2 16" xfId="1090"/>
    <cellStyle name="Total 2 2 16 2" xfId="1091"/>
    <cellStyle name="Total 2 2 17" xfId="1092"/>
    <cellStyle name="Total 2 2 17 2" xfId="1093"/>
    <cellStyle name="Total 2 2 18" xfId="1094"/>
    <cellStyle name="Total 2 2 18 2" xfId="1095"/>
    <cellStyle name="Total 2 2 19" xfId="1096"/>
    <cellStyle name="Total 2 2 19 2" xfId="1097"/>
    <cellStyle name="Total 2 2 2" xfId="179"/>
    <cellStyle name="Total 2 2 2 2" xfId="1098"/>
    <cellStyle name="Total 2 2 20" xfId="1099"/>
    <cellStyle name="Total 2 2 20 2" xfId="1100"/>
    <cellStyle name="Total 2 2 21" xfId="1101"/>
    <cellStyle name="Total 2 2 21 2" xfId="1102"/>
    <cellStyle name="Total 2 2 22" xfId="1103"/>
    <cellStyle name="Total 2 2 22 2" xfId="1104"/>
    <cellStyle name="Total 2 2 23" xfId="1105"/>
    <cellStyle name="Total 2 2 23 2" xfId="1106"/>
    <cellStyle name="Total 2 2 24" xfId="1107"/>
    <cellStyle name="Total 2 2 24 2" xfId="1108"/>
    <cellStyle name="Total 2 2 25" xfId="1109"/>
    <cellStyle name="Total 2 2 25 2" xfId="1110"/>
    <cellStyle name="Total 2 2 26" xfId="1111"/>
    <cellStyle name="Total 2 2 26 2" xfId="1112"/>
    <cellStyle name="Total 2 2 27" xfId="1113"/>
    <cellStyle name="Total 2 2 27 2" xfId="1114"/>
    <cellStyle name="Total 2 2 28" xfId="1115"/>
    <cellStyle name="Total 2 2 28 2" xfId="1116"/>
    <cellStyle name="Total 2 2 29" xfId="1117"/>
    <cellStyle name="Total 2 2 29 2" xfId="1118"/>
    <cellStyle name="Total 2 2 3" xfId="217"/>
    <cellStyle name="Total 2 2 3 2" xfId="1119"/>
    <cellStyle name="Total 2 2 30" xfId="1120"/>
    <cellStyle name="Total 2 2 30 2" xfId="1121"/>
    <cellStyle name="Total 2 2 31" xfId="1122"/>
    <cellStyle name="Total 2 2 31 2" xfId="1123"/>
    <cellStyle name="Total 2 2 32" xfId="1124"/>
    <cellStyle name="Total 2 2 32 2" xfId="1125"/>
    <cellStyle name="Total 2 2 33" xfId="1126"/>
    <cellStyle name="Total 2 2 33 2" xfId="1127"/>
    <cellStyle name="Total 2 2 34" xfId="1128"/>
    <cellStyle name="Total 2 2 34 2" xfId="1129"/>
    <cellStyle name="Total 2 2 35" xfId="1130"/>
    <cellStyle name="Total 2 2 35 2" xfId="1131"/>
    <cellStyle name="Total 2 2 36" xfId="1132"/>
    <cellStyle name="Total 2 2 36 2" xfId="1133"/>
    <cellStyle name="Total 2 2 37" xfId="1134"/>
    <cellStyle name="Total 2 2 37 2" xfId="1135"/>
    <cellStyle name="Total 2 2 38" xfId="1136"/>
    <cellStyle name="Total 2 2 38 2" xfId="1137"/>
    <cellStyle name="Total 2 2 39" xfId="1138"/>
    <cellStyle name="Total 2 2 39 2" xfId="1139"/>
    <cellStyle name="Total 2 2 4" xfId="218"/>
    <cellStyle name="Total 2 2 4 2" xfId="1140"/>
    <cellStyle name="Total 2 2 40" xfId="1141"/>
    <cellStyle name="Total 2 2 40 2" xfId="1142"/>
    <cellStyle name="Total 2 2 41" xfId="1143"/>
    <cellStyle name="Total 2 2 41 2" xfId="1144"/>
    <cellStyle name="Total 2 2 42" xfId="1145"/>
    <cellStyle name="Total 2 2 42 2" xfId="1146"/>
    <cellStyle name="Total 2 2 43" xfId="1147"/>
    <cellStyle name="Total 2 2 43 2" xfId="1148"/>
    <cellStyle name="Total 2 2 44" xfId="1149"/>
    <cellStyle name="Total 2 2 44 2" xfId="1150"/>
    <cellStyle name="Total 2 2 45" xfId="1151"/>
    <cellStyle name="Total 2 2 45 2" xfId="1152"/>
    <cellStyle name="Total 2 2 46" xfId="1153"/>
    <cellStyle name="Total 2 2 46 2" xfId="1154"/>
    <cellStyle name="Total 2 2 47" xfId="1155"/>
    <cellStyle name="Total 2 2 47 2" xfId="1156"/>
    <cellStyle name="Total 2 2 48" xfId="1157"/>
    <cellStyle name="Total 2 2 48 2" xfId="1158"/>
    <cellStyle name="Total 2 2 49" xfId="1159"/>
    <cellStyle name="Total 2 2 49 2" xfId="1160"/>
    <cellStyle name="Total 2 2 5" xfId="219"/>
    <cellStyle name="Total 2 2 5 2" xfId="1161"/>
    <cellStyle name="Total 2 2 50" xfId="1162"/>
    <cellStyle name="Total 2 2 50 2" xfId="1163"/>
    <cellStyle name="Total 2 2 51" xfId="1164"/>
    <cellStyle name="Total 2 2 51 2" xfId="1165"/>
    <cellStyle name="Total 2 2 52" xfId="1166"/>
    <cellStyle name="Total 2 2 52 2" xfId="1167"/>
    <cellStyle name="Total 2 2 53" xfId="1168"/>
    <cellStyle name="Total 2 2 54" xfId="1169"/>
    <cellStyle name="Total 2 2 55" xfId="1170"/>
    <cellStyle name="Total 2 2 56" xfId="1171"/>
    <cellStyle name="Total 2 2 57" xfId="1172"/>
    <cellStyle name="Total 2 2 6" xfId="220"/>
    <cellStyle name="Total 2 2 6 2" xfId="1173"/>
    <cellStyle name="Total 2 2 7" xfId="221"/>
    <cellStyle name="Total 2 2 7 2" xfId="1174"/>
    <cellStyle name="Total 2 2 8" xfId="1175"/>
    <cellStyle name="Total 2 2 8 2" xfId="1176"/>
    <cellStyle name="Total 2 2 9" xfId="1177"/>
    <cellStyle name="Total 2 2 9 2" xfId="1178"/>
    <cellStyle name="Total 2 20" xfId="1179"/>
    <cellStyle name="Total 2 20 2" xfId="1180"/>
    <cellStyle name="Total 2 21" xfId="1181"/>
    <cellStyle name="Total 2 21 2" xfId="1182"/>
    <cellStyle name="Total 2 22" xfId="1183"/>
    <cellStyle name="Total 2 22 2" xfId="1184"/>
    <cellStyle name="Total 2 23" xfId="1185"/>
    <cellStyle name="Total 2 23 2" xfId="1186"/>
    <cellStyle name="Total 2 24" xfId="1187"/>
    <cellStyle name="Total 2 24 2" xfId="1188"/>
    <cellStyle name="Total 2 25" xfId="1189"/>
    <cellStyle name="Total 2 25 2" xfId="1190"/>
    <cellStyle name="Total 2 26" xfId="1191"/>
    <cellStyle name="Total 2 26 2" xfId="1192"/>
    <cellStyle name="Total 2 27" xfId="1193"/>
    <cellStyle name="Total 2 27 2" xfId="1194"/>
    <cellStyle name="Total 2 28" xfId="1195"/>
    <cellStyle name="Total 2 28 2" xfId="1196"/>
    <cellStyle name="Total 2 29" xfId="1197"/>
    <cellStyle name="Total 2 29 2" xfId="1198"/>
    <cellStyle name="Total 2 3" xfId="180"/>
    <cellStyle name="Total 2 3 2" xfId="1199"/>
    <cellStyle name="Total 2 30" xfId="1200"/>
    <cellStyle name="Total 2 30 2" xfId="1201"/>
    <cellStyle name="Total 2 31" xfId="1202"/>
    <cellStyle name="Total 2 31 2" xfId="1203"/>
    <cellStyle name="Total 2 32" xfId="1204"/>
    <cellStyle name="Total 2 32 2" xfId="1205"/>
    <cellStyle name="Total 2 33" xfId="1206"/>
    <cellStyle name="Total 2 33 2" xfId="1207"/>
    <cellStyle name="Total 2 34" xfId="1208"/>
    <cellStyle name="Total 2 34 2" xfId="1209"/>
    <cellStyle name="Total 2 35" xfId="1210"/>
    <cellStyle name="Total 2 35 2" xfId="1211"/>
    <cellStyle name="Total 2 36" xfId="1212"/>
    <cellStyle name="Total 2 36 2" xfId="1213"/>
    <cellStyle name="Total 2 37" xfId="1214"/>
    <cellStyle name="Total 2 37 2" xfId="1215"/>
    <cellStyle name="Total 2 38" xfId="1216"/>
    <cellStyle name="Total 2 38 2" xfId="1217"/>
    <cellStyle name="Total 2 39" xfId="1218"/>
    <cellStyle name="Total 2 39 2" xfId="1219"/>
    <cellStyle name="Total 2 4" xfId="189"/>
    <cellStyle name="Total 2 4 2" xfId="1220"/>
    <cellStyle name="Total 2 40" xfId="1221"/>
    <cellStyle name="Total 2 40 2" xfId="1222"/>
    <cellStyle name="Total 2 41" xfId="1223"/>
    <cellStyle name="Total 2 41 2" xfId="1224"/>
    <cellStyle name="Total 2 42" xfId="1225"/>
    <cellStyle name="Total 2 42 2" xfId="1226"/>
    <cellStyle name="Total 2 43" xfId="1227"/>
    <cellStyle name="Total 2 43 2" xfId="1228"/>
    <cellStyle name="Total 2 44" xfId="1229"/>
    <cellStyle name="Total 2 44 2" xfId="1230"/>
    <cellStyle name="Total 2 45" xfId="1231"/>
    <cellStyle name="Total 2 45 2" xfId="1232"/>
    <cellStyle name="Total 2 46" xfId="1233"/>
    <cellStyle name="Total 2 46 2" xfId="1234"/>
    <cellStyle name="Total 2 47" xfId="1235"/>
    <cellStyle name="Total 2 47 2" xfId="1236"/>
    <cellStyle name="Total 2 48" xfId="1237"/>
    <cellStyle name="Total 2 48 2" xfId="1238"/>
    <cellStyle name="Total 2 49" xfId="1239"/>
    <cellStyle name="Total 2 49 2" xfId="1240"/>
    <cellStyle name="Total 2 5" xfId="190"/>
    <cellStyle name="Total 2 5 2" xfId="1241"/>
    <cellStyle name="Total 2 50" xfId="1242"/>
    <cellStyle name="Total 2 50 2" xfId="1243"/>
    <cellStyle name="Total 2 51" xfId="1244"/>
    <cellStyle name="Total 2 51 2" xfId="1245"/>
    <cellStyle name="Total 2 52" xfId="1246"/>
    <cellStyle name="Total 2 52 2" xfId="1247"/>
    <cellStyle name="Total 2 53" xfId="1248"/>
    <cellStyle name="Total 2 53 2" xfId="1249"/>
    <cellStyle name="Total 2 54" xfId="1250"/>
    <cellStyle name="Total 2 55" xfId="1251"/>
    <cellStyle name="Total 2 56" xfId="1252"/>
    <cellStyle name="Total 2 57" xfId="1253"/>
    <cellStyle name="Total 2 58" xfId="1254"/>
    <cellStyle name="Total 2 6" xfId="1255"/>
    <cellStyle name="Total 2 6 2" xfId="1256"/>
    <cellStyle name="Total 2 7" xfId="1257"/>
    <cellStyle name="Total 2 7 2" xfId="1258"/>
    <cellStyle name="Total 2 8" xfId="1259"/>
    <cellStyle name="Total 2 8 2" xfId="1260"/>
    <cellStyle name="Total 2 9" xfId="1261"/>
    <cellStyle name="Total 2 9 2" xfId="1262"/>
    <cellStyle name="Warning Text 2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9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externalLink" Target="externalLinks/externalLink12.xml"/><Relationship Id="rId47" Type="http://schemas.openxmlformats.org/officeDocument/2006/relationships/externalLink" Target="externalLinks/externalLink17.xml"/><Relationship Id="rId50" Type="http://schemas.openxmlformats.org/officeDocument/2006/relationships/externalLink" Target="externalLinks/externalLink20.xml"/><Relationship Id="rId55" Type="http://schemas.openxmlformats.org/officeDocument/2006/relationships/externalLink" Target="externalLinks/externalLink2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1.xml"/><Relationship Id="rId54" Type="http://schemas.openxmlformats.org/officeDocument/2006/relationships/externalLink" Target="externalLinks/externalLink2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externalLink" Target="externalLinks/externalLink7.xml"/><Relationship Id="rId40" Type="http://schemas.openxmlformats.org/officeDocument/2006/relationships/externalLink" Target="externalLinks/externalLink10.xml"/><Relationship Id="rId45" Type="http://schemas.openxmlformats.org/officeDocument/2006/relationships/externalLink" Target="externalLinks/externalLink15.xml"/><Relationship Id="rId53" Type="http://schemas.openxmlformats.org/officeDocument/2006/relationships/externalLink" Target="externalLinks/externalLink23.xml"/><Relationship Id="rId58" Type="http://schemas.openxmlformats.org/officeDocument/2006/relationships/externalLink" Target="externalLinks/externalLink2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49" Type="http://schemas.openxmlformats.org/officeDocument/2006/relationships/externalLink" Target="externalLinks/externalLink19.xml"/><Relationship Id="rId57" Type="http://schemas.openxmlformats.org/officeDocument/2006/relationships/externalLink" Target="externalLinks/externalLink27.xml"/><Relationship Id="rId61" Type="http://schemas.openxmlformats.org/officeDocument/2006/relationships/externalLink" Target="externalLinks/externalLink3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4" Type="http://schemas.openxmlformats.org/officeDocument/2006/relationships/externalLink" Target="externalLinks/externalLink14.xml"/><Relationship Id="rId52" Type="http://schemas.openxmlformats.org/officeDocument/2006/relationships/externalLink" Target="externalLinks/externalLink22.xml"/><Relationship Id="rId60" Type="http://schemas.openxmlformats.org/officeDocument/2006/relationships/externalLink" Target="externalLinks/externalLink3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43" Type="http://schemas.openxmlformats.org/officeDocument/2006/relationships/externalLink" Target="externalLinks/externalLink13.xml"/><Relationship Id="rId48" Type="http://schemas.openxmlformats.org/officeDocument/2006/relationships/externalLink" Target="externalLinks/externalLink18.xml"/><Relationship Id="rId56" Type="http://schemas.openxmlformats.org/officeDocument/2006/relationships/externalLink" Target="externalLinks/externalLink2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externalLink" Target="externalLinks/externalLink8.xml"/><Relationship Id="rId46" Type="http://schemas.openxmlformats.org/officeDocument/2006/relationships/externalLink" Target="externalLinks/externalLink16.xml"/><Relationship Id="rId59" Type="http://schemas.openxmlformats.org/officeDocument/2006/relationships/externalLink" Target="externalLinks/externalLink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Y%202009\Reports\AFR\Statements\SEFA\SEFA%20Schedule%206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FSC%20at%20Jacksonville%20FINAL%2011.20.15%20-%20TD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Florida%20Keys%20FINAL%2011.19.15%20-%20TDR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Gulf%20Coast%20FINAL%2011.24.15%20-%20TD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Hillsborough%20REVISED%20(did%20not%20send%20to%20DFS)%20%2011.24.15%20-%20TD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Indian%20River%20FINAL%2011.19.15%20-%20TD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Florida%20Gateway%20FINAL%2011.19.15%20-%20TD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Lake%20Sumter%20FINAL%2011.19.15%20-%20TD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State%20College%20of%20Florida-Manatee%20FINAL%2011.19.15%20-%20TD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Miami%20Dade%20REVISED%20FINAL%2011.23.15%20-%20TDR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North%20Florida%20FINAL%2011.20.15%20-%20TD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hillil\LOCALS~1\Temp\XPgrpwise\Sched%206%208060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Northwest%20Florida%20FINAL%2011.19.15%20-%20TDR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Palm%20Beach%20FINAL%2011.20.15%20-%20TD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Pasco%20Hernando%20FINAL%2011.23.15%20-%20TD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Pensacola%20FINAL%2011.23.15%20-%20TD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Polk%20FINAL%2011.23.15%20-%20TDR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St%20Johns%20River%20FINAL%2011.23.15%20-%20TDR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St%20Petersburg%20FINAL%2011.23.15%20-%20TDR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Santa%20Fe%20FINAL%2011.24.15%20-%20TDR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Seminole%20REVISED%20(did%20not%20send%20to%20DFS)%2011.24.15%20-%20TD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South%20Florida%20FINAL%2011.23.15%20-%20TD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Archive%20-%20AFR/2014-2015/2014-15%20AFR%20Summaries/Consolidated%2014-15%20ACCOUNTS%20BY%20GL%20-%20REVISED%20FINAL-ASB%2012%208%2015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Tallahassee%20FINAL%2011.23.15%20-%20TD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Valencia%20FINAL%2011.23.15%20-%20TD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Eastern%20FINAL%2011.23.15%20-%20TD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Broward%20FINAL%2011.18.15%20-%20TD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Central%20Florida%20FINAL%2011.20.15%20-%20TD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Chipola%20FINAL%2011.19.15%20-%20TD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Daytona%20State%20FINAL%2011.18.15%20-%20TD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Florida%20Southwestern/Originals/AFR%20Workbook%202015%20FSW%20updated%2011.12.15%20136PM%20-%20TD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"/>
      <sheetName val="Noncash"/>
      <sheetName val="Loan"/>
      <sheetName val="Lender"/>
      <sheetName val="Wrksht Exp"/>
      <sheetName val="List"/>
      <sheetName val="CFDA Program Titles Table"/>
      <sheetName val="OFA UNK"/>
      <sheetName val="Fed. Agency Identifier Table"/>
      <sheetName val="Perkins"/>
      <sheetName val="Recon Template"/>
      <sheetName val="Certification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Yes</v>
          </cell>
        </row>
        <row r="2">
          <cell r="C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FLORIDA STATE COLLEGE AT JACKSONVILLE</v>
          </cell>
        </row>
      </sheetData>
      <sheetData sheetId="3"/>
      <sheetData sheetId="4">
        <row r="174">
          <cell r="B174" t="str">
            <v>Tuition-Advanced &amp; Professional - Baccalaureate</v>
          </cell>
          <cell r="C174" t="str">
            <v>40101</v>
          </cell>
          <cell r="D174">
            <v>0</v>
          </cell>
          <cell r="E174">
            <v>0</v>
          </cell>
          <cell r="M174">
            <v>0</v>
          </cell>
        </row>
        <row r="175">
          <cell r="B175" t="str">
            <v>Tuition-Advanced &amp; Professional</v>
          </cell>
          <cell r="C175" t="str">
            <v>40110</v>
          </cell>
          <cell r="D175">
            <v>31238283.399999999</v>
          </cell>
          <cell r="E175">
            <v>0</v>
          </cell>
          <cell r="M175">
            <v>31238283.399999999</v>
          </cell>
        </row>
        <row r="176">
          <cell r="B176" t="str">
            <v>Tuition-Postsecondary Vocational</v>
          </cell>
          <cell r="C176" t="str">
            <v>40120</v>
          </cell>
          <cell r="D176">
            <v>9081367.5199999996</v>
          </cell>
          <cell r="M176">
            <v>9081367.5199999996</v>
          </cell>
        </row>
        <row r="177">
          <cell r="B177" t="str">
            <v>Tuition-Postsecondary Adult Vocational</v>
          </cell>
          <cell r="C177" t="str">
            <v>40130</v>
          </cell>
          <cell r="D177">
            <v>1882533.86</v>
          </cell>
          <cell r="M177">
            <v>1882533.86</v>
          </cell>
        </row>
        <row r="178">
          <cell r="B178" t="str">
            <v>Tuition-Developmental Education</v>
          </cell>
          <cell r="C178" t="str">
            <v>40150</v>
          </cell>
          <cell r="D178">
            <v>2843149.74</v>
          </cell>
          <cell r="M178">
            <v>2843149.74</v>
          </cell>
        </row>
        <row r="179">
          <cell r="B179" t="str">
            <v>Tuition-EPI</v>
          </cell>
          <cell r="C179" t="str">
            <v>40160</v>
          </cell>
          <cell r="D179">
            <v>165.56</v>
          </cell>
          <cell r="M179">
            <v>165.56</v>
          </cell>
        </row>
        <row r="180">
          <cell r="B180" t="str">
            <v>Tuition-Vocational Preparatory</v>
          </cell>
          <cell r="C180" t="str">
            <v>40180</v>
          </cell>
          <cell r="D180">
            <v>0</v>
          </cell>
          <cell r="M180">
            <v>0</v>
          </cell>
        </row>
        <row r="181">
          <cell r="B181" t="str">
            <v>Tuition-Adult General Education (ABE) &amp; Secondary</v>
          </cell>
          <cell r="C181" t="str">
            <v>40190</v>
          </cell>
          <cell r="D181">
            <v>174900</v>
          </cell>
          <cell r="M181">
            <v>174900</v>
          </cell>
        </row>
        <row r="182">
          <cell r="B182" t="str">
            <v>Out-of-state Fees-Advanced &amp; Professional - Baccalaureate</v>
          </cell>
          <cell r="C182" t="str">
            <v>40301</v>
          </cell>
          <cell r="D182">
            <v>0</v>
          </cell>
          <cell r="E182">
            <v>0</v>
          </cell>
          <cell r="M182">
            <v>0</v>
          </cell>
        </row>
        <row r="183">
          <cell r="B183" t="str">
            <v>Out-of-state Fees-Advanced &amp; Professional</v>
          </cell>
          <cell r="C183" t="str">
            <v>40310</v>
          </cell>
          <cell r="D183">
            <v>1844886.77</v>
          </cell>
          <cell r="E183">
            <v>0</v>
          </cell>
          <cell r="M183">
            <v>1844886.77</v>
          </cell>
        </row>
        <row r="184">
          <cell r="B184" t="str">
            <v>Out-of-state Fees-Postsecondary Vocational</v>
          </cell>
          <cell r="C184" t="str">
            <v>40320</v>
          </cell>
          <cell r="D184">
            <v>355663.49</v>
          </cell>
          <cell r="M184">
            <v>355663.49</v>
          </cell>
        </row>
        <row r="185">
          <cell r="B185" t="str">
            <v>Out-of-state Fees-Postsecondary. Adult Vocational</v>
          </cell>
          <cell r="C185" t="str">
            <v>40330</v>
          </cell>
          <cell r="D185">
            <v>78781.5</v>
          </cell>
          <cell r="M185">
            <v>78781.5</v>
          </cell>
        </row>
        <row r="186">
          <cell r="B186" t="str">
            <v>Out-of-state Fees-Developmental Education</v>
          </cell>
          <cell r="C186" t="str">
            <v>40350</v>
          </cell>
          <cell r="D186">
            <v>403614.87</v>
          </cell>
          <cell r="M186">
            <v>403614.87</v>
          </cell>
        </row>
        <row r="187">
          <cell r="B187" t="str">
            <v>Out-of-state Fees-EPI &amp; Alternative Certification Curriculum</v>
          </cell>
          <cell r="C187" t="str">
            <v>40360</v>
          </cell>
          <cell r="D187">
            <v>0</v>
          </cell>
          <cell r="M187">
            <v>0</v>
          </cell>
        </row>
        <row r="188">
          <cell r="B188" t="str">
            <v>Out-of-state Fees-Vocational Preparatory</v>
          </cell>
          <cell r="C188" t="str">
            <v>40380</v>
          </cell>
          <cell r="D188">
            <v>0</v>
          </cell>
          <cell r="M188">
            <v>0</v>
          </cell>
        </row>
        <row r="189">
          <cell r="B189" t="str">
            <v>Out-of-state Fees-Adult General Education (ABE) &amp; Secondary</v>
          </cell>
          <cell r="C189" t="str">
            <v>40390</v>
          </cell>
          <cell r="D189">
            <v>-180</v>
          </cell>
          <cell r="M189">
            <v>-180</v>
          </cell>
        </row>
        <row r="191">
          <cell r="M191">
            <v>47903166.710000008</v>
          </cell>
        </row>
        <row r="194">
          <cell r="B194" t="str">
            <v>Tuition - Lifelong Learning</v>
          </cell>
          <cell r="C194" t="str">
            <v>40210</v>
          </cell>
          <cell r="M194">
            <v>0</v>
          </cell>
        </row>
        <row r="195">
          <cell r="B195" t="str">
            <v>Tuition - Continuing Workforce Fees</v>
          </cell>
          <cell r="C195" t="str">
            <v>40240</v>
          </cell>
          <cell r="M195">
            <v>1801374</v>
          </cell>
        </row>
        <row r="196">
          <cell r="B196" t="str">
            <v>Refunded Tuition - Continuing Workforce Fees</v>
          </cell>
          <cell r="C196" t="str">
            <v>40249</v>
          </cell>
          <cell r="M196">
            <v>0</v>
          </cell>
        </row>
        <row r="197">
          <cell r="B197" t="str">
            <v>Out-of-state - Lifelong Learning</v>
          </cell>
          <cell r="C197" t="str">
            <v>40250</v>
          </cell>
          <cell r="M197">
            <v>67615.5</v>
          </cell>
        </row>
        <row r="198">
          <cell r="B198" t="str">
            <v>Full Cost of Instruction (Repeat Course Fee)</v>
          </cell>
          <cell r="C198" t="str">
            <v>40260</v>
          </cell>
          <cell r="M198">
            <v>0</v>
          </cell>
        </row>
        <row r="199">
          <cell r="B199" t="str">
            <v>Full Cost of Instruction (Repeat Course Fee) - A &amp; P</v>
          </cell>
          <cell r="C199" t="str">
            <v>40261</v>
          </cell>
          <cell r="M199">
            <v>0</v>
          </cell>
        </row>
        <row r="200">
          <cell r="B200" t="str">
            <v>Full Cost of Instruction (Repeat Course Fee) - PSV</v>
          </cell>
          <cell r="C200" t="str">
            <v>40262</v>
          </cell>
          <cell r="M200">
            <v>0</v>
          </cell>
        </row>
        <row r="201">
          <cell r="B201" t="str">
            <v>Full Cost of Instruction (Repeat Course Fee) - Baccalaureate</v>
          </cell>
          <cell r="M201">
            <v>0</v>
          </cell>
        </row>
        <row r="202">
          <cell r="B202" t="str">
            <v>Full Cost of Instruction (Repeat Course Fee) - PSAV</v>
          </cell>
          <cell r="C202" t="str">
            <v>40264</v>
          </cell>
          <cell r="M202">
            <v>0</v>
          </cell>
        </row>
        <row r="203">
          <cell r="B203" t="str">
            <v>Full Cost of Instruction (Repeat Course Fee) - Dev. Ed.</v>
          </cell>
          <cell r="C203" t="str">
            <v>40265</v>
          </cell>
          <cell r="M203">
            <v>0</v>
          </cell>
        </row>
        <row r="204">
          <cell r="B204" t="str">
            <v>Full Cost of Instruction (Repeat Course Fee) - EPI</v>
          </cell>
          <cell r="M204">
            <v>0</v>
          </cell>
        </row>
        <row r="205">
          <cell r="B205" t="str">
            <v>Refunded Tuition-Full Cost of Instruction (Repeat Course Fee)</v>
          </cell>
          <cell r="C205" t="str">
            <v>40269</v>
          </cell>
          <cell r="M205">
            <v>0</v>
          </cell>
        </row>
        <row r="206">
          <cell r="B206" t="str">
            <v>Tuition - Self-supporting</v>
          </cell>
          <cell r="C206" t="str">
            <v>40270</v>
          </cell>
          <cell r="M206">
            <v>43850</v>
          </cell>
        </row>
        <row r="207">
          <cell r="B207" t="str">
            <v>Laboratory Fees</v>
          </cell>
          <cell r="C207" t="str">
            <v>40400</v>
          </cell>
          <cell r="M207">
            <v>1736684.5</v>
          </cell>
        </row>
        <row r="208">
          <cell r="B208" t="str">
            <v>Distance Learning Course User Fee</v>
          </cell>
          <cell r="C208" t="str">
            <v>40450</v>
          </cell>
          <cell r="M208">
            <v>2601680</v>
          </cell>
        </row>
        <row r="209">
          <cell r="B209" t="str">
            <v>Application Fees</v>
          </cell>
          <cell r="C209" t="str">
            <v>40500</v>
          </cell>
          <cell r="M209">
            <v>445017.78</v>
          </cell>
        </row>
        <row r="210">
          <cell r="B210" t="str">
            <v>Graduation Fees</v>
          </cell>
          <cell r="C210" t="str">
            <v>40600</v>
          </cell>
          <cell r="M210">
            <v>0</v>
          </cell>
        </row>
        <row r="211">
          <cell r="B211" t="str">
            <v>Transcripts Fees</v>
          </cell>
          <cell r="C211" t="str">
            <v>40700</v>
          </cell>
          <cell r="M211">
            <v>0</v>
          </cell>
        </row>
        <row r="212">
          <cell r="B212" t="str">
            <v>Financial Aid Fund Fees</v>
          </cell>
          <cell r="C212" t="str">
            <v>40800</v>
          </cell>
          <cell r="M212">
            <v>2485103.1500000004</v>
          </cell>
        </row>
        <row r="213">
          <cell r="B213" t="str">
            <v>Student Activities &amp; Service Fees</v>
          </cell>
          <cell r="C213" t="str">
            <v>40850</v>
          </cell>
          <cell r="M213">
            <v>1665716.66</v>
          </cell>
        </row>
        <row r="214">
          <cell r="B214" t="str">
            <v>Student Activities &amp; Service Fees - Baccalaureate</v>
          </cell>
          <cell r="C214" t="str">
            <v>40854</v>
          </cell>
          <cell r="M214">
            <v>155463.15</v>
          </cell>
        </row>
        <row r="215">
          <cell r="B215" t="str">
            <v>CIF - A &amp; P, PSV, EPI, College Prep</v>
          </cell>
          <cell r="C215" t="str">
            <v>40860</v>
          </cell>
          <cell r="M215">
            <v>4372389.0999999996</v>
          </cell>
        </row>
        <row r="216">
          <cell r="B216" t="str">
            <v>CIF - PSAV</v>
          </cell>
          <cell r="C216" t="str">
            <v>40861</v>
          </cell>
          <cell r="M216">
            <v>77363.11</v>
          </cell>
        </row>
        <row r="217">
          <cell r="B217" t="str">
            <v>CIF - Baccalaureate</v>
          </cell>
          <cell r="C217" t="str">
            <v>40864</v>
          </cell>
          <cell r="M217">
            <v>463956.45</v>
          </cell>
        </row>
        <row r="218">
          <cell r="B218" t="str">
            <v>Technology Fee</v>
          </cell>
          <cell r="C218" t="str">
            <v>40870</v>
          </cell>
          <cell r="M218">
            <v>2388554.62</v>
          </cell>
        </row>
        <row r="219">
          <cell r="B219" t="str">
            <v>Other Student Fees</v>
          </cell>
          <cell r="C219" t="str">
            <v>40900</v>
          </cell>
          <cell r="M219">
            <v>0</v>
          </cell>
        </row>
        <row r="220">
          <cell r="B220" t="str">
            <v>Late Fees</v>
          </cell>
          <cell r="C220" t="str">
            <v>40910</v>
          </cell>
          <cell r="M220">
            <v>48895</v>
          </cell>
        </row>
        <row r="221">
          <cell r="B221" t="str">
            <v>Testing Fees</v>
          </cell>
          <cell r="C221" t="str">
            <v>40920</v>
          </cell>
          <cell r="M221">
            <v>573825.96</v>
          </cell>
        </row>
        <row r="222">
          <cell r="B222" t="str">
            <v>Student Insurance Fees</v>
          </cell>
          <cell r="C222" t="str">
            <v>40930</v>
          </cell>
          <cell r="M222">
            <v>28477</v>
          </cell>
        </row>
        <row r="223">
          <cell r="B223" t="str">
            <v>Safety &amp; Security Fees</v>
          </cell>
          <cell r="C223" t="str">
            <v>40940</v>
          </cell>
          <cell r="M223">
            <v>0</v>
          </cell>
        </row>
        <row r="224">
          <cell r="B224" t="str">
            <v>Picture Identification Card Fees</v>
          </cell>
          <cell r="C224" t="str">
            <v>40950</v>
          </cell>
          <cell r="M224">
            <v>24087</v>
          </cell>
        </row>
        <row r="225">
          <cell r="B225" t="str">
            <v>Parking Fees</v>
          </cell>
          <cell r="C225" t="str">
            <v>40960</v>
          </cell>
          <cell r="M225">
            <v>0</v>
          </cell>
        </row>
        <row r="226">
          <cell r="B226" t="str">
            <v>Library Fees</v>
          </cell>
          <cell r="C226" t="str">
            <v>40970</v>
          </cell>
          <cell r="M226">
            <v>0</v>
          </cell>
        </row>
        <row r="227">
          <cell r="B227" t="str">
            <v>Contract Course Fees</v>
          </cell>
          <cell r="C227" t="str">
            <v>40990</v>
          </cell>
          <cell r="M227">
            <v>0</v>
          </cell>
        </row>
        <row r="228">
          <cell r="B228" t="str">
            <v>Residual Student Fees</v>
          </cell>
          <cell r="C228" t="str">
            <v>40991</v>
          </cell>
          <cell r="M22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</row>
      </sheetData>
      <sheetData sheetId="4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FLORIDA KEYS COMMUNITY COLLEGE</v>
          </cell>
        </row>
      </sheetData>
      <sheetData sheetId="3"/>
      <sheetData sheetId="4">
        <row r="174">
          <cell r="B174" t="str">
            <v>Tuition-Advanced &amp; Professional - Baccalaureate</v>
          </cell>
          <cell r="C174" t="str">
            <v>40101</v>
          </cell>
          <cell r="D174">
            <v>0</v>
          </cell>
          <cell r="E174">
            <v>0</v>
          </cell>
          <cell r="M174">
            <v>0</v>
          </cell>
        </row>
        <row r="175">
          <cell r="B175" t="str">
            <v>Tuition-Advanced &amp; Professional</v>
          </cell>
          <cell r="C175" t="str">
            <v>40110</v>
          </cell>
          <cell r="D175">
            <v>1022272.86</v>
          </cell>
          <cell r="E175">
            <v>0</v>
          </cell>
          <cell r="M175">
            <v>1022272.86</v>
          </cell>
        </row>
        <row r="176">
          <cell r="B176" t="str">
            <v>Tuition-Postsecondary Vocational</v>
          </cell>
          <cell r="C176" t="str">
            <v>40120</v>
          </cell>
          <cell r="D176">
            <v>418973.06</v>
          </cell>
          <cell r="M176">
            <v>418973.06</v>
          </cell>
        </row>
        <row r="177">
          <cell r="B177" t="str">
            <v>Tuition-Postsecondary Adult Vocational</v>
          </cell>
          <cell r="C177" t="str">
            <v>40130</v>
          </cell>
          <cell r="D177">
            <v>75964.84</v>
          </cell>
          <cell r="M177">
            <v>75964.84</v>
          </cell>
        </row>
        <row r="178">
          <cell r="B178" t="str">
            <v>Tuition-Developmental Education</v>
          </cell>
          <cell r="C178" t="str">
            <v>40150</v>
          </cell>
          <cell r="D178">
            <v>68790.179999999993</v>
          </cell>
          <cell r="M178">
            <v>68790.179999999993</v>
          </cell>
        </row>
        <row r="179">
          <cell r="B179" t="str">
            <v>Tuition-EPI</v>
          </cell>
          <cell r="C179" t="str">
            <v>40160</v>
          </cell>
          <cell r="D179">
            <v>0</v>
          </cell>
          <cell r="M179">
            <v>0</v>
          </cell>
        </row>
        <row r="180">
          <cell r="B180" t="str">
            <v>Tuition-Vocational Preparatory</v>
          </cell>
          <cell r="C180" t="str">
            <v>40180</v>
          </cell>
          <cell r="D180">
            <v>0</v>
          </cell>
          <cell r="M180">
            <v>0</v>
          </cell>
        </row>
        <row r="181">
          <cell r="B181" t="str">
            <v>Tuition-Adult General Education (ABE) &amp; Secondary</v>
          </cell>
          <cell r="C181" t="str">
            <v>40190</v>
          </cell>
          <cell r="D181">
            <v>0</v>
          </cell>
          <cell r="M181">
            <v>0</v>
          </cell>
        </row>
        <row r="182">
          <cell r="B182" t="str">
            <v>Out-of-state Fees-Advanced &amp; Professional - Baccalaureate</v>
          </cell>
          <cell r="C182" t="str">
            <v>40301</v>
          </cell>
          <cell r="D182">
            <v>0</v>
          </cell>
          <cell r="E182">
            <v>0</v>
          </cell>
          <cell r="M182">
            <v>0</v>
          </cell>
        </row>
        <row r="183">
          <cell r="B183" t="str">
            <v>Out-of-state Fees-Advanced &amp; Professional</v>
          </cell>
          <cell r="C183" t="str">
            <v>40310</v>
          </cell>
          <cell r="D183">
            <v>264719.78000000003</v>
          </cell>
          <cell r="E183">
            <v>0</v>
          </cell>
          <cell r="M183">
            <v>264719.78000000003</v>
          </cell>
        </row>
        <row r="184">
          <cell r="B184" t="str">
            <v>Out-of-state Fees-Postsecondary Vocational</v>
          </cell>
          <cell r="C184" t="str">
            <v>40320</v>
          </cell>
          <cell r="D184">
            <v>128138.28</v>
          </cell>
          <cell r="M184">
            <v>128138.28</v>
          </cell>
        </row>
        <row r="185">
          <cell r="B185" t="str">
            <v>Out-of-state Fees-Postsecondary. Adult Vocational</v>
          </cell>
          <cell r="C185" t="str">
            <v>40330</v>
          </cell>
          <cell r="D185">
            <v>5145.83</v>
          </cell>
          <cell r="M185">
            <v>5145.83</v>
          </cell>
        </row>
        <row r="186">
          <cell r="B186" t="str">
            <v>Out-of-state Fees-Developmental Education</v>
          </cell>
          <cell r="C186" t="str">
            <v>40350</v>
          </cell>
          <cell r="D186">
            <v>49914.33</v>
          </cell>
          <cell r="M186">
            <v>49914.33</v>
          </cell>
        </row>
        <row r="187">
          <cell r="B187" t="str">
            <v>Out-of-state Fees-EPI &amp; Alternative Certification Curriculum</v>
          </cell>
          <cell r="C187" t="str">
            <v>40360</v>
          </cell>
          <cell r="D187">
            <v>0</v>
          </cell>
          <cell r="M187">
            <v>0</v>
          </cell>
        </row>
        <row r="188">
          <cell r="B188" t="str">
            <v>Out-of-state Fees-Vocational Preparatory</v>
          </cell>
          <cell r="C188" t="str">
            <v>40380</v>
          </cell>
          <cell r="D188">
            <v>0</v>
          </cell>
          <cell r="M188">
            <v>0</v>
          </cell>
        </row>
        <row r="189">
          <cell r="B189" t="str">
            <v>Out-of-state Fees-Adult General Education (ABE) &amp; Secondary</v>
          </cell>
          <cell r="C189" t="str">
            <v>40390</v>
          </cell>
          <cell r="D189">
            <v>0</v>
          </cell>
          <cell r="M189">
            <v>0</v>
          </cell>
        </row>
        <row r="191">
          <cell r="M191">
            <v>2033919.1600000001</v>
          </cell>
        </row>
        <row r="194">
          <cell r="B194" t="str">
            <v>Tuition - Lifelong Learning</v>
          </cell>
          <cell r="C194" t="str">
            <v>40210</v>
          </cell>
          <cell r="M194">
            <v>0</v>
          </cell>
        </row>
        <row r="195">
          <cell r="B195" t="str">
            <v>Tuition - Continuing Workforce Fees</v>
          </cell>
          <cell r="C195" t="str">
            <v>40240</v>
          </cell>
          <cell r="M195">
            <v>127775.72</v>
          </cell>
        </row>
        <row r="196">
          <cell r="B196" t="str">
            <v>Refunded Tuition - Continuing Workforce Fees</v>
          </cell>
          <cell r="C196" t="str">
            <v>40249</v>
          </cell>
          <cell r="M196">
            <v>0</v>
          </cell>
        </row>
        <row r="197">
          <cell r="B197" t="str">
            <v>Out-of-state - Lifelong Learning</v>
          </cell>
          <cell r="C197" t="str">
            <v>40250</v>
          </cell>
          <cell r="M197">
            <v>0</v>
          </cell>
        </row>
        <row r="198">
          <cell r="B198" t="str">
            <v>Full Cost of Instruction (Repeat Course Fee)</v>
          </cell>
          <cell r="C198" t="str">
            <v>40260</v>
          </cell>
          <cell r="M198">
            <v>0</v>
          </cell>
        </row>
        <row r="199">
          <cell r="B199" t="str">
            <v>Full Cost of Instruction (Repeat Course Fee) - A &amp; P</v>
          </cell>
          <cell r="C199" t="str">
            <v>40261</v>
          </cell>
          <cell r="M199">
            <v>0</v>
          </cell>
        </row>
        <row r="200">
          <cell r="B200" t="str">
            <v>Full Cost of Instruction (Repeat Course Fee) - PSV</v>
          </cell>
          <cell r="C200" t="str">
            <v>40262</v>
          </cell>
          <cell r="M200">
            <v>0</v>
          </cell>
        </row>
        <row r="201">
          <cell r="B201" t="str">
            <v>Full Cost of Instruction (Repeat Course Fee) - Baccalaureate</v>
          </cell>
          <cell r="M201">
            <v>0</v>
          </cell>
        </row>
        <row r="202">
          <cell r="B202" t="str">
            <v>Full Cost of Instruction (Repeat Course Fee) - PSAV</v>
          </cell>
          <cell r="C202" t="str">
            <v>40264</v>
          </cell>
          <cell r="M202">
            <v>0</v>
          </cell>
        </row>
        <row r="203">
          <cell r="B203" t="str">
            <v>Full Cost of Instruction (Repeat Course Fee) - Dev. Ed.</v>
          </cell>
          <cell r="C203" t="str">
            <v>40265</v>
          </cell>
          <cell r="M203">
            <v>0</v>
          </cell>
        </row>
        <row r="204">
          <cell r="B204" t="str">
            <v>Full Cost of Instruction (Repeat Course Fee) - EPI</v>
          </cell>
          <cell r="M204">
            <v>0</v>
          </cell>
        </row>
        <row r="205">
          <cell r="B205" t="str">
            <v>Refunded Tuition-Full Cost of Instruction (Repeat Course Fee)</v>
          </cell>
          <cell r="C205" t="str">
            <v>40269</v>
          </cell>
          <cell r="M205">
            <v>0</v>
          </cell>
        </row>
        <row r="206">
          <cell r="B206" t="str">
            <v>Tuition - Self-supporting</v>
          </cell>
          <cell r="C206" t="str">
            <v>40270</v>
          </cell>
          <cell r="M206">
            <v>70481.149999999994</v>
          </cell>
        </row>
        <row r="207">
          <cell r="B207" t="str">
            <v>Laboratory Fees</v>
          </cell>
          <cell r="C207" t="str">
            <v>40400</v>
          </cell>
          <cell r="M207">
            <v>622549.23</v>
          </cell>
        </row>
        <row r="208">
          <cell r="B208" t="str">
            <v>Distance Learning Course User Fee</v>
          </cell>
          <cell r="C208" t="str">
            <v>40450</v>
          </cell>
          <cell r="M208">
            <v>49504</v>
          </cell>
        </row>
        <row r="209">
          <cell r="B209" t="str">
            <v>Application Fees</v>
          </cell>
          <cell r="C209" t="str">
            <v>40500</v>
          </cell>
          <cell r="M209">
            <v>31230</v>
          </cell>
        </row>
        <row r="210">
          <cell r="B210" t="str">
            <v>Graduation Fees</v>
          </cell>
          <cell r="C210" t="str">
            <v>40600</v>
          </cell>
          <cell r="M210">
            <v>5125</v>
          </cell>
        </row>
        <row r="211">
          <cell r="B211" t="str">
            <v>Transcripts Fees</v>
          </cell>
          <cell r="C211" t="str">
            <v>40700</v>
          </cell>
          <cell r="M211">
            <v>19130</v>
          </cell>
        </row>
        <row r="212">
          <cell r="B212" t="str">
            <v>Financial Aid Fund Fees</v>
          </cell>
          <cell r="C212" t="str">
            <v>40800</v>
          </cell>
          <cell r="M212">
            <v>105733.52000000003</v>
          </cell>
        </row>
        <row r="213">
          <cell r="B213" t="str">
            <v>Student Activities &amp; Service Fees</v>
          </cell>
          <cell r="C213" t="str">
            <v>40850</v>
          </cell>
          <cell r="M213">
            <v>153114.94</v>
          </cell>
        </row>
        <row r="214">
          <cell r="B214" t="str">
            <v>Student Activities &amp; Service Fees - Baccalaureate</v>
          </cell>
          <cell r="C214" t="str">
            <v>40854</v>
          </cell>
          <cell r="M214">
            <v>0</v>
          </cell>
        </row>
        <row r="215">
          <cell r="B215" t="str">
            <v>CIF - A &amp; P, PSV, EPI, College Prep</v>
          </cell>
          <cell r="C215" t="str">
            <v>40860</v>
          </cell>
          <cell r="M215">
            <v>280709.36</v>
          </cell>
        </row>
        <row r="216">
          <cell r="B216" t="str">
            <v>CIF - PSAV</v>
          </cell>
          <cell r="C216" t="str">
            <v>40861</v>
          </cell>
          <cell r="M216">
            <v>4055.59</v>
          </cell>
        </row>
        <row r="217">
          <cell r="B217" t="str">
            <v>CIF - Baccalaureate</v>
          </cell>
          <cell r="C217" t="str">
            <v>40864</v>
          </cell>
          <cell r="M217">
            <v>0</v>
          </cell>
        </row>
        <row r="218">
          <cell r="B218" t="str">
            <v>Technology Fee</v>
          </cell>
          <cell r="C218" t="str">
            <v>40870</v>
          </cell>
          <cell r="M218">
            <v>101720.73</v>
          </cell>
        </row>
        <row r="219">
          <cell r="B219" t="str">
            <v>Other Student Fees</v>
          </cell>
          <cell r="C219" t="str">
            <v>40900</v>
          </cell>
          <cell r="M219">
            <v>20</v>
          </cell>
        </row>
        <row r="220">
          <cell r="B220" t="str">
            <v>Late Fees</v>
          </cell>
          <cell r="C220" t="str">
            <v>40910</v>
          </cell>
          <cell r="M220">
            <v>0</v>
          </cell>
        </row>
        <row r="221">
          <cell r="B221" t="str">
            <v>Testing Fees</v>
          </cell>
          <cell r="C221" t="str">
            <v>40920</v>
          </cell>
          <cell r="M221">
            <v>18658.78</v>
          </cell>
        </row>
        <row r="222">
          <cell r="B222" t="str">
            <v>Student Insurance Fees</v>
          </cell>
          <cell r="C222" t="str">
            <v>40930</v>
          </cell>
          <cell r="M222">
            <v>0</v>
          </cell>
        </row>
        <row r="223">
          <cell r="B223" t="str">
            <v>Safety &amp; Security Fees</v>
          </cell>
          <cell r="C223" t="str">
            <v>40940</v>
          </cell>
          <cell r="M223">
            <v>0</v>
          </cell>
        </row>
        <row r="224">
          <cell r="B224" t="str">
            <v>Picture Identification Card Fees</v>
          </cell>
          <cell r="C224" t="str">
            <v>40950</v>
          </cell>
          <cell r="M224">
            <v>0</v>
          </cell>
        </row>
        <row r="225">
          <cell r="B225" t="str">
            <v>Parking Fees</v>
          </cell>
          <cell r="C225" t="str">
            <v>40960</v>
          </cell>
          <cell r="M225">
            <v>0</v>
          </cell>
        </row>
        <row r="226">
          <cell r="B226" t="str">
            <v>Library Fees</v>
          </cell>
          <cell r="C226" t="str">
            <v>40970</v>
          </cell>
          <cell r="M226">
            <v>0</v>
          </cell>
        </row>
        <row r="227">
          <cell r="B227" t="str">
            <v>Contract Course Fees</v>
          </cell>
          <cell r="C227" t="str">
            <v>40990</v>
          </cell>
          <cell r="M227">
            <v>0</v>
          </cell>
        </row>
        <row r="228">
          <cell r="B228" t="str">
            <v>Residual Student Fees</v>
          </cell>
          <cell r="C228" t="str">
            <v>40991</v>
          </cell>
          <cell r="M228">
            <v>-1207797.46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</row>
      </sheetData>
      <sheetData sheetId="4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GULF COAST STATE COLLEGE</v>
          </cell>
        </row>
      </sheetData>
      <sheetData sheetId="3"/>
      <sheetData sheetId="4">
        <row r="174">
          <cell r="B174" t="str">
            <v>Tuition-Advanced &amp; Professional - Baccalaureate</v>
          </cell>
          <cell r="C174" t="str">
            <v>40101</v>
          </cell>
          <cell r="D174">
            <v>153105.73000000001</v>
          </cell>
          <cell r="E174">
            <v>0</v>
          </cell>
          <cell r="M174">
            <v>153105.73000000001</v>
          </cell>
        </row>
        <row r="175">
          <cell r="B175" t="str">
            <v>Tuition-Advanced &amp; Professional</v>
          </cell>
          <cell r="C175" t="str">
            <v>40110</v>
          </cell>
          <cell r="D175">
            <v>5556333.7400000002</v>
          </cell>
          <cell r="E175">
            <v>0</v>
          </cell>
          <cell r="M175">
            <v>5556333.7400000002</v>
          </cell>
        </row>
        <row r="176">
          <cell r="B176" t="str">
            <v>Tuition-Postsecondary Vocational</v>
          </cell>
          <cell r="C176" t="str">
            <v>40120</v>
          </cell>
          <cell r="D176">
            <v>1381979.84</v>
          </cell>
          <cell r="M176">
            <v>1381979.84</v>
          </cell>
        </row>
        <row r="177">
          <cell r="B177" t="str">
            <v>Tuition-Postsecondary Adult Vocational</v>
          </cell>
          <cell r="C177" t="str">
            <v>40130</v>
          </cell>
          <cell r="D177">
            <v>300987.96000000002</v>
          </cell>
          <cell r="M177">
            <v>300987.96000000002</v>
          </cell>
        </row>
        <row r="178">
          <cell r="B178" t="str">
            <v>Tuition-Developmental Education</v>
          </cell>
          <cell r="C178" t="str">
            <v>40150</v>
          </cell>
          <cell r="D178">
            <v>245229.96</v>
          </cell>
          <cell r="M178">
            <v>245229.96</v>
          </cell>
        </row>
        <row r="179">
          <cell r="B179" t="str">
            <v>Tuition-EPI</v>
          </cell>
          <cell r="C179" t="str">
            <v>40160</v>
          </cell>
          <cell r="D179">
            <v>53814.96</v>
          </cell>
          <cell r="M179">
            <v>53814.96</v>
          </cell>
        </row>
        <row r="180">
          <cell r="B180" t="str">
            <v>Tuition-Vocational Preparatory</v>
          </cell>
          <cell r="C180" t="str">
            <v>40180</v>
          </cell>
          <cell r="D180">
            <v>0</v>
          </cell>
          <cell r="M180">
            <v>0</v>
          </cell>
        </row>
        <row r="181">
          <cell r="B181" t="str">
            <v>Tuition-Adult General Education (ABE) &amp; Secondary</v>
          </cell>
          <cell r="C181" t="str">
            <v>40190</v>
          </cell>
          <cell r="D181">
            <v>0</v>
          </cell>
          <cell r="M181">
            <v>0</v>
          </cell>
        </row>
        <row r="182">
          <cell r="B182" t="str">
            <v>Out-of-state Fees-Advanced &amp; Professional - Baccalaureate</v>
          </cell>
          <cell r="C182" t="str">
            <v>40301</v>
          </cell>
          <cell r="D182">
            <v>2621.16</v>
          </cell>
          <cell r="E182">
            <v>0</v>
          </cell>
          <cell r="M182">
            <v>2621.16</v>
          </cell>
        </row>
        <row r="183">
          <cell r="B183" t="str">
            <v>Out-of-state Fees-Advanced &amp; Professional</v>
          </cell>
          <cell r="C183" t="str">
            <v>40310</v>
          </cell>
          <cell r="D183">
            <v>334402.26</v>
          </cell>
          <cell r="E183">
            <v>0</v>
          </cell>
          <cell r="M183">
            <v>334402.26</v>
          </cell>
        </row>
        <row r="184">
          <cell r="B184" t="str">
            <v>Out-of-state Fees-Postsecondary Vocational</v>
          </cell>
          <cell r="C184" t="str">
            <v>40320</v>
          </cell>
          <cell r="D184">
            <v>114916.98</v>
          </cell>
          <cell r="M184">
            <v>114916.98</v>
          </cell>
        </row>
        <row r="185">
          <cell r="B185" t="str">
            <v>Out-of-state Fees-Postsecondary. Adult Vocational</v>
          </cell>
          <cell r="C185" t="str">
            <v>40330</v>
          </cell>
          <cell r="D185">
            <v>67005.41</v>
          </cell>
          <cell r="M185">
            <v>67005.41</v>
          </cell>
        </row>
        <row r="186">
          <cell r="B186" t="str">
            <v>Out-of-state Fees-Developmental Education</v>
          </cell>
          <cell r="C186" t="str">
            <v>40350</v>
          </cell>
          <cell r="D186">
            <v>65318.9</v>
          </cell>
          <cell r="M186">
            <v>65318.9</v>
          </cell>
        </row>
        <row r="187">
          <cell r="B187" t="str">
            <v>Out-of-state Fees-EPI &amp; Alternative Certification Curriculum</v>
          </cell>
          <cell r="C187" t="str">
            <v>40360</v>
          </cell>
          <cell r="D187">
            <v>6642.6</v>
          </cell>
          <cell r="M187">
            <v>6642.6</v>
          </cell>
        </row>
        <row r="188">
          <cell r="B188" t="str">
            <v>Out-of-state Fees-Vocational Preparatory</v>
          </cell>
          <cell r="C188" t="str">
            <v>40380</v>
          </cell>
          <cell r="D188">
            <v>0</v>
          </cell>
          <cell r="M188">
            <v>0</v>
          </cell>
        </row>
        <row r="189">
          <cell r="B189" t="str">
            <v>Out-of-state Fees-Adult General Education (ABE) &amp; Secondary</v>
          </cell>
          <cell r="C189" t="str">
            <v>40390</v>
          </cell>
          <cell r="D189">
            <v>0</v>
          </cell>
          <cell r="M189">
            <v>0</v>
          </cell>
        </row>
        <row r="191">
          <cell r="M191">
            <v>8282359.5000000009</v>
          </cell>
        </row>
        <row r="194">
          <cell r="B194" t="str">
            <v>Tuition - Lifelong Learning</v>
          </cell>
          <cell r="C194" t="str">
            <v>40210</v>
          </cell>
          <cell r="M194">
            <v>0</v>
          </cell>
        </row>
        <row r="195">
          <cell r="B195" t="str">
            <v>Tuition - Continuing Workforce Fees</v>
          </cell>
          <cell r="C195" t="str">
            <v>40240</v>
          </cell>
          <cell r="M195">
            <v>0</v>
          </cell>
        </row>
        <row r="196">
          <cell r="B196" t="str">
            <v>Refunded Tuition - Continuing Workforce Fees</v>
          </cell>
          <cell r="C196" t="str">
            <v>40249</v>
          </cell>
          <cell r="M196">
            <v>0</v>
          </cell>
        </row>
        <row r="197">
          <cell r="B197" t="str">
            <v>Out-of-state - Lifelong Learning</v>
          </cell>
          <cell r="C197" t="str">
            <v>40250</v>
          </cell>
          <cell r="M197">
            <v>0</v>
          </cell>
        </row>
        <row r="198">
          <cell r="B198" t="str">
            <v>Full Cost of Instruction (Repeat Course Fee)</v>
          </cell>
          <cell r="C198" t="str">
            <v>40260</v>
          </cell>
          <cell r="M198">
            <v>0</v>
          </cell>
        </row>
        <row r="199">
          <cell r="B199" t="str">
            <v>Full Cost of Instruction (Repeat Course Fee) - A &amp; P</v>
          </cell>
          <cell r="C199" t="str">
            <v>40261</v>
          </cell>
          <cell r="M199">
            <v>0</v>
          </cell>
        </row>
        <row r="200">
          <cell r="B200" t="str">
            <v>Full Cost of Instruction (Repeat Course Fee) - PSV</v>
          </cell>
          <cell r="C200" t="str">
            <v>40262</v>
          </cell>
          <cell r="M200">
            <v>0</v>
          </cell>
        </row>
        <row r="201">
          <cell r="B201" t="str">
            <v>Full Cost of Instruction (Repeat Course Fee) - Baccalaureate</v>
          </cell>
          <cell r="M201">
            <v>0</v>
          </cell>
        </row>
        <row r="202">
          <cell r="B202" t="str">
            <v>Full Cost of Instruction (Repeat Course Fee) - PSAV</v>
          </cell>
          <cell r="C202" t="str">
            <v>40264</v>
          </cell>
          <cell r="M202">
            <v>0</v>
          </cell>
        </row>
        <row r="203">
          <cell r="B203" t="str">
            <v>Full Cost of Instruction (Repeat Course Fee) - Dev. Ed.</v>
          </cell>
          <cell r="C203" t="str">
            <v>40265</v>
          </cell>
          <cell r="M203">
            <v>0</v>
          </cell>
        </row>
        <row r="204">
          <cell r="B204" t="str">
            <v>Full Cost of Instruction (Repeat Course Fee) - EPI</v>
          </cell>
          <cell r="M204">
            <v>0</v>
          </cell>
        </row>
        <row r="205">
          <cell r="B205" t="str">
            <v>Refunded Tuition-Full Cost of Instruction (Repeat Course Fee)</v>
          </cell>
          <cell r="C205" t="str">
            <v>40269</v>
          </cell>
          <cell r="M205">
            <v>0</v>
          </cell>
        </row>
        <row r="206">
          <cell r="B206" t="str">
            <v>Tuition - Self-supporting</v>
          </cell>
          <cell r="C206" t="str">
            <v>40270</v>
          </cell>
          <cell r="M206">
            <v>0</v>
          </cell>
        </row>
        <row r="207">
          <cell r="B207" t="str">
            <v>Laboratory Fees</v>
          </cell>
          <cell r="C207" t="str">
            <v>40400</v>
          </cell>
          <cell r="M207">
            <v>345421</v>
          </cell>
        </row>
        <row r="208">
          <cell r="B208" t="str">
            <v>Distance Learning Course User Fee</v>
          </cell>
          <cell r="C208" t="str">
            <v>40450</v>
          </cell>
          <cell r="M208">
            <v>433375</v>
          </cell>
        </row>
        <row r="209">
          <cell r="B209" t="str">
            <v>Application Fees</v>
          </cell>
          <cell r="C209" t="str">
            <v>40500</v>
          </cell>
          <cell r="M209">
            <v>102650</v>
          </cell>
        </row>
        <row r="210">
          <cell r="B210" t="str">
            <v>Graduation Fees</v>
          </cell>
          <cell r="C210" t="str">
            <v>40600</v>
          </cell>
          <cell r="M210">
            <v>0</v>
          </cell>
        </row>
        <row r="211">
          <cell r="B211" t="str">
            <v>Transcripts Fees</v>
          </cell>
          <cell r="C211" t="str">
            <v>40700</v>
          </cell>
          <cell r="M211">
            <v>37415</v>
          </cell>
        </row>
        <row r="212">
          <cell r="B212" t="str">
            <v>Financial Aid Fund Fees</v>
          </cell>
          <cell r="C212" t="str">
            <v>40800</v>
          </cell>
          <cell r="M212">
            <v>424964.28</v>
          </cell>
        </row>
        <row r="213">
          <cell r="B213" t="str">
            <v>Student Activities &amp; Service Fees</v>
          </cell>
          <cell r="C213" t="str">
            <v>40850</v>
          </cell>
          <cell r="M213">
            <v>719442.81</v>
          </cell>
        </row>
        <row r="214">
          <cell r="B214" t="str">
            <v>Student Activities &amp; Service Fees - Baccalaureate</v>
          </cell>
          <cell r="C214" t="str">
            <v>40854</v>
          </cell>
          <cell r="M214">
            <v>7289.16</v>
          </cell>
        </row>
        <row r="215">
          <cell r="B215" t="str">
            <v>CIF - A &amp; P, PSV, EPI, College Prep</v>
          </cell>
          <cell r="C215" t="str">
            <v>40860</v>
          </cell>
          <cell r="M215">
            <v>760121.56</v>
          </cell>
        </row>
        <row r="216">
          <cell r="B216" t="str">
            <v>CIF - PSAV</v>
          </cell>
          <cell r="C216" t="str">
            <v>40861</v>
          </cell>
          <cell r="M216">
            <v>15995.53</v>
          </cell>
        </row>
        <row r="217">
          <cell r="B217" t="str">
            <v>CIF - Baccalaureate</v>
          </cell>
          <cell r="C217" t="str">
            <v>40864</v>
          </cell>
          <cell r="M217">
            <v>14735.57</v>
          </cell>
        </row>
        <row r="218">
          <cell r="B218" t="str">
            <v>Technology Fee</v>
          </cell>
          <cell r="C218" t="str">
            <v>40870</v>
          </cell>
          <cell r="M218">
            <v>409376.86</v>
          </cell>
        </row>
        <row r="219">
          <cell r="B219" t="str">
            <v>Other Student Fees</v>
          </cell>
          <cell r="C219" t="str">
            <v>40900</v>
          </cell>
          <cell r="M219">
            <v>180782.09</v>
          </cell>
        </row>
        <row r="220">
          <cell r="B220" t="str">
            <v>Late Fees</v>
          </cell>
          <cell r="C220" t="str">
            <v>40910</v>
          </cell>
          <cell r="M220">
            <v>0</v>
          </cell>
        </row>
        <row r="221">
          <cell r="B221" t="str">
            <v>Testing Fees</v>
          </cell>
          <cell r="C221" t="str">
            <v>40920</v>
          </cell>
          <cell r="M221">
            <v>72695</v>
          </cell>
        </row>
        <row r="222">
          <cell r="B222" t="str">
            <v>Student Insurance Fees</v>
          </cell>
          <cell r="C222" t="str">
            <v>40930</v>
          </cell>
          <cell r="M222">
            <v>0</v>
          </cell>
        </row>
        <row r="223">
          <cell r="B223" t="str">
            <v>Safety &amp; Security Fees</v>
          </cell>
          <cell r="C223" t="str">
            <v>40940</v>
          </cell>
          <cell r="M223">
            <v>0</v>
          </cell>
        </row>
        <row r="224">
          <cell r="B224" t="str">
            <v>Picture Identification Card Fees</v>
          </cell>
          <cell r="C224" t="str">
            <v>40950</v>
          </cell>
          <cell r="M224">
            <v>0</v>
          </cell>
        </row>
        <row r="225">
          <cell r="B225" t="str">
            <v>Parking Fees</v>
          </cell>
          <cell r="C225" t="str">
            <v>40960</v>
          </cell>
          <cell r="M225">
            <v>420589.73</v>
          </cell>
        </row>
        <row r="226">
          <cell r="B226" t="str">
            <v>Library Fees</v>
          </cell>
          <cell r="C226" t="str">
            <v>40970</v>
          </cell>
          <cell r="M226">
            <v>0</v>
          </cell>
        </row>
        <row r="227">
          <cell r="B227" t="str">
            <v>Contract Course Fees</v>
          </cell>
          <cell r="C227" t="str">
            <v>40990</v>
          </cell>
          <cell r="M227">
            <v>0</v>
          </cell>
        </row>
        <row r="228">
          <cell r="B228" t="str">
            <v>Residual Student Fees</v>
          </cell>
          <cell r="C228" t="str">
            <v>40991</v>
          </cell>
          <cell r="M22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</row>
      </sheetData>
      <sheetData sheetId="4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HILLSBOROUGH COMMUNITY COLLEGE</v>
          </cell>
        </row>
      </sheetData>
      <sheetData sheetId="3"/>
      <sheetData sheetId="4">
        <row r="174">
          <cell r="B174" t="str">
            <v>Tuition-Advanced &amp; Professional - Baccalaureate</v>
          </cell>
          <cell r="C174" t="str">
            <v>40101</v>
          </cell>
          <cell r="D174">
            <v>0</v>
          </cell>
          <cell r="E174">
            <v>0</v>
          </cell>
          <cell r="M174">
            <v>0</v>
          </cell>
        </row>
        <row r="175">
          <cell r="B175" t="str">
            <v>Tuition-Advanced &amp; Professional</v>
          </cell>
          <cell r="C175" t="str">
            <v>40110</v>
          </cell>
          <cell r="D175">
            <v>30895289.670000002</v>
          </cell>
          <cell r="E175">
            <v>0</v>
          </cell>
          <cell r="M175">
            <v>30895289.670000002</v>
          </cell>
        </row>
        <row r="176">
          <cell r="B176" t="str">
            <v>Tuition-Postsecondary Vocational</v>
          </cell>
          <cell r="C176" t="str">
            <v>40120</v>
          </cell>
          <cell r="D176">
            <v>7921493.4299999997</v>
          </cell>
          <cell r="M176">
            <v>7921493.4299999997</v>
          </cell>
        </row>
        <row r="177">
          <cell r="B177" t="str">
            <v>Tuition-Postsecondary Adult Vocational</v>
          </cell>
          <cell r="C177" t="str">
            <v>40130</v>
          </cell>
          <cell r="D177">
            <v>960465.47</v>
          </cell>
          <cell r="M177">
            <v>960465.47</v>
          </cell>
        </row>
        <row r="178">
          <cell r="B178" t="str">
            <v>Tuition-Developmental Education</v>
          </cell>
          <cell r="C178" t="str">
            <v>40150</v>
          </cell>
          <cell r="D178">
            <v>3090664</v>
          </cell>
          <cell r="M178">
            <v>3090664</v>
          </cell>
        </row>
        <row r="179">
          <cell r="B179" t="str">
            <v>Tuition-EPI</v>
          </cell>
          <cell r="C179" t="str">
            <v>40160</v>
          </cell>
          <cell r="D179">
            <v>377232.39</v>
          </cell>
          <cell r="M179">
            <v>377232.39</v>
          </cell>
        </row>
        <row r="180">
          <cell r="B180" t="str">
            <v>Tuition-Vocational Preparatory</v>
          </cell>
          <cell r="C180" t="str">
            <v>40180</v>
          </cell>
          <cell r="D180">
            <v>0</v>
          </cell>
          <cell r="M180">
            <v>0</v>
          </cell>
        </row>
        <row r="181">
          <cell r="B181" t="str">
            <v>Tuition-Adult General Education (ABE) &amp; Secondary</v>
          </cell>
          <cell r="C181" t="str">
            <v>40190</v>
          </cell>
          <cell r="D181">
            <v>19816.8</v>
          </cell>
          <cell r="M181">
            <v>19816.8</v>
          </cell>
        </row>
        <row r="182">
          <cell r="B182" t="str">
            <v>Out-of-state Fees-Advanced &amp; Professional - Baccalaureate</v>
          </cell>
          <cell r="C182" t="str">
            <v>40301</v>
          </cell>
          <cell r="D182">
            <v>0</v>
          </cell>
          <cell r="E182">
            <v>0</v>
          </cell>
          <cell r="M182">
            <v>0</v>
          </cell>
        </row>
        <row r="183">
          <cell r="B183" t="str">
            <v>Out-of-state Fees-Advanced &amp; Professional</v>
          </cell>
          <cell r="C183" t="str">
            <v>40310</v>
          </cell>
          <cell r="D183">
            <v>4850276.3499999996</v>
          </cell>
          <cell r="E183">
            <v>0</v>
          </cell>
          <cell r="M183">
            <v>4850276.3499999996</v>
          </cell>
        </row>
        <row r="184">
          <cell r="B184" t="str">
            <v>Out-of-state Fees-Postsecondary Vocational</v>
          </cell>
          <cell r="C184" t="str">
            <v>40320</v>
          </cell>
          <cell r="D184">
            <v>732233.45</v>
          </cell>
          <cell r="M184">
            <v>732233.45</v>
          </cell>
        </row>
        <row r="185">
          <cell r="B185" t="str">
            <v>Out-of-state Fees-Postsecondary. Adult Vocational</v>
          </cell>
          <cell r="C185" t="str">
            <v>40330</v>
          </cell>
          <cell r="D185">
            <v>94695.74</v>
          </cell>
          <cell r="M185">
            <v>94695.74</v>
          </cell>
        </row>
        <row r="186">
          <cell r="B186" t="str">
            <v>Out-of-state Fees-Developmental Education</v>
          </cell>
          <cell r="C186" t="str">
            <v>40350</v>
          </cell>
          <cell r="D186">
            <v>559891.46</v>
          </cell>
          <cell r="M186">
            <v>559891.46</v>
          </cell>
        </row>
        <row r="187">
          <cell r="B187" t="str">
            <v>Out-of-state Fees-EPI &amp; Alternative Certification Curriculum</v>
          </cell>
          <cell r="C187" t="str">
            <v>40360</v>
          </cell>
          <cell r="D187">
            <v>8212.36</v>
          </cell>
          <cell r="M187">
            <v>8212.36</v>
          </cell>
        </row>
        <row r="188">
          <cell r="B188" t="str">
            <v>Out-of-state Fees-Vocational Preparatory</v>
          </cell>
          <cell r="C188" t="str">
            <v>40380</v>
          </cell>
          <cell r="D188">
            <v>0</v>
          </cell>
          <cell r="M188">
            <v>0</v>
          </cell>
        </row>
        <row r="189">
          <cell r="B189" t="str">
            <v>Out-of-state Fees-Adult General Education (ABE) &amp; Secondary</v>
          </cell>
          <cell r="C189" t="str">
            <v>40390</v>
          </cell>
          <cell r="D189">
            <v>0</v>
          </cell>
          <cell r="M189">
            <v>0</v>
          </cell>
        </row>
        <row r="191">
          <cell r="M191">
            <v>49510271.120000005</v>
          </cell>
        </row>
        <row r="194">
          <cell r="B194" t="str">
            <v>Tuition - Lifelong Learning</v>
          </cell>
          <cell r="C194" t="str">
            <v>40210</v>
          </cell>
          <cell r="M194">
            <v>0</v>
          </cell>
        </row>
        <row r="195">
          <cell r="B195" t="str">
            <v>Tuition - Continuing Workforce Fees</v>
          </cell>
          <cell r="C195" t="str">
            <v>40240</v>
          </cell>
          <cell r="M195">
            <v>560434.26</v>
          </cell>
        </row>
        <row r="196">
          <cell r="B196" t="str">
            <v>Refunded Tuition - Continuing Workforce Fees</v>
          </cell>
          <cell r="C196" t="str">
            <v>40249</v>
          </cell>
          <cell r="M196">
            <v>0</v>
          </cell>
        </row>
        <row r="197">
          <cell r="B197" t="str">
            <v>Out-of-state - Lifelong Learning</v>
          </cell>
          <cell r="C197" t="str">
            <v>40250</v>
          </cell>
          <cell r="M197">
            <v>0</v>
          </cell>
        </row>
        <row r="198">
          <cell r="B198" t="str">
            <v>Full Cost of Instruction (Repeat Course Fee)</v>
          </cell>
          <cell r="C198" t="str">
            <v>40260</v>
          </cell>
          <cell r="M198">
            <v>0</v>
          </cell>
        </row>
        <row r="199">
          <cell r="B199" t="str">
            <v>Full Cost of Instruction (Repeat Course Fee) - A &amp; P</v>
          </cell>
          <cell r="C199" t="str">
            <v>40261</v>
          </cell>
          <cell r="M199">
            <v>0</v>
          </cell>
        </row>
        <row r="200">
          <cell r="B200" t="str">
            <v>Full Cost of Instruction (Repeat Course Fee) - PSV</v>
          </cell>
          <cell r="C200" t="str">
            <v>40262</v>
          </cell>
          <cell r="M200">
            <v>0</v>
          </cell>
        </row>
        <row r="201">
          <cell r="B201" t="str">
            <v>Full Cost of Instruction (Repeat Course Fee) - Baccalaureate</v>
          </cell>
          <cell r="M201">
            <v>0</v>
          </cell>
        </row>
        <row r="202">
          <cell r="B202" t="str">
            <v>Full Cost of Instruction (Repeat Course Fee) - PSAV</v>
          </cell>
          <cell r="C202" t="str">
            <v>40264</v>
          </cell>
          <cell r="M202">
            <v>0</v>
          </cell>
        </row>
        <row r="203">
          <cell r="B203" t="str">
            <v>Full Cost of Instruction (Repeat Course Fee) - Dev. Ed.</v>
          </cell>
          <cell r="C203" t="str">
            <v>40265</v>
          </cell>
          <cell r="M203">
            <v>0</v>
          </cell>
        </row>
        <row r="204">
          <cell r="B204" t="str">
            <v>Full Cost of Instruction (Repeat Course Fee) - EPI</v>
          </cell>
          <cell r="M204">
            <v>0</v>
          </cell>
        </row>
        <row r="205">
          <cell r="B205" t="str">
            <v>Refunded Tuition-Full Cost of Instruction (Repeat Course Fee)</v>
          </cell>
          <cell r="C205" t="str">
            <v>40269</v>
          </cell>
          <cell r="M205">
            <v>0</v>
          </cell>
        </row>
        <row r="206">
          <cell r="B206" t="str">
            <v>Tuition - Self-supporting</v>
          </cell>
          <cell r="C206" t="str">
            <v>40270</v>
          </cell>
          <cell r="M206">
            <v>202846.28</v>
          </cell>
        </row>
        <row r="207">
          <cell r="B207" t="str">
            <v>Laboratory Fees</v>
          </cell>
          <cell r="C207" t="str">
            <v>40400</v>
          </cell>
          <cell r="M207">
            <v>2332158.15</v>
          </cell>
        </row>
        <row r="208">
          <cell r="B208" t="str">
            <v>Distance Learning Course User Fee</v>
          </cell>
          <cell r="C208" t="str">
            <v>40450</v>
          </cell>
          <cell r="M208">
            <v>0</v>
          </cell>
        </row>
        <row r="209">
          <cell r="B209" t="str">
            <v>Application Fees</v>
          </cell>
          <cell r="C209" t="str">
            <v>40500</v>
          </cell>
          <cell r="M209">
            <v>61607</v>
          </cell>
        </row>
        <row r="210">
          <cell r="B210" t="str">
            <v>Graduation Fees</v>
          </cell>
          <cell r="C210" t="str">
            <v>40600</v>
          </cell>
          <cell r="M210">
            <v>830</v>
          </cell>
        </row>
        <row r="211">
          <cell r="B211" t="str">
            <v>Transcripts Fees</v>
          </cell>
          <cell r="C211" t="str">
            <v>40700</v>
          </cell>
          <cell r="M211">
            <v>0</v>
          </cell>
        </row>
        <row r="212">
          <cell r="B212" t="str">
            <v>Financial Aid Fund Fees</v>
          </cell>
          <cell r="C212" t="str">
            <v>40800</v>
          </cell>
          <cell r="M212">
            <v>2431062.19</v>
          </cell>
        </row>
        <row r="213">
          <cell r="B213" t="str">
            <v>Student Activities &amp; Service Fees</v>
          </cell>
          <cell r="C213" t="str">
            <v>40850</v>
          </cell>
          <cell r="M213">
            <v>3866942.92</v>
          </cell>
        </row>
        <row r="214">
          <cell r="B214" t="str">
            <v>Student Activities &amp; Service Fees - Baccalaureate</v>
          </cell>
          <cell r="C214" t="str">
            <v>40854</v>
          </cell>
          <cell r="M214">
            <v>0</v>
          </cell>
        </row>
        <row r="215">
          <cell r="B215" t="str">
            <v>CIF - A &amp; P, PSV, EPI, College Prep</v>
          </cell>
          <cell r="C215" t="str">
            <v>40860</v>
          </cell>
          <cell r="M215">
            <v>4682995.8099999996</v>
          </cell>
        </row>
        <row r="216">
          <cell r="B216" t="str">
            <v>CIF - PSAV</v>
          </cell>
          <cell r="C216" t="str">
            <v>40861</v>
          </cell>
          <cell r="M216">
            <v>26685.75</v>
          </cell>
        </row>
        <row r="217">
          <cell r="B217" t="str">
            <v>CIF - Baccalaureate</v>
          </cell>
          <cell r="C217" t="str">
            <v>40864</v>
          </cell>
          <cell r="M217">
            <v>0</v>
          </cell>
        </row>
        <row r="218">
          <cell r="B218" t="str">
            <v>Technology Fee</v>
          </cell>
          <cell r="C218" t="str">
            <v>40870</v>
          </cell>
          <cell r="M218">
            <v>2494554.7200000002</v>
          </cell>
        </row>
        <row r="219">
          <cell r="B219" t="str">
            <v>Other Student Fees</v>
          </cell>
          <cell r="C219" t="str">
            <v>40900</v>
          </cell>
          <cell r="M219">
            <v>334256.34999999998</v>
          </cell>
        </row>
        <row r="220">
          <cell r="B220" t="str">
            <v>Late Fees</v>
          </cell>
          <cell r="C220" t="str">
            <v>40910</v>
          </cell>
          <cell r="M220">
            <v>91148.75</v>
          </cell>
        </row>
        <row r="221">
          <cell r="B221" t="str">
            <v>Testing Fees</v>
          </cell>
          <cell r="C221" t="str">
            <v>40920</v>
          </cell>
          <cell r="M221">
            <v>99650.06</v>
          </cell>
        </row>
        <row r="222">
          <cell r="B222" t="str">
            <v>Student Insurance Fees</v>
          </cell>
          <cell r="C222" t="str">
            <v>40930</v>
          </cell>
          <cell r="M222">
            <v>0</v>
          </cell>
        </row>
        <row r="223">
          <cell r="B223" t="str">
            <v>Safety &amp; Security Fees</v>
          </cell>
          <cell r="C223" t="str">
            <v>40940</v>
          </cell>
          <cell r="M223">
            <v>0</v>
          </cell>
        </row>
        <row r="224">
          <cell r="B224" t="str">
            <v>Picture Identification Card Fees</v>
          </cell>
          <cell r="C224" t="str">
            <v>40950</v>
          </cell>
          <cell r="M224">
            <v>0</v>
          </cell>
        </row>
        <row r="225">
          <cell r="B225" t="str">
            <v>Parking Fees</v>
          </cell>
          <cell r="C225" t="str">
            <v>40960</v>
          </cell>
          <cell r="M225">
            <v>0</v>
          </cell>
        </row>
        <row r="226">
          <cell r="B226" t="str">
            <v>Library Fees</v>
          </cell>
          <cell r="C226" t="str">
            <v>40970</v>
          </cell>
          <cell r="M226">
            <v>0</v>
          </cell>
        </row>
        <row r="227">
          <cell r="B227" t="str">
            <v>Contract Course Fees</v>
          </cell>
          <cell r="C227" t="str">
            <v>40990</v>
          </cell>
          <cell r="M227">
            <v>256867.34</v>
          </cell>
        </row>
        <row r="228">
          <cell r="B228" t="str">
            <v>Residual Student Fees</v>
          </cell>
          <cell r="C228" t="str">
            <v>40991</v>
          </cell>
          <cell r="M22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</row>
      </sheetData>
      <sheetData sheetId="4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2015.v03</v>
          </cell>
        </row>
        <row r="5">
          <cell r="C5" t="str">
            <v>INDIAN RIVER STATE COLLEGE</v>
          </cell>
        </row>
      </sheetData>
      <sheetData sheetId="3"/>
      <sheetData sheetId="4">
        <row r="174">
          <cell r="B174" t="str">
            <v>Tuition-Advanced &amp; Professional - Baccalaureate</v>
          </cell>
          <cell r="C174" t="str">
            <v>40101</v>
          </cell>
          <cell r="D174">
            <v>3833058.61</v>
          </cell>
          <cell r="E174">
            <v>0</v>
          </cell>
          <cell r="M174">
            <v>3833058.61</v>
          </cell>
        </row>
        <row r="175">
          <cell r="B175" t="str">
            <v>Tuition-Advanced &amp; Professional</v>
          </cell>
          <cell r="C175" t="str">
            <v>40110</v>
          </cell>
          <cell r="D175">
            <v>12850606.619999999</v>
          </cell>
          <cell r="E175">
            <v>0</v>
          </cell>
          <cell r="M175">
            <v>12850606.619999999</v>
          </cell>
        </row>
        <row r="176">
          <cell r="B176" t="str">
            <v>Tuition-Postsecondary Vocational</v>
          </cell>
          <cell r="C176" t="str">
            <v>40120</v>
          </cell>
          <cell r="D176">
            <v>5942508.1900000004</v>
          </cell>
          <cell r="M176">
            <v>5942508.1900000004</v>
          </cell>
        </row>
        <row r="177">
          <cell r="B177" t="str">
            <v>Tuition-Postsecondary Adult Vocational</v>
          </cell>
          <cell r="C177" t="str">
            <v>40130</v>
          </cell>
          <cell r="D177">
            <v>1568998.08</v>
          </cell>
          <cell r="M177">
            <v>1568998.08</v>
          </cell>
        </row>
        <row r="178">
          <cell r="B178" t="str">
            <v>Tuition-Developmental Education</v>
          </cell>
          <cell r="C178" t="str">
            <v>40150</v>
          </cell>
          <cell r="D178">
            <v>913856.13</v>
          </cell>
          <cell r="M178">
            <v>913856.13</v>
          </cell>
        </row>
        <row r="179">
          <cell r="B179" t="str">
            <v>Tuition-EPI</v>
          </cell>
          <cell r="C179" t="str">
            <v>40160</v>
          </cell>
          <cell r="D179">
            <v>0</v>
          </cell>
          <cell r="M179">
            <v>0</v>
          </cell>
        </row>
        <row r="180">
          <cell r="B180" t="str">
            <v>Tuition-Vocational Preparatory</v>
          </cell>
          <cell r="C180" t="str">
            <v>40180</v>
          </cell>
          <cell r="D180">
            <v>0</v>
          </cell>
          <cell r="M180">
            <v>0</v>
          </cell>
        </row>
        <row r="181">
          <cell r="B181" t="str">
            <v>Tuition-Adult General Education (ABE) &amp; Secondary</v>
          </cell>
          <cell r="C181" t="str">
            <v>40190</v>
          </cell>
          <cell r="D181">
            <v>157770</v>
          </cell>
          <cell r="M181">
            <v>157770</v>
          </cell>
        </row>
        <row r="182">
          <cell r="B182" t="str">
            <v>Out-of-state Fees-Advanced &amp; Professional - Baccalaureate</v>
          </cell>
          <cell r="C182" t="str">
            <v>40301</v>
          </cell>
          <cell r="D182">
            <v>55542.48</v>
          </cell>
          <cell r="E182">
            <v>0</v>
          </cell>
          <cell r="M182">
            <v>55542.48</v>
          </cell>
        </row>
        <row r="183">
          <cell r="B183" t="str">
            <v>Out-of-state Fees-Advanced &amp; Professional</v>
          </cell>
          <cell r="C183" t="str">
            <v>40310</v>
          </cell>
          <cell r="D183">
            <v>867856.8</v>
          </cell>
          <cell r="E183">
            <v>0</v>
          </cell>
          <cell r="M183">
            <v>867856.8</v>
          </cell>
        </row>
        <row r="184">
          <cell r="B184" t="str">
            <v>Out-of-state Fees-Postsecondary Vocational</v>
          </cell>
          <cell r="C184" t="str">
            <v>40320</v>
          </cell>
          <cell r="D184">
            <v>296680.26</v>
          </cell>
          <cell r="M184">
            <v>296680.26</v>
          </cell>
        </row>
        <row r="185">
          <cell r="B185" t="str">
            <v>Out-of-state Fees-Postsecondary. Adult Vocational</v>
          </cell>
          <cell r="C185" t="str">
            <v>40330</v>
          </cell>
          <cell r="D185">
            <v>80984.160000000003</v>
          </cell>
          <cell r="M185">
            <v>80984.160000000003</v>
          </cell>
        </row>
        <row r="186">
          <cell r="B186" t="str">
            <v>Out-of-state Fees-Developmental Education</v>
          </cell>
          <cell r="C186" t="str">
            <v>40350</v>
          </cell>
          <cell r="D186">
            <v>82641.42</v>
          </cell>
          <cell r="M186">
            <v>82641.42</v>
          </cell>
        </row>
        <row r="187">
          <cell r="B187" t="str">
            <v>Out-of-state Fees-EPI &amp; Alternative Certification Curriculum</v>
          </cell>
          <cell r="C187" t="str">
            <v>40360</v>
          </cell>
          <cell r="D187">
            <v>0</v>
          </cell>
          <cell r="M187">
            <v>0</v>
          </cell>
        </row>
        <row r="188">
          <cell r="B188" t="str">
            <v>Out-of-state Fees-Vocational Preparatory</v>
          </cell>
          <cell r="C188" t="str">
            <v>40380</v>
          </cell>
          <cell r="D188">
            <v>0</v>
          </cell>
          <cell r="M188">
            <v>0</v>
          </cell>
        </row>
        <row r="189">
          <cell r="B189" t="str">
            <v>Out-of-state Fees-Adult General Education (ABE) &amp; Secondary</v>
          </cell>
          <cell r="C189" t="str">
            <v>40390</v>
          </cell>
          <cell r="D189">
            <v>0</v>
          </cell>
          <cell r="M189">
            <v>0</v>
          </cell>
        </row>
        <row r="191">
          <cell r="M191">
            <v>26650502.750000004</v>
          </cell>
        </row>
        <row r="194">
          <cell r="B194" t="str">
            <v>Tuition - Lifelong Learning</v>
          </cell>
          <cell r="C194" t="str">
            <v>40210</v>
          </cell>
          <cell r="M194">
            <v>0</v>
          </cell>
        </row>
        <row r="195">
          <cell r="B195" t="str">
            <v>Tuition - Continuing Workforce Fees</v>
          </cell>
          <cell r="C195" t="str">
            <v>40240</v>
          </cell>
          <cell r="M195">
            <v>19048</v>
          </cell>
        </row>
        <row r="196">
          <cell r="B196" t="str">
            <v>Refunded Tuition - Continuing Workforce Fees</v>
          </cell>
          <cell r="C196" t="str">
            <v>40249</v>
          </cell>
          <cell r="M196">
            <v>0</v>
          </cell>
        </row>
        <row r="197">
          <cell r="B197" t="str">
            <v>Out-of-state - Lifelong Learning</v>
          </cell>
          <cell r="C197" t="str">
            <v>40250</v>
          </cell>
          <cell r="M197">
            <v>0</v>
          </cell>
        </row>
        <row r="198">
          <cell r="B198" t="str">
            <v>Full Cost of Instruction (Repeat Course Fee)</v>
          </cell>
          <cell r="C198" t="str">
            <v>40260</v>
          </cell>
          <cell r="M198">
            <v>0</v>
          </cell>
        </row>
        <row r="199">
          <cell r="B199" t="str">
            <v>Full Cost of Instruction (Repeat Course Fee) - A &amp; P</v>
          </cell>
          <cell r="C199" t="str">
            <v>40261</v>
          </cell>
          <cell r="M199">
            <v>0</v>
          </cell>
        </row>
        <row r="200">
          <cell r="B200" t="str">
            <v>Full Cost of Instruction (Repeat Course Fee) - PSV</v>
          </cell>
          <cell r="C200" t="str">
            <v>40262</v>
          </cell>
          <cell r="M200">
            <v>0</v>
          </cell>
        </row>
        <row r="201">
          <cell r="B201" t="str">
            <v>Full Cost of Instruction (Repeat Course Fee) - Baccalaureate</v>
          </cell>
          <cell r="M201">
            <v>0</v>
          </cell>
        </row>
        <row r="202">
          <cell r="B202" t="str">
            <v>Full Cost of Instruction (Repeat Course Fee) - PSAV</v>
          </cell>
          <cell r="C202" t="str">
            <v>40264</v>
          </cell>
          <cell r="M202">
            <v>0</v>
          </cell>
        </row>
        <row r="203">
          <cell r="B203" t="str">
            <v>Full Cost of Instruction (Repeat Course Fee) - Dev. Ed.</v>
          </cell>
          <cell r="C203" t="str">
            <v>40265</v>
          </cell>
          <cell r="M203">
            <v>0</v>
          </cell>
        </row>
        <row r="204">
          <cell r="B204" t="str">
            <v>Full Cost of Instruction (Repeat Course Fee) - EPI</v>
          </cell>
          <cell r="M204">
            <v>0</v>
          </cell>
        </row>
        <row r="205">
          <cell r="B205" t="str">
            <v>Refunded Tuition-Full Cost of Instruction (Repeat Course Fee)</v>
          </cell>
          <cell r="C205" t="str">
            <v>40269</v>
          </cell>
          <cell r="M205">
            <v>0</v>
          </cell>
        </row>
        <row r="206">
          <cell r="B206" t="str">
            <v>Tuition - Self-supporting</v>
          </cell>
          <cell r="C206" t="str">
            <v>40270</v>
          </cell>
          <cell r="M206">
            <v>7310</v>
          </cell>
        </row>
        <row r="207">
          <cell r="B207" t="str">
            <v>Laboratory Fees</v>
          </cell>
          <cell r="C207" t="str">
            <v>40400</v>
          </cell>
          <cell r="M207">
            <v>1091378</v>
          </cell>
        </row>
        <row r="208">
          <cell r="B208" t="str">
            <v>Distance Learning Course User Fee</v>
          </cell>
          <cell r="C208" t="str">
            <v>40450</v>
          </cell>
          <cell r="M208">
            <v>398525</v>
          </cell>
        </row>
        <row r="209">
          <cell r="B209" t="str">
            <v>Application Fees</v>
          </cell>
          <cell r="C209" t="str">
            <v>40500</v>
          </cell>
          <cell r="M209">
            <v>119906</v>
          </cell>
        </row>
        <row r="210">
          <cell r="B210" t="str">
            <v>Graduation Fees</v>
          </cell>
          <cell r="C210" t="str">
            <v>40600</v>
          </cell>
          <cell r="M210">
            <v>63980</v>
          </cell>
        </row>
        <row r="211">
          <cell r="B211" t="str">
            <v>Transcripts Fees</v>
          </cell>
          <cell r="C211" t="str">
            <v>40700</v>
          </cell>
          <cell r="M211">
            <v>0</v>
          </cell>
        </row>
        <row r="212">
          <cell r="B212" t="str">
            <v>Financial Aid Fund Fees</v>
          </cell>
          <cell r="C212" t="str">
            <v>40800</v>
          </cell>
          <cell r="M212">
            <v>1240990.8900000001</v>
          </cell>
        </row>
        <row r="213">
          <cell r="B213" t="str">
            <v>Student Activities &amp; Service Fees</v>
          </cell>
          <cell r="C213" t="str">
            <v>40850</v>
          </cell>
          <cell r="M213">
            <v>1213336.4099999999</v>
          </cell>
        </row>
        <row r="214">
          <cell r="B214" t="str">
            <v>Student Activities &amp; Service Fees - Baccalaureate</v>
          </cell>
          <cell r="C214" t="str">
            <v>40854</v>
          </cell>
          <cell r="M214">
            <v>225081.01</v>
          </cell>
        </row>
        <row r="215">
          <cell r="B215" t="str">
            <v>CIF - A &amp; P, PSV, EPI, College Prep</v>
          </cell>
          <cell r="C215" t="str">
            <v>40860</v>
          </cell>
          <cell r="M215">
            <v>2400024.79</v>
          </cell>
        </row>
        <row r="216">
          <cell r="B216" t="str">
            <v>CIF - PSAV</v>
          </cell>
          <cell r="C216" t="str">
            <v>40861</v>
          </cell>
          <cell r="M216">
            <v>27162.26</v>
          </cell>
        </row>
        <row r="217">
          <cell r="B217" t="str">
            <v>CIF - Baccalaureate</v>
          </cell>
          <cell r="C217" t="str">
            <v>40864</v>
          </cell>
          <cell r="M217">
            <v>450032.22</v>
          </cell>
        </row>
        <row r="218">
          <cell r="B218" t="str">
            <v>Technology Fee</v>
          </cell>
          <cell r="C218" t="str">
            <v>40870</v>
          </cell>
          <cell r="M218">
            <v>1324530.55</v>
          </cell>
        </row>
        <row r="219">
          <cell r="B219" t="str">
            <v>Other Student Fees</v>
          </cell>
          <cell r="C219" t="str">
            <v>40900</v>
          </cell>
          <cell r="M219">
            <v>107750.57</v>
          </cell>
        </row>
        <row r="220">
          <cell r="B220" t="str">
            <v>Late Fees</v>
          </cell>
          <cell r="C220" t="str">
            <v>40910</v>
          </cell>
          <cell r="M220">
            <v>51750</v>
          </cell>
        </row>
        <row r="221">
          <cell r="B221" t="str">
            <v>Testing Fees</v>
          </cell>
          <cell r="C221" t="str">
            <v>40920</v>
          </cell>
          <cell r="M221">
            <v>219125.34999999998</v>
          </cell>
        </row>
        <row r="222">
          <cell r="B222" t="str">
            <v>Student Insurance Fees</v>
          </cell>
          <cell r="C222" t="str">
            <v>40930</v>
          </cell>
          <cell r="M222">
            <v>35874.5</v>
          </cell>
        </row>
        <row r="223">
          <cell r="B223" t="str">
            <v>Safety &amp; Security Fees</v>
          </cell>
          <cell r="C223" t="str">
            <v>40940</v>
          </cell>
          <cell r="M223">
            <v>0</v>
          </cell>
        </row>
        <row r="224">
          <cell r="B224" t="str">
            <v>Picture Identification Card Fees</v>
          </cell>
          <cell r="C224" t="str">
            <v>40950</v>
          </cell>
          <cell r="M224">
            <v>0</v>
          </cell>
        </row>
        <row r="225">
          <cell r="B225" t="str">
            <v>Parking Fees</v>
          </cell>
          <cell r="C225" t="str">
            <v>40960</v>
          </cell>
          <cell r="M225">
            <v>0</v>
          </cell>
        </row>
        <row r="226">
          <cell r="B226" t="str">
            <v>Library Fees</v>
          </cell>
          <cell r="C226" t="str">
            <v>40970</v>
          </cell>
          <cell r="M226">
            <v>0</v>
          </cell>
        </row>
        <row r="227">
          <cell r="B227" t="str">
            <v>Contract Course Fees</v>
          </cell>
          <cell r="C227" t="str">
            <v>40990</v>
          </cell>
          <cell r="M227">
            <v>0</v>
          </cell>
        </row>
        <row r="228">
          <cell r="B228" t="str">
            <v>Residual Student Fees</v>
          </cell>
          <cell r="C228" t="str">
            <v>40991</v>
          </cell>
          <cell r="M22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</row>
      </sheetData>
      <sheetData sheetId="4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FLORIDA GATEWAY COLLEGE</v>
          </cell>
        </row>
      </sheetData>
      <sheetData sheetId="3"/>
      <sheetData sheetId="4">
        <row r="174">
          <cell r="B174" t="str">
            <v>Tuition-Advanced &amp; Professional - Baccalaureate</v>
          </cell>
          <cell r="C174" t="str">
            <v>40101</v>
          </cell>
          <cell r="D174">
            <v>52962.83</v>
          </cell>
          <cell r="E174">
            <v>0</v>
          </cell>
          <cell r="M174">
            <v>52962.83</v>
          </cell>
        </row>
        <row r="175">
          <cell r="B175" t="str">
            <v>Tuition-Advanced &amp; Professional</v>
          </cell>
          <cell r="C175" t="str">
            <v>40110</v>
          </cell>
          <cell r="D175">
            <v>1976713.91</v>
          </cell>
          <cell r="E175">
            <v>0</v>
          </cell>
          <cell r="M175">
            <v>1976713.91</v>
          </cell>
        </row>
        <row r="176">
          <cell r="B176" t="str">
            <v>Tuition-Postsecondary Vocational</v>
          </cell>
          <cell r="C176" t="str">
            <v>40120</v>
          </cell>
          <cell r="D176">
            <v>925571.5</v>
          </cell>
          <cell r="M176">
            <v>925571.5</v>
          </cell>
        </row>
        <row r="177">
          <cell r="B177" t="str">
            <v>Tuition-Postsecondary Adult Vocational</v>
          </cell>
          <cell r="C177" t="str">
            <v>40130</v>
          </cell>
          <cell r="D177">
            <v>488898</v>
          </cell>
          <cell r="M177">
            <v>488898</v>
          </cell>
        </row>
        <row r="178">
          <cell r="B178" t="str">
            <v>Tuition-Developmental Education</v>
          </cell>
          <cell r="C178" t="str">
            <v>40150</v>
          </cell>
          <cell r="D178">
            <v>100964.26</v>
          </cell>
          <cell r="M178">
            <v>100964.26</v>
          </cell>
        </row>
        <row r="179">
          <cell r="B179" t="str">
            <v>Tuition-EPI</v>
          </cell>
          <cell r="C179" t="str">
            <v>40160</v>
          </cell>
          <cell r="D179">
            <v>21155.919999999998</v>
          </cell>
          <cell r="M179">
            <v>21155.919999999998</v>
          </cell>
        </row>
        <row r="180">
          <cell r="B180" t="str">
            <v>Tuition-Vocational Preparatory</v>
          </cell>
          <cell r="C180" t="str">
            <v>40180</v>
          </cell>
          <cell r="D180">
            <v>0</v>
          </cell>
          <cell r="M180">
            <v>0</v>
          </cell>
        </row>
        <row r="181">
          <cell r="B181" t="str">
            <v>Tuition-Adult General Education (ABE) &amp; Secondary</v>
          </cell>
          <cell r="C181" t="str">
            <v>40190</v>
          </cell>
          <cell r="D181">
            <v>0</v>
          </cell>
          <cell r="M181">
            <v>0</v>
          </cell>
        </row>
        <row r="182">
          <cell r="B182" t="str">
            <v>Out-of-state Fees-Advanced &amp; Professional - Baccalaureate</v>
          </cell>
          <cell r="C182" t="str">
            <v>40301</v>
          </cell>
          <cell r="D182">
            <v>0</v>
          </cell>
          <cell r="E182">
            <v>0</v>
          </cell>
          <cell r="M182">
            <v>0</v>
          </cell>
        </row>
        <row r="183">
          <cell r="B183" t="str">
            <v>Out-of-state Fees-Advanced &amp; Professional</v>
          </cell>
          <cell r="C183" t="str">
            <v>40310</v>
          </cell>
          <cell r="D183">
            <v>49633.47</v>
          </cell>
          <cell r="E183">
            <v>0</v>
          </cell>
          <cell r="M183">
            <v>49633.47</v>
          </cell>
        </row>
        <row r="184">
          <cell r="B184" t="str">
            <v>Out-of-state Fees-Postsecondary Vocational</v>
          </cell>
          <cell r="C184" t="str">
            <v>40320</v>
          </cell>
          <cell r="D184">
            <v>28844.6</v>
          </cell>
          <cell r="M184">
            <v>28844.6</v>
          </cell>
        </row>
        <row r="185">
          <cell r="B185" t="str">
            <v>Out-of-state Fees-Postsecondary. Adult Vocational</v>
          </cell>
          <cell r="C185" t="str">
            <v>40330</v>
          </cell>
          <cell r="D185">
            <v>14804.82</v>
          </cell>
          <cell r="M185">
            <v>14804.82</v>
          </cell>
        </row>
        <row r="186">
          <cell r="B186" t="str">
            <v>Out-of-state Fees-Developmental Education</v>
          </cell>
          <cell r="C186" t="str">
            <v>40350</v>
          </cell>
          <cell r="D186">
            <v>9307.02</v>
          </cell>
          <cell r="M186">
            <v>9307.02</v>
          </cell>
        </row>
        <row r="187">
          <cell r="B187" t="str">
            <v>Out-of-state Fees-EPI &amp; Alternative Certification Curriculum</v>
          </cell>
          <cell r="C187" t="str">
            <v>40360</v>
          </cell>
          <cell r="D187">
            <v>0</v>
          </cell>
          <cell r="M187">
            <v>0</v>
          </cell>
        </row>
        <row r="188">
          <cell r="B188" t="str">
            <v>Out-of-state Fees-Vocational Preparatory</v>
          </cell>
          <cell r="C188" t="str">
            <v>40380</v>
          </cell>
          <cell r="D188">
            <v>0</v>
          </cell>
          <cell r="M188">
            <v>0</v>
          </cell>
        </row>
        <row r="189">
          <cell r="B189" t="str">
            <v>Out-of-state Fees-Adult General Education (ABE) &amp; Secondary</v>
          </cell>
          <cell r="C189" t="str">
            <v>40390</v>
          </cell>
          <cell r="D189">
            <v>0</v>
          </cell>
          <cell r="M189">
            <v>0</v>
          </cell>
        </row>
        <row r="191">
          <cell r="M191">
            <v>3668856.33</v>
          </cell>
        </row>
        <row r="194">
          <cell r="B194" t="str">
            <v>Tuition - Lifelong Learning</v>
          </cell>
          <cell r="C194" t="str">
            <v>40210</v>
          </cell>
          <cell r="M194">
            <v>0</v>
          </cell>
        </row>
        <row r="195">
          <cell r="B195" t="str">
            <v>Tuition - Continuing Workforce Fees</v>
          </cell>
          <cell r="C195" t="str">
            <v>40240</v>
          </cell>
          <cell r="M195">
            <v>98355.57</v>
          </cell>
        </row>
        <row r="196">
          <cell r="B196" t="str">
            <v>Refunded Tuition - Continuing Workforce Fees</v>
          </cell>
          <cell r="C196" t="str">
            <v>40249</v>
          </cell>
          <cell r="M196">
            <v>0</v>
          </cell>
        </row>
        <row r="197">
          <cell r="B197" t="str">
            <v>Out-of-state - Lifelong Learning</v>
          </cell>
          <cell r="C197" t="str">
            <v>40250</v>
          </cell>
          <cell r="M197">
            <v>0</v>
          </cell>
        </row>
        <row r="198">
          <cell r="B198" t="str">
            <v>Full Cost of Instruction (Repeat Course Fee)</v>
          </cell>
          <cell r="C198" t="str">
            <v>40260</v>
          </cell>
          <cell r="M198">
            <v>0</v>
          </cell>
        </row>
        <row r="199">
          <cell r="B199" t="str">
            <v>Full Cost of Instruction (Repeat Course Fee) - A &amp; P</v>
          </cell>
          <cell r="C199" t="str">
            <v>40261</v>
          </cell>
          <cell r="M199">
            <v>21155.919999999998</v>
          </cell>
        </row>
        <row r="200">
          <cell r="B200" t="str">
            <v>Full Cost of Instruction (Repeat Course Fee) - PSV</v>
          </cell>
          <cell r="C200" t="str">
            <v>40262</v>
          </cell>
          <cell r="M200">
            <v>3631.24</v>
          </cell>
        </row>
        <row r="201">
          <cell r="B201" t="str">
            <v>Full Cost of Instruction (Repeat Course Fee) - Baccalaureate</v>
          </cell>
          <cell r="M201">
            <v>0</v>
          </cell>
        </row>
        <row r="202">
          <cell r="B202" t="str">
            <v>Full Cost of Instruction (Repeat Course Fee) - PSAV</v>
          </cell>
          <cell r="C202" t="str">
            <v>40264</v>
          </cell>
          <cell r="M202">
            <v>0</v>
          </cell>
        </row>
        <row r="203">
          <cell r="B203" t="str">
            <v>Full Cost of Instruction (Repeat Course Fee) - Dev. Ed.</v>
          </cell>
          <cell r="C203" t="str">
            <v>40265</v>
          </cell>
          <cell r="M203">
            <v>947.28</v>
          </cell>
        </row>
        <row r="204">
          <cell r="B204" t="str">
            <v>Full Cost of Instruction (Repeat Course Fee) - EPI</v>
          </cell>
          <cell r="M204">
            <v>0</v>
          </cell>
        </row>
        <row r="205">
          <cell r="B205" t="str">
            <v>Refunded Tuition-Full Cost of Instruction (Repeat Course Fee)</v>
          </cell>
          <cell r="C205" t="str">
            <v>40269</v>
          </cell>
          <cell r="M205">
            <v>0</v>
          </cell>
        </row>
        <row r="206">
          <cell r="B206" t="str">
            <v>Tuition - Self-supporting</v>
          </cell>
          <cell r="C206" t="str">
            <v>40270</v>
          </cell>
          <cell r="M206">
            <v>0</v>
          </cell>
        </row>
        <row r="207">
          <cell r="B207" t="str">
            <v>Laboratory Fees</v>
          </cell>
          <cell r="C207" t="str">
            <v>40400</v>
          </cell>
          <cell r="M207">
            <v>478195.27</v>
          </cell>
        </row>
        <row r="208">
          <cell r="B208" t="str">
            <v>Distance Learning Course User Fee</v>
          </cell>
          <cell r="C208" t="str">
            <v>40450</v>
          </cell>
          <cell r="M208">
            <v>153030</v>
          </cell>
        </row>
        <row r="209">
          <cell r="B209" t="str">
            <v>Application Fees</v>
          </cell>
          <cell r="C209" t="str">
            <v>40500</v>
          </cell>
          <cell r="M209">
            <v>0</v>
          </cell>
        </row>
        <row r="210">
          <cell r="B210" t="str">
            <v>Graduation Fees</v>
          </cell>
          <cell r="C210" t="str">
            <v>40600</v>
          </cell>
          <cell r="M210">
            <v>0</v>
          </cell>
        </row>
        <row r="211">
          <cell r="B211" t="str">
            <v>Transcripts Fees</v>
          </cell>
          <cell r="C211" t="str">
            <v>40700</v>
          </cell>
          <cell r="M211">
            <v>6</v>
          </cell>
        </row>
        <row r="212">
          <cell r="B212" t="str">
            <v>Financial Aid Fund Fees</v>
          </cell>
          <cell r="C212" t="str">
            <v>40800</v>
          </cell>
          <cell r="M212">
            <v>267806.19</v>
          </cell>
        </row>
        <row r="213">
          <cell r="B213" t="str">
            <v>Student Activities &amp; Service Fees</v>
          </cell>
          <cell r="C213" t="str">
            <v>40850</v>
          </cell>
          <cell r="M213">
            <v>230496.64000000001</v>
          </cell>
        </row>
        <row r="214">
          <cell r="B214" t="str">
            <v>Student Activities &amp; Service Fees - Baccalaureate</v>
          </cell>
          <cell r="C214" t="str">
            <v>40854</v>
          </cell>
          <cell r="M214">
            <v>4902.12</v>
          </cell>
        </row>
        <row r="215">
          <cell r="B215" t="str">
            <v>CIF - A &amp; P, PSV, EPI, College Prep</v>
          </cell>
          <cell r="C215" t="str">
            <v>40860</v>
          </cell>
          <cell r="M215">
            <v>304764.61</v>
          </cell>
        </row>
        <row r="216">
          <cell r="B216" t="str">
            <v>CIF - PSAV</v>
          </cell>
          <cell r="C216" t="str">
            <v>40861</v>
          </cell>
          <cell r="M216">
            <v>25367.9</v>
          </cell>
        </row>
        <row r="217">
          <cell r="B217" t="str">
            <v>CIF - Baccalaureate</v>
          </cell>
          <cell r="C217" t="str">
            <v>40864</v>
          </cell>
          <cell r="M217">
            <v>4902.12</v>
          </cell>
        </row>
        <row r="218">
          <cell r="B218" t="str">
            <v>Technology Fee</v>
          </cell>
          <cell r="C218" t="str">
            <v>40870</v>
          </cell>
          <cell r="M218">
            <v>171481.21</v>
          </cell>
        </row>
        <row r="219">
          <cell r="B219" t="str">
            <v>Other Student Fees</v>
          </cell>
          <cell r="C219" t="str">
            <v>40900</v>
          </cell>
          <cell r="M219">
            <v>52111.46</v>
          </cell>
        </row>
        <row r="220">
          <cell r="B220" t="str">
            <v>Late Fees</v>
          </cell>
          <cell r="C220" t="str">
            <v>40910</v>
          </cell>
          <cell r="M220">
            <v>0</v>
          </cell>
        </row>
        <row r="221">
          <cell r="B221" t="str">
            <v>Testing Fees</v>
          </cell>
          <cell r="C221" t="str">
            <v>40920</v>
          </cell>
          <cell r="M221">
            <v>60257.84</v>
          </cell>
        </row>
        <row r="222">
          <cell r="B222" t="str">
            <v>Student Insurance Fees</v>
          </cell>
          <cell r="C222" t="str">
            <v>40930</v>
          </cell>
          <cell r="M222">
            <v>0</v>
          </cell>
        </row>
        <row r="223">
          <cell r="B223" t="str">
            <v>Safety &amp; Security Fees</v>
          </cell>
          <cell r="C223" t="str">
            <v>40940</v>
          </cell>
          <cell r="M223">
            <v>0</v>
          </cell>
        </row>
        <row r="224">
          <cell r="B224" t="str">
            <v>Picture Identification Card Fees</v>
          </cell>
          <cell r="C224" t="str">
            <v>40950</v>
          </cell>
          <cell r="M224">
            <v>0</v>
          </cell>
        </row>
        <row r="225">
          <cell r="B225" t="str">
            <v>Parking Fees</v>
          </cell>
          <cell r="C225" t="str">
            <v>40960</v>
          </cell>
          <cell r="M225">
            <v>0</v>
          </cell>
        </row>
        <row r="226">
          <cell r="B226" t="str">
            <v>Library Fees</v>
          </cell>
          <cell r="C226" t="str">
            <v>40970</v>
          </cell>
          <cell r="M226">
            <v>0</v>
          </cell>
        </row>
        <row r="227">
          <cell r="B227" t="str">
            <v>Contract Course Fees</v>
          </cell>
          <cell r="C227" t="str">
            <v>40990</v>
          </cell>
          <cell r="M227">
            <v>0</v>
          </cell>
        </row>
        <row r="228">
          <cell r="B228" t="str">
            <v>Residual Student Fees</v>
          </cell>
          <cell r="C228" t="str">
            <v>40991</v>
          </cell>
          <cell r="M22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</row>
      </sheetData>
      <sheetData sheetId="4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LAKE-SUMTER STATE COLLEGE</v>
          </cell>
        </row>
      </sheetData>
      <sheetData sheetId="3"/>
      <sheetData sheetId="4">
        <row r="174">
          <cell r="B174" t="str">
            <v>Tuition-Advanced &amp; Professional - Baccalaureate</v>
          </cell>
          <cell r="C174" t="str">
            <v>40101</v>
          </cell>
          <cell r="D174">
            <v>132723.51999999999</v>
          </cell>
          <cell r="E174">
            <v>0</v>
          </cell>
          <cell r="M174">
            <v>132723.51999999999</v>
          </cell>
        </row>
        <row r="175">
          <cell r="B175" t="str">
            <v>Tuition-Advanced &amp; Professional</v>
          </cell>
          <cell r="C175" t="str">
            <v>40110</v>
          </cell>
          <cell r="D175">
            <v>4310133.99</v>
          </cell>
          <cell r="E175">
            <v>0</v>
          </cell>
          <cell r="M175">
            <v>4310133.99</v>
          </cell>
        </row>
        <row r="176">
          <cell r="B176" t="str">
            <v>Tuition-Postsecondary Vocational</v>
          </cell>
          <cell r="C176" t="str">
            <v>40120</v>
          </cell>
          <cell r="D176">
            <v>1363034.33</v>
          </cell>
          <cell r="M176">
            <v>1363034.33</v>
          </cell>
        </row>
        <row r="177">
          <cell r="B177" t="str">
            <v>Tuition-Postsecondary Adult Vocational</v>
          </cell>
          <cell r="C177" t="str">
            <v>40130</v>
          </cell>
          <cell r="D177">
            <v>0</v>
          </cell>
          <cell r="M177">
            <v>0</v>
          </cell>
        </row>
        <row r="178">
          <cell r="B178" t="str">
            <v>Tuition-Developmental Education</v>
          </cell>
          <cell r="C178" t="str">
            <v>40150</v>
          </cell>
          <cell r="D178">
            <v>262682.09999999998</v>
          </cell>
          <cell r="M178">
            <v>262682.09999999998</v>
          </cell>
        </row>
        <row r="179">
          <cell r="B179" t="str">
            <v>Tuition-EPI</v>
          </cell>
          <cell r="C179" t="str">
            <v>40160</v>
          </cell>
          <cell r="D179">
            <v>15265.6</v>
          </cell>
          <cell r="M179">
            <v>15265.6</v>
          </cell>
        </row>
        <row r="180">
          <cell r="B180" t="str">
            <v>Tuition-Vocational Preparatory</v>
          </cell>
          <cell r="C180" t="str">
            <v>40180</v>
          </cell>
          <cell r="D180">
            <v>0</v>
          </cell>
          <cell r="M180">
            <v>0</v>
          </cell>
        </row>
        <row r="181">
          <cell r="B181" t="str">
            <v>Tuition-Adult General Education (ABE) &amp; Secondary</v>
          </cell>
          <cell r="C181" t="str">
            <v>40190</v>
          </cell>
          <cell r="D181">
            <v>0</v>
          </cell>
          <cell r="M181">
            <v>0</v>
          </cell>
        </row>
        <row r="182">
          <cell r="B182" t="str">
            <v>Out-of-state Fees-Advanced &amp; Professional - Baccalaureate</v>
          </cell>
          <cell r="C182" t="str">
            <v>40301</v>
          </cell>
          <cell r="D182">
            <v>0</v>
          </cell>
          <cell r="E182">
            <v>0</v>
          </cell>
          <cell r="M182">
            <v>0</v>
          </cell>
        </row>
        <row r="183">
          <cell r="B183" t="str">
            <v>Out-of-state Fees-Advanced &amp; Professional</v>
          </cell>
          <cell r="C183" t="str">
            <v>40310</v>
          </cell>
          <cell r="D183">
            <v>152474.92000000001</v>
          </cell>
          <cell r="E183">
            <v>0</v>
          </cell>
          <cell r="M183">
            <v>152474.92000000001</v>
          </cell>
        </row>
        <row r="184">
          <cell r="B184" t="str">
            <v>Out-of-state Fees-Postsecondary Vocational</v>
          </cell>
          <cell r="C184" t="str">
            <v>40320</v>
          </cell>
          <cell r="D184">
            <v>38987.81</v>
          </cell>
          <cell r="M184">
            <v>38987.81</v>
          </cell>
        </row>
        <row r="185">
          <cell r="B185" t="str">
            <v>Out-of-state Fees-Postsecondary. Adult Vocational</v>
          </cell>
          <cell r="C185" t="str">
            <v>40330</v>
          </cell>
          <cell r="D185">
            <v>0</v>
          </cell>
          <cell r="M185">
            <v>0</v>
          </cell>
        </row>
        <row r="186">
          <cell r="B186" t="str">
            <v>Out-of-state Fees-Developmental Education</v>
          </cell>
          <cell r="C186" t="str">
            <v>40350</v>
          </cell>
          <cell r="D186">
            <v>13906.48</v>
          </cell>
          <cell r="M186">
            <v>13906.48</v>
          </cell>
        </row>
        <row r="187">
          <cell r="B187" t="str">
            <v>Out-of-state Fees-EPI &amp; Alternative Certification Curriculum</v>
          </cell>
          <cell r="C187" t="str">
            <v>40360</v>
          </cell>
          <cell r="D187">
            <v>0</v>
          </cell>
          <cell r="M187">
            <v>0</v>
          </cell>
        </row>
        <row r="188">
          <cell r="B188" t="str">
            <v>Out-of-state Fees-Vocational Preparatory</v>
          </cell>
          <cell r="C188" t="str">
            <v>40380</v>
          </cell>
          <cell r="D188">
            <v>0</v>
          </cell>
          <cell r="M188">
            <v>0</v>
          </cell>
        </row>
        <row r="189">
          <cell r="B189" t="str">
            <v>Out-of-state Fees-Adult General Education (ABE) &amp; Secondary</v>
          </cell>
          <cell r="C189" t="str">
            <v>40390</v>
          </cell>
          <cell r="D189">
            <v>0</v>
          </cell>
          <cell r="M189">
            <v>0</v>
          </cell>
        </row>
        <row r="191">
          <cell r="M191">
            <v>6289208.7499999991</v>
          </cell>
        </row>
        <row r="194">
          <cell r="B194" t="str">
            <v>Tuition - Lifelong Learning</v>
          </cell>
          <cell r="C194" t="str">
            <v>40210</v>
          </cell>
          <cell r="M194">
            <v>5806</v>
          </cell>
        </row>
        <row r="195">
          <cell r="B195" t="str">
            <v>Tuition - Continuing Workforce Fees</v>
          </cell>
          <cell r="C195" t="str">
            <v>40240</v>
          </cell>
          <cell r="M195">
            <v>137879.45000000001</v>
          </cell>
        </row>
        <row r="196">
          <cell r="B196" t="str">
            <v>Refunded Tuition - Continuing Workforce Fees</v>
          </cell>
          <cell r="C196" t="str">
            <v>40249</v>
          </cell>
          <cell r="M196">
            <v>0</v>
          </cell>
        </row>
        <row r="197">
          <cell r="B197" t="str">
            <v>Out-of-state - Lifelong Learning</v>
          </cell>
          <cell r="C197" t="str">
            <v>40250</v>
          </cell>
          <cell r="M197">
            <v>0</v>
          </cell>
        </row>
        <row r="198">
          <cell r="B198" t="str">
            <v>Full Cost of Instruction (Repeat Course Fee)</v>
          </cell>
          <cell r="C198" t="str">
            <v>40260</v>
          </cell>
          <cell r="M198">
            <v>0</v>
          </cell>
        </row>
        <row r="199">
          <cell r="B199" t="str">
            <v>Full Cost of Instruction (Repeat Course Fee) - A &amp; P</v>
          </cell>
          <cell r="C199" t="str">
            <v>40261</v>
          </cell>
          <cell r="M199">
            <v>82575.460000000006</v>
          </cell>
        </row>
        <row r="200">
          <cell r="B200" t="str">
            <v>Full Cost of Instruction (Repeat Course Fee) - PSV</v>
          </cell>
          <cell r="C200" t="str">
            <v>40262</v>
          </cell>
          <cell r="M200">
            <v>5704.39</v>
          </cell>
        </row>
        <row r="201">
          <cell r="B201" t="str">
            <v>Full Cost of Instruction (Repeat Course Fee) - Baccalaureate</v>
          </cell>
          <cell r="M201">
            <v>0</v>
          </cell>
        </row>
        <row r="202">
          <cell r="B202" t="str">
            <v>Full Cost of Instruction (Repeat Course Fee) - PSAV</v>
          </cell>
          <cell r="C202" t="str">
            <v>40264</v>
          </cell>
          <cell r="M202">
            <v>0</v>
          </cell>
        </row>
        <row r="203">
          <cell r="B203" t="str">
            <v>Full Cost of Instruction (Repeat Course Fee) - Dev. Ed.</v>
          </cell>
          <cell r="C203" t="str">
            <v>40265</v>
          </cell>
          <cell r="M203">
            <v>6944.32</v>
          </cell>
        </row>
        <row r="204">
          <cell r="B204" t="str">
            <v>Full Cost of Instruction (Repeat Course Fee) - EPI</v>
          </cell>
          <cell r="M204">
            <v>0</v>
          </cell>
        </row>
        <row r="205">
          <cell r="B205" t="str">
            <v>Refunded Tuition-Full Cost of Instruction (Repeat Course Fee)</v>
          </cell>
          <cell r="C205" t="str">
            <v>40269</v>
          </cell>
          <cell r="M205">
            <v>0</v>
          </cell>
        </row>
        <row r="206">
          <cell r="B206" t="str">
            <v>Tuition - Self-supporting</v>
          </cell>
          <cell r="C206" t="str">
            <v>40270</v>
          </cell>
          <cell r="M206">
            <v>309293</v>
          </cell>
        </row>
        <row r="207">
          <cell r="B207" t="str">
            <v>Laboratory Fees</v>
          </cell>
          <cell r="C207" t="str">
            <v>40400</v>
          </cell>
          <cell r="M207">
            <v>393299.81</v>
          </cell>
        </row>
        <row r="208">
          <cell r="B208" t="str">
            <v>Distance Learning Course User Fee</v>
          </cell>
          <cell r="C208" t="str">
            <v>40450</v>
          </cell>
          <cell r="M208">
            <v>298086.78000000003</v>
          </cell>
        </row>
        <row r="209">
          <cell r="B209" t="str">
            <v>Application Fees</v>
          </cell>
          <cell r="C209" t="str">
            <v>40500</v>
          </cell>
          <cell r="M209">
            <v>83945</v>
          </cell>
        </row>
        <row r="210">
          <cell r="B210" t="str">
            <v>Graduation Fees</v>
          </cell>
          <cell r="C210" t="str">
            <v>40600</v>
          </cell>
          <cell r="M210">
            <v>30</v>
          </cell>
        </row>
        <row r="211">
          <cell r="B211" t="str">
            <v>Transcripts Fees</v>
          </cell>
          <cell r="C211" t="str">
            <v>40700</v>
          </cell>
          <cell r="M211">
            <v>0</v>
          </cell>
        </row>
        <row r="212">
          <cell r="B212" t="str">
            <v>Financial Aid Fund Fees</v>
          </cell>
          <cell r="C212" t="str">
            <v>40800</v>
          </cell>
          <cell r="M212">
            <v>390716.21</v>
          </cell>
        </row>
        <row r="213">
          <cell r="B213" t="str">
            <v>Student Activities &amp; Service Fees</v>
          </cell>
          <cell r="C213" t="str">
            <v>40850</v>
          </cell>
          <cell r="M213">
            <v>563246.65</v>
          </cell>
        </row>
        <row r="214">
          <cell r="B214" t="str">
            <v>Student Activities &amp; Service Fees - Baccalaureate</v>
          </cell>
          <cell r="C214" t="str">
            <v>40854</v>
          </cell>
          <cell r="M214">
            <v>10936.37</v>
          </cell>
        </row>
        <row r="215">
          <cell r="B215" t="str">
            <v>CIF - A &amp; P, PSV, EPI, College Prep</v>
          </cell>
          <cell r="C215" t="str">
            <v>40860</v>
          </cell>
          <cell r="M215">
            <v>647519.37</v>
          </cell>
        </row>
        <row r="216">
          <cell r="B216" t="str">
            <v>CIF - PSAV</v>
          </cell>
          <cell r="C216" t="str">
            <v>40861</v>
          </cell>
          <cell r="M216">
            <v>0</v>
          </cell>
        </row>
        <row r="217">
          <cell r="B217" t="str">
            <v>CIF - Baccalaureate</v>
          </cell>
          <cell r="C217" t="str">
            <v>40864</v>
          </cell>
          <cell r="M217">
            <v>14294.81</v>
          </cell>
        </row>
        <row r="218">
          <cell r="B218" t="str">
            <v>Technology Fee</v>
          </cell>
          <cell r="C218" t="str">
            <v>40870</v>
          </cell>
          <cell r="M218">
            <v>319329.8</v>
          </cell>
        </row>
        <row r="219">
          <cell r="B219" t="str">
            <v>Other Student Fees</v>
          </cell>
          <cell r="C219" t="str">
            <v>40900</v>
          </cell>
          <cell r="M219">
            <v>0</v>
          </cell>
        </row>
        <row r="220">
          <cell r="B220" t="str">
            <v>Late Fees</v>
          </cell>
          <cell r="C220" t="str">
            <v>40910</v>
          </cell>
          <cell r="M220">
            <v>0</v>
          </cell>
        </row>
        <row r="221">
          <cell r="B221" t="str">
            <v>Testing Fees</v>
          </cell>
          <cell r="C221" t="str">
            <v>40920</v>
          </cell>
          <cell r="M221">
            <v>68031.839999999997</v>
          </cell>
        </row>
        <row r="222">
          <cell r="B222" t="str">
            <v>Student Insurance Fees</v>
          </cell>
          <cell r="C222" t="str">
            <v>40930</v>
          </cell>
          <cell r="M222">
            <v>2684.55</v>
          </cell>
        </row>
        <row r="223">
          <cell r="B223" t="str">
            <v>Safety &amp; Security Fees</v>
          </cell>
          <cell r="C223" t="str">
            <v>40940</v>
          </cell>
          <cell r="M223">
            <v>0</v>
          </cell>
        </row>
        <row r="224">
          <cell r="B224" t="str">
            <v>Picture Identification Card Fees</v>
          </cell>
          <cell r="C224" t="str">
            <v>40950</v>
          </cell>
          <cell r="M224">
            <v>-9</v>
          </cell>
        </row>
        <row r="225">
          <cell r="B225" t="str">
            <v>Parking Fees</v>
          </cell>
          <cell r="C225" t="str">
            <v>40960</v>
          </cell>
          <cell r="M225">
            <v>0</v>
          </cell>
        </row>
        <row r="226">
          <cell r="B226" t="str">
            <v>Library Fees</v>
          </cell>
          <cell r="C226" t="str">
            <v>40970</v>
          </cell>
          <cell r="M226">
            <v>0</v>
          </cell>
        </row>
        <row r="227">
          <cell r="B227" t="str">
            <v>Contract Course Fees</v>
          </cell>
          <cell r="C227" t="str">
            <v>40990</v>
          </cell>
          <cell r="M227">
            <v>0</v>
          </cell>
        </row>
        <row r="228">
          <cell r="B228" t="str">
            <v>Residual Student Fees</v>
          </cell>
          <cell r="C228" t="str">
            <v>40991</v>
          </cell>
          <cell r="M22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</row>
      </sheetData>
      <sheetData sheetId="4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STATE COLLEGE OF FLORIDA, MANATEE-SARASOTA</v>
          </cell>
        </row>
      </sheetData>
      <sheetData sheetId="3"/>
      <sheetData sheetId="4">
        <row r="174">
          <cell r="B174" t="str">
            <v>Tuition-Advanced &amp; Professional - Baccalaureate</v>
          </cell>
          <cell r="C174" t="str">
            <v>40101</v>
          </cell>
          <cell r="D174">
            <v>1107258.0900000001</v>
          </cell>
          <cell r="E174">
            <v>0</v>
          </cell>
          <cell r="M174">
            <v>1107258.0900000001</v>
          </cell>
        </row>
        <row r="175">
          <cell r="B175" t="str">
            <v>Tuition-Advanced &amp; Professional</v>
          </cell>
          <cell r="C175" t="str">
            <v>40110</v>
          </cell>
          <cell r="D175">
            <v>12354040.870000001</v>
          </cell>
          <cell r="E175">
            <v>0</v>
          </cell>
          <cell r="M175">
            <v>12354040.870000001</v>
          </cell>
        </row>
        <row r="176">
          <cell r="B176" t="str">
            <v>Tuition-Postsecondary Vocational</v>
          </cell>
          <cell r="C176" t="str">
            <v>40120</v>
          </cell>
          <cell r="D176">
            <v>1397596.68</v>
          </cell>
          <cell r="M176">
            <v>1397596.68</v>
          </cell>
        </row>
        <row r="177">
          <cell r="B177" t="str">
            <v>Tuition-Postsecondary Adult Vocational</v>
          </cell>
          <cell r="C177" t="str">
            <v>40130</v>
          </cell>
          <cell r="D177">
            <v>0</v>
          </cell>
          <cell r="M177">
            <v>0</v>
          </cell>
        </row>
        <row r="178">
          <cell r="B178" t="str">
            <v>Tuition-Developmental Education</v>
          </cell>
          <cell r="C178" t="str">
            <v>40150</v>
          </cell>
          <cell r="D178">
            <v>840513.24</v>
          </cell>
          <cell r="M178">
            <v>840513.24</v>
          </cell>
        </row>
        <row r="179">
          <cell r="B179" t="str">
            <v>Tuition-EPI</v>
          </cell>
          <cell r="C179" t="str">
            <v>40160</v>
          </cell>
          <cell r="D179">
            <v>84122.28</v>
          </cell>
          <cell r="M179">
            <v>84122.28</v>
          </cell>
        </row>
        <row r="180">
          <cell r="B180" t="str">
            <v>Tuition-Vocational Preparatory</v>
          </cell>
          <cell r="C180" t="str">
            <v>40180</v>
          </cell>
          <cell r="D180">
            <v>0</v>
          </cell>
          <cell r="M180">
            <v>0</v>
          </cell>
        </row>
        <row r="181">
          <cell r="B181" t="str">
            <v>Tuition-Adult General Education (ABE) &amp; Secondary</v>
          </cell>
          <cell r="C181" t="str">
            <v>40190</v>
          </cell>
          <cell r="D181">
            <v>0</v>
          </cell>
          <cell r="M181">
            <v>0</v>
          </cell>
        </row>
        <row r="182">
          <cell r="B182" t="str">
            <v>Out-of-state Fees-Advanced &amp; Professional - Baccalaureate</v>
          </cell>
          <cell r="C182" t="str">
            <v>40301</v>
          </cell>
          <cell r="D182">
            <v>6600</v>
          </cell>
          <cell r="E182">
            <v>0</v>
          </cell>
          <cell r="M182">
            <v>6600</v>
          </cell>
        </row>
        <row r="183">
          <cell r="B183" t="str">
            <v>Out-of-state Fees-Advanced &amp; Professional</v>
          </cell>
          <cell r="C183" t="str">
            <v>40310</v>
          </cell>
          <cell r="D183">
            <v>1651622.82</v>
          </cell>
          <cell r="E183">
            <v>0</v>
          </cell>
          <cell r="M183">
            <v>1651622.82</v>
          </cell>
        </row>
        <row r="184">
          <cell r="B184" t="str">
            <v>Out-of-state Fees-Postsecondary Vocational</v>
          </cell>
          <cell r="C184" t="str">
            <v>40320</v>
          </cell>
          <cell r="D184">
            <v>55858.84</v>
          </cell>
          <cell r="M184">
            <v>55858.84</v>
          </cell>
        </row>
        <row r="185">
          <cell r="B185" t="str">
            <v>Out-of-state Fees-Postsecondary. Adult Vocational</v>
          </cell>
          <cell r="C185" t="str">
            <v>40330</v>
          </cell>
          <cell r="D185">
            <v>0</v>
          </cell>
          <cell r="M185">
            <v>0</v>
          </cell>
        </row>
        <row r="186">
          <cell r="B186" t="str">
            <v>Out-of-state Fees-Developmental Education</v>
          </cell>
          <cell r="C186" t="str">
            <v>40350</v>
          </cell>
          <cell r="D186">
            <v>179884.4</v>
          </cell>
          <cell r="M186">
            <v>179884.4</v>
          </cell>
        </row>
        <row r="187">
          <cell r="B187" t="str">
            <v>Out-of-state Fees-EPI &amp; Alternative Certification Curriculum</v>
          </cell>
          <cell r="C187" t="str">
            <v>40360</v>
          </cell>
          <cell r="D187">
            <v>7100.7</v>
          </cell>
          <cell r="M187">
            <v>7100.7</v>
          </cell>
        </row>
        <row r="188">
          <cell r="B188" t="str">
            <v>Out-of-state Fees-Vocational Preparatory</v>
          </cell>
          <cell r="C188" t="str">
            <v>40380</v>
          </cell>
          <cell r="D188">
            <v>0</v>
          </cell>
          <cell r="M188">
            <v>0</v>
          </cell>
        </row>
        <row r="189">
          <cell r="B189" t="str">
            <v>Out-of-state Fees-Adult General Education (ABE) &amp; Secondary</v>
          </cell>
          <cell r="C189" t="str">
            <v>40390</v>
          </cell>
          <cell r="D189">
            <v>0</v>
          </cell>
          <cell r="M189">
            <v>0</v>
          </cell>
        </row>
        <row r="191">
          <cell r="M191">
            <v>17684597.919999998</v>
          </cell>
        </row>
        <row r="194">
          <cell r="B194" t="str">
            <v>Tuition - Lifelong Learning</v>
          </cell>
          <cell r="C194" t="str">
            <v>40210</v>
          </cell>
          <cell r="M194">
            <v>0</v>
          </cell>
        </row>
        <row r="195">
          <cell r="B195" t="str">
            <v>Tuition - Continuing Workforce Fees</v>
          </cell>
          <cell r="C195" t="str">
            <v>40240</v>
          </cell>
          <cell r="M195">
            <v>353893.9</v>
          </cell>
        </row>
        <row r="196">
          <cell r="B196" t="str">
            <v>Refunded Tuition - Continuing Workforce Fees</v>
          </cell>
          <cell r="C196" t="str">
            <v>40249</v>
          </cell>
          <cell r="M196">
            <v>0</v>
          </cell>
        </row>
        <row r="197">
          <cell r="B197" t="str">
            <v>Out-of-state - Lifelong Learning</v>
          </cell>
          <cell r="C197" t="str">
            <v>40250</v>
          </cell>
          <cell r="M197">
            <v>0</v>
          </cell>
        </row>
        <row r="198">
          <cell r="B198" t="str">
            <v>Full Cost of Instruction (Repeat Course Fee)</v>
          </cell>
          <cell r="C198" t="str">
            <v>40260</v>
          </cell>
          <cell r="M198">
            <v>0</v>
          </cell>
        </row>
        <row r="199">
          <cell r="B199" t="str">
            <v>Full Cost of Instruction (Repeat Course Fee) - A &amp; P</v>
          </cell>
          <cell r="C199" t="str">
            <v>40261</v>
          </cell>
          <cell r="M199">
            <v>343673.88</v>
          </cell>
        </row>
        <row r="200">
          <cell r="B200" t="str">
            <v>Full Cost of Instruction (Repeat Course Fee) - PSV</v>
          </cell>
          <cell r="C200" t="str">
            <v>40262</v>
          </cell>
          <cell r="M200">
            <v>5680.56</v>
          </cell>
        </row>
        <row r="201">
          <cell r="B201" t="str">
            <v>Full Cost of Instruction (Repeat Course Fee) - Baccalaureate</v>
          </cell>
          <cell r="M201">
            <v>6600</v>
          </cell>
        </row>
        <row r="202">
          <cell r="B202" t="str">
            <v>Full Cost of Instruction (Repeat Course Fee) - PSAV</v>
          </cell>
          <cell r="C202" t="str">
            <v>40264</v>
          </cell>
          <cell r="M202">
            <v>0</v>
          </cell>
        </row>
        <row r="203">
          <cell r="B203" t="str">
            <v>Full Cost of Instruction (Repeat Course Fee) - Dev. Ed.</v>
          </cell>
          <cell r="C203" t="str">
            <v>40265</v>
          </cell>
          <cell r="M203">
            <v>18935.2</v>
          </cell>
        </row>
        <row r="204">
          <cell r="B204" t="str">
            <v>Full Cost of Instruction (Repeat Course Fee) - EPI</v>
          </cell>
          <cell r="M204">
            <v>0</v>
          </cell>
        </row>
        <row r="205">
          <cell r="B205" t="str">
            <v>Refunded Tuition-Full Cost of Instruction (Repeat Course Fee)</v>
          </cell>
          <cell r="C205" t="str">
            <v>40269</v>
          </cell>
          <cell r="M205">
            <v>0</v>
          </cell>
        </row>
        <row r="206">
          <cell r="B206" t="str">
            <v>Tuition - Self-supporting</v>
          </cell>
          <cell r="C206" t="str">
            <v>40270</v>
          </cell>
          <cell r="M206">
            <v>123667.16</v>
          </cell>
        </row>
        <row r="207">
          <cell r="B207" t="str">
            <v>Laboratory Fees</v>
          </cell>
          <cell r="C207" t="str">
            <v>40400</v>
          </cell>
          <cell r="M207">
            <v>536831.5</v>
          </cell>
        </row>
        <row r="208">
          <cell r="B208" t="str">
            <v>Distance Learning Course User Fee</v>
          </cell>
          <cell r="C208" t="str">
            <v>40450</v>
          </cell>
          <cell r="M208">
            <v>0</v>
          </cell>
        </row>
        <row r="209">
          <cell r="B209" t="str">
            <v>Application Fees</v>
          </cell>
          <cell r="C209" t="str">
            <v>40500</v>
          </cell>
          <cell r="M209">
            <v>16149.5</v>
          </cell>
        </row>
        <row r="210">
          <cell r="B210" t="str">
            <v>Graduation Fees</v>
          </cell>
          <cell r="C210" t="str">
            <v>40600</v>
          </cell>
          <cell r="M210">
            <v>36285</v>
          </cell>
        </row>
        <row r="211">
          <cell r="B211" t="str">
            <v>Transcripts Fees</v>
          </cell>
          <cell r="C211" t="str">
            <v>40700</v>
          </cell>
          <cell r="M211">
            <v>49197.919999999998</v>
          </cell>
        </row>
        <row r="212">
          <cell r="B212" t="str">
            <v>Financial Aid Fund Fees</v>
          </cell>
          <cell r="C212" t="str">
            <v>40800</v>
          </cell>
          <cell r="M212">
            <v>944782.69</v>
          </cell>
        </row>
        <row r="213">
          <cell r="B213" t="str">
            <v>Student Activities &amp; Service Fees</v>
          </cell>
          <cell r="C213" t="str">
            <v>40850</v>
          </cell>
          <cell r="M213">
            <v>1556433.96</v>
          </cell>
        </row>
        <row r="214">
          <cell r="B214" t="str">
            <v>Student Activities &amp; Service Fees - Baccalaureate</v>
          </cell>
          <cell r="C214" t="str">
            <v>40854</v>
          </cell>
          <cell r="M214">
            <v>79012.649999999994</v>
          </cell>
        </row>
        <row r="215">
          <cell r="B215" t="str">
            <v>CIF - A &amp; P, PSV, EPI, College Prep</v>
          </cell>
          <cell r="C215" t="str">
            <v>40860</v>
          </cell>
          <cell r="M215">
            <v>1782719.16</v>
          </cell>
        </row>
        <row r="216">
          <cell r="B216" t="str">
            <v>CIF - PSAV</v>
          </cell>
          <cell r="C216" t="str">
            <v>40861</v>
          </cell>
          <cell r="M216">
            <v>0</v>
          </cell>
        </row>
        <row r="217">
          <cell r="B217" t="str">
            <v>CIF - Baccalaureate</v>
          </cell>
          <cell r="C217" t="str">
            <v>40864</v>
          </cell>
          <cell r="M217">
            <v>80453.279999999999</v>
          </cell>
        </row>
        <row r="218">
          <cell r="B218" t="str">
            <v>Technology Fee</v>
          </cell>
          <cell r="C218" t="str">
            <v>40870</v>
          </cell>
          <cell r="M218">
            <v>925969.09</v>
          </cell>
        </row>
        <row r="219">
          <cell r="B219" t="str">
            <v>Other Student Fees</v>
          </cell>
          <cell r="C219" t="str">
            <v>40900</v>
          </cell>
          <cell r="M219">
            <v>756189.88</v>
          </cell>
        </row>
        <row r="220">
          <cell r="B220" t="str">
            <v>Late Fees</v>
          </cell>
          <cell r="C220" t="str">
            <v>40910</v>
          </cell>
          <cell r="M220">
            <v>4550</v>
          </cell>
        </row>
        <row r="221">
          <cell r="B221" t="str">
            <v>Testing Fees</v>
          </cell>
          <cell r="C221" t="str">
            <v>40920</v>
          </cell>
          <cell r="M221">
            <v>16019.26</v>
          </cell>
        </row>
        <row r="222">
          <cell r="B222" t="str">
            <v>Student Insurance Fees</v>
          </cell>
          <cell r="C222" t="str">
            <v>40930</v>
          </cell>
          <cell r="M222">
            <v>10041</v>
          </cell>
        </row>
        <row r="223">
          <cell r="B223" t="str">
            <v>Safety &amp; Security Fees</v>
          </cell>
          <cell r="C223" t="str">
            <v>40940</v>
          </cell>
          <cell r="M223">
            <v>0</v>
          </cell>
        </row>
        <row r="224">
          <cell r="B224" t="str">
            <v>Picture Identification Card Fees</v>
          </cell>
          <cell r="C224" t="str">
            <v>40950</v>
          </cell>
          <cell r="M224">
            <v>956127.5</v>
          </cell>
        </row>
        <row r="225">
          <cell r="B225" t="str">
            <v>Parking Fees</v>
          </cell>
          <cell r="C225" t="str">
            <v>40960</v>
          </cell>
          <cell r="M225">
            <v>0</v>
          </cell>
        </row>
        <row r="226">
          <cell r="B226" t="str">
            <v>Library Fees</v>
          </cell>
          <cell r="C226" t="str">
            <v>40970</v>
          </cell>
          <cell r="M226">
            <v>0</v>
          </cell>
        </row>
        <row r="227">
          <cell r="B227" t="str">
            <v>Contract Course Fees</v>
          </cell>
          <cell r="C227" t="str">
            <v>40990</v>
          </cell>
          <cell r="M227">
            <v>0</v>
          </cell>
        </row>
        <row r="228">
          <cell r="B228" t="str">
            <v>Residual Student Fees</v>
          </cell>
          <cell r="C228" t="str">
            <v>40991</v>
          </cell>
          <cell r="M22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</row>
      </sheetData>
      <sheetData sheetId="4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2015.v04</v>
          </cell>
        </row>
        <row r="5">
          <cell r="C5" t="str">
            <v>MIAMI DADE COLLEGE</v>
          </cell>
        </row>
      </sheetData>
      <sheetData sheetId="3"/>
      <sheetData sheetId="4">
        <row r="174">
          <cell r="B174" t="str">
            <v>Tuition-Advanced &amp; Professional - Baccalaureate</v>
          </cell>
          <cell r="C174" t="str">
            <v>40101</v>
          </cell>
          <cell r="D174">
            <v>5227532.29</v>
          </cell>
          <cell r="E174">
            <v>0</v>
          </cell>
          <cell r="M174">
            <v>5227532.29</v>
          </cell>
        </row>
        <row r="175">
          <cell r="B175" t="str">
            <v>Tuition-Advanced &amp; Professional</v>
          </cell>
          <cell r="C175" t="str">
            <v>40110</v>
          </cell>
          <cell r="D175">
            <v>95697368.019999996</v>
          </cell>
          <cell r="E175">
            <v>0</v>
          </cell>
          <cell r="M175">
            <v>95697368.019999996</v>
          </cell>
        </row>
        <row r="176">
          <cell r="B176" t="str">
            <v>Tuition-Postsecondary Vocational</v>
          </cell>
          <cell r="C176" t="str">
            <v>40120</v>
          </cell>
          <cell r="D176">
            <v>9198760.8200000003</v>
          </cell>
          <cell r="M176">
            <v>9198760.8200000003</v>
          </cell>
        </row>
        <row r="177">
          <cell r="B177" t="str">
            <v>Tuition-Postsecondary Adult Vocational</v>
          </cell>
          <cell r="C177" t="str">
            <v>40130</v>
          </cell>
          <cell r="D177">
            <v>1551103.84</v>
          </cell>
          <cell r="M177">
            <v>1551103.84</v>
          </cell>
        </row>
        <row r="178">
          <cell r="B178" t="str">
            <v>Tuition-Developmental Education</v>
          </cell>
          <cell r="C178" t="str">
            <v>40150</v>
          </cell>
          <cell r="D178">
            <v>12683548.52</v>
          </cell>
          <cell r="M178">
            <v>12683548.52</v>
          </cell>
        </row>
        <row r="179">
          <cell r="B179" t="str">
            <v>Tuition-EPI</v>
          </cell>
          <cell r="C179" t="str">
            <v>40160</v>
          </cell>
          <cell r="D179">
            <v>69783.539999999994</v>
          </cell>
          <cell r="M179">
            <v>69783.539999999994</v>
          </cell>
        </row>
        <row r="180">
          <cell r="B180" t="str">
            <v>Tuition-Vocational Preparatory</v>
          </cell>
          <cell r="C180" t="str">
            <v>40180</v>
          </cell>
          <cell r="D180">
            <v>0</v>
          </cell>
          <cell r="M180">
            <v>0</v>
          </cell>
        </row>
        <row r="181">
          <cell r="B181" t="str">
            <v>Tuition-Adult General Education (ABE) &amp; Secondary</v>
          </cell>
          <cell r="C181" t="str">
            <v>40190</v>
          </cell>
          <cell r="D181">
            <v>101650.5</v>
          </cell>
          <cell r="M181">
            <v>101650.5</v>
          </cell>
        </row>
        <row r="182">
          <cell r="B182" t="str">
            <v>Out-of-state Fees-Advanced &amp; Professional - Baccalaureate</v>
          </cell>
          <cell r="C182" t="str">
            <v>40301</v>
          </cell>
          <cell r="D182">
            <v>0</v>
          </cell>
          <cell r="E182">
            <v>0</v>
          </cell>
          <cell r="M182">
            <v>0</v>
          </cell>
        </row>
        <row r="183">
          <cell r="B183" t="str">
            <v>Out-of-state Fees-Advanced &amp; Professional</v>
          </cell>
          <cell r="C183" t="str">
            <v>40310</v>
          </cell>
          <cell r="D183">
            <v>11892843.48</v>
          </cell>
          <cell r="E183">
            <v>0</v>
          </cell>
          <cell r="M183">
            <v>11892843.48</v>
          </cell>
        </row>
        <row r="184">
          <cell r="B184" t="str">
            <v>Out-of-state Fees-Postsecondary Vocational</v>
          </cell>
          <cell r="C184" t="str">
            <v>40320</v>
          </cell>
          <cell r="D184">
            <v>932230.82</v>
          </cell>
          <cell r="M184">
            <v>932230.82</v>
          </cell>
        </row>
        <row r="185">
          <cell r="B185" t="str">
            <v>Out-of-state Fees-Postsecondary. Adult Vocational</v>
          </cell>
          <cell r="C185" t="str">
            <v>40330</v>
          </cell>
          <cell r="D185">
            <v>65903.259999999995</v>
          </cell>
          <cell r="M185">
            <v>65903.259999999995</v>
          </cell>
        </row>
        <row r="186">
          <cell r="B186" t="str">
            <v>Out-of-state Fees-Developmental Education</v>
          </cell>
          <cell r="C186" t="str">
            <v>40350</v>
          </cell>
          <cell r="D186">
            <v>1767364.61</v>
          </cell>
          <cell r="M186">
            <v>1767364.61</v>
          </cell>
        </row>
        <row r="187">
          <cell r="B187" t="str">
            <v>Out-of-state Fees-EPI &amp; Alternative Certification Curriculum</v>
          </cell>
          <cell r="C187" t="str">
            <v>40360</v>
          </cell>
          <cell r="D187">
            <v>9684.8700000000008</v>
          </cell>
          <cell r="M187">
            <v>9684.8700000000008</v>
          </cell>
        </row>
        <row r="188">
          <cell r="B188" t="str">
            <v>Out-of-state Fees-Vocational Preparatory</v>
          </cell>
          <cell r="C188" t="str">
            <v>40380</v>
          </cell>
          <cell r="D188">
            <v>0</v>
          </cell>
          <cell r="M188">
            <v>0</v>
          </cell>
        </row>
        <row r="189">
          <cell r="B189" t="str">
            <v>Out-of-state Fees-Adult General Education (ABE) &amp; Secondary</v>
          </cell>
          <cell r="C189" t="str">
            <v>40390</v>
          </cell>
          <cell r="D189">
            <v>394884</v>
          </cell>
          <cell r="M189">
            <v>394884</v>
          </cell>
        </row>
        <row r="191">
          <cell r="M191">
            <v>139592658.56999999</v>
          </cell>
        </row>
        <row r="194">
          <cell r="B194" t="str">
            <v>Tuition - Lifelong Learning</v>
          </cell>
          <cell r="C194" t="str">
            <v>40210</v>
          </cell>
          <cell r="M194">
            <v>0</v>
          </cell>
        </row>
        <row r="195">
          <cell r="B195" t="str">
            <v>Tuition - Continuing Workforce Fees</v>
          </cell>
          <cell r="C195" t="str">
            <v>40240</v>
          </cell>
          <cell r="M195">
            <v>6581579</v>
          </cell>
        </row>
        <row r="196">
          <cell r="B196" t="str">
            <v>Refunded Tuition - Continuing Workforce Fees</v>
          </cell>
          <cell r="C196" t="str">
            <v>40249</v>
          </cell>
          <cell r="M196">
            <v>57.96</v>
          </cell>
        </row>
        <row r="197">
          <cell r="B197" t="str">
            <v>Out-of-state - Lifelong Learning</v>
          </cell>
          <cell r="C197" t="str">
            <v>40250</v>
          </cell>
          <cell r="M197">
            <v>0</v>
          </cell>
        </row>
        <row r="198">
          <cell r="B198" t="str">
            <v>Full Cost of Instruction (Repeat Course Fee)</v>
          </cell>
          <cell r="C198" t="str">
            <v>40260</v>
          </cell>
          <cell r="M198">
            <v>0</v>
          </cell>
        </row>
        <row r="199">
          <cell r="B199" t="str">
            <v>Full Cost of Instruction (Repeat Course Fee) - A &amp; P</v>
          </cell>
          <cell r="C199" t="str">
            <v>40261</v>
          </cell>
          <cell r="M199">
            <v>0</v>
          </cell>
        </row>
        <row r="200">
          <cell r="B200" t="str">
            <v>Full Cost of Instruction (Repeat Course Fee) - PSV</v>
          </cell>
          <cell r="C200" t="str">
            <v>40262</v>
          </cell>
          <cell r="M200">
            <v>0</v>
          </cell>
        </row>
        <row r="201">
          <cell r="B201" t="str">
            <v>Full Cost of Instruction (Repeat Course Fee) - Baccalaureate</v>
          </cell>
          <cell r="M201">
            <v>0</v>
          </cell>
        </row>
        <row r="202">
          <cell r="B202" t="str">
            <v>Full Cost of Instruction (Repeat Course Fee) - PSAV</v>
          </cell>
          <cell r="C202" t="str">
            <v>40264</v>
          </cell>
          <cell r="M202">
            <v>0</v>
          </cell>
        </row>
        <row r="203">
          <cell r="B203" t="str">
            <v>Full Cost of Instruction (Repeat Course Fee) - Dev. Ed.</v>
          </cell>
          <cell r="C203" t="str">
            <v>40265</v>
          </cell>
          <cell r="M203">
            <v>0</v>
          </cell>
        </row>
        <row r="204">
          <cell r="B204" t="str">
            <v>Full Cost of Instruction (Repeat Course Fee) - EPI</v>
          </cell>
          <cell r="M204">
            <v>0</v>
          </cell>
        </row>
        <row r="205">
          <cell r="B205" t="str">
            <v>Refunded Tuition-Full Cost of Instruction (Repeat Course Fee)</v>
          </cell>
          <cell r="C205" t="str">
            <v>40269</v>
          </cell>
          <cell r="M205">
            <v>0</v>
          </cell>
        </row>
        <row r="206">
          <cell r="B206" t="str">
            <v>Tuition - Self-supporting</v>
          </cell>
          <cell r="C206" t="str">
            <v>40270</v>
          </cell>
          <cell r="M206">
            <v>2863872.13</v>
          </cell>
        </row>
        <row r="207">
          <cell r="B207" t="str">
            <v>Laboratory Fees</v>
          </cell>
          <cell r="C207" t="str">
            <v>40400</v>
          </cell>
          <cell r="M207">
            <v>9629037.5299999993</v>
          </cell>
        </row>
        <row r="208">
          <cell r="B208" t="str">
            <v>Distance Learning Course User Fee</v>
          </cell>
          <cell r="C208" t="str">
            <v>40450</v>
          </cell>
          <cell r="M208">
            <v>1825055</v>
          </cell>
        </row>
        <row r="209">
          <cell r="B209" t="str">
            <v>Application Fees</v>
          </cell>
          <cell r="C209" t="str">
            <v>40500</v>
          </cell>
          <cell r="M209">
            <v>1086267.42</v>
          </cell>
        </row>
        <row r="210">
          <cell r="B210" t="str">
            <v>Graduation Fees</v>
          </cell>
          <cell r="C210" t="str">
            <v>40600</v>
          </cell>
          <cell r="M210">
            <v>0</v>
          </cell>
        </row>
        <row r="211">
          <cell r="B211" t="str">
            <v>Transcripts Fees</v>
          </cell>
          <cell r="C211" t="str">
            <v>40700</v>
          </cell>
          <cell r="M211">
            <v>304047.08</v>
          </cell>
        </row>
        <row r="212">
          <cell r="B212" t="str">
            <v>Financial Aid Fund Fees</v>
          </cell>
          <cell r="C212" t="str">
            <v>40800</v>
          </cell>
          <cell r="M212">
            <v>7101559.8399999999</v>
          </cell>
        </row>
        <row r="213">
          <cell r="B213" t="str">
            <v>Student Activities &amp; Service Fees</v>
          </cell>
          <cell r="C213" t="str">
            <v>40850</v>
          </cell>
          <cell r="M213">
            <v>12110981.390000001</v>
          </cell>
        </row>
        <row r="214">
          <cell r="B214" t="str">
            <v>Student Activities &amp; Service Fees - Baccalaureate</v>
          </cell>
          <cell r="C214" t="str">
            <v>40854</v>
          </cell>
          <cell r="M214">
            <v>0</v>
          </cell>
        </row>
        <row r="215">
          <cell r="B215" t="str">
            <v>CIF - A &amp; P, PSV, EPI, College Prep</v>
          </cell>
          <cell r="C215" t="str">
            <v>40860</v>
          </cell>
          <cell r="M215">
            <v>20081836.010000002</v>
          </cell>
        </row>
        <row r="216">
          <cell r="B216" t="str">
            <v>CIF - PSAV</v>
          </cell>
          <cell r="C216" t="str">
            <v>40861</v>
          </cell>
          <cell r="M216">
            <v>80914.990000000005</v>
          </cell>
        </row>
        <row r="217">
          <cell r="B217" t="str">
            <v>CIF - Baccalaureate</v>
          </cell>
          <cell r="C217" t="str">
            <v>40864</v>
          </cell>
          <cell r="M217">
            <v>855809.4</v>
          </cell>
        </row>
        <row r="218">
          <cell r="B218" t="str">
            <v>Technology Fee</v>
          </cell>
          <cell r="C218" t="str">
            <v>40870</v>
          </cell>
          <cell r="M218">
            <v>6869929.1200000001</v>
          </cell>
        </row>
        <row r="219">
          <cell r="B219" t="str">
            <v>Other Student Fees</v>
          </cell>
          <cell r="C219" t="str">
            <v>40900</v>
          </cell>
          <cell r="M219">
            <v>0</v>
          </cell>
        </row>
        <row r="220">
          <cell r="B220" t="str">
            <v>Late Fees</v>
          </cell>
          <cell r="C220" t="str">
            <v>40910</v>
          </cell>
          <cell r="M220">
            <v>171750</v>
          </cell>
        </row>
        <row r="221">
          <cell r="B221" t="str">
            <v>Testing Fees</v>
          </cell>
          <cell r="C221" t="str">
            <v>40920</v>
          </cell>
          <cell r="M221">
            <v>105</v>
          </cell>
        </row>
        <row r="222">
          <cell r="B222" t="str">
            <v>Student Insurance Fees</v>
          </cell>
          <cell r="C222" t="str">
            <v>40930</v>
          </cell>
          <cell r="M222">
            <v>46903</v>
          </cell>
        </row>
        <row r="223">
          <cell r="B223" t="str">
            <v>Safety &amp; Security Fees</v>
          </cell>
          <cell r="C223" t="str">
            <v>40940</v>
          </cell>
          <cell r="M223">
            <v>0</v>
          </cell>
        </row>
        <row r="224">
          <cell r="B224" t="str">
            <v>Picture Identification Card Fees</v>
          </cell>
          <cell r="C224" t="str">
            <v>40950</v>
          </cell>
          <cell r="M224">
            <v>0</v>
          </cell>
        </row>
        <row r="225">
          <cell r="B225" t="str">
            <v>Parking Fees</v>
          </cell>
          <cell r="C225" t="str">
            <v>40960</v>
          </cell>
          <cell r="M225">
            <v>4721148.42</v>
          </cell>
        </row>
        <row r="226">
          <cell r="B226" t="str">
            <v>Library Fees</v>
          </cell>
          <cell r="C226" t="str">
            <v>40970</v>
          </cell>
          <cell r="M226">
            <v>0</v>
          </cell>
        </row>
        <row r="227">
          <cell r="B227" t="str">
            <v>Contract Course Fees</v>
          </cell>
          <cell r="C227" t="str">
            <v>40990</v>
          </cell>
          <cell r="M227">
            <v>0</v>
          </cell>
        </row>
        <row r="228">
          <cell r="B228" t="str">
            <v>Residual Student Fees</v>
          </cell>
          <cell r="C228" t="str">
            <v>40991</v>
          </cell>
          <cell r="M22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</row>
      </sheetData>
      <sheetData sheetId="4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NORTH FLORIDA COMMUNITY COLLEGE</v>
          </cell>
        </row>
      </sheetData>
      <sheetData sheetId="3"/>
      <sheetData sheetId="4">
        <row r="174">
          <cell r="B174" t="str">
            <v>Tuition-Advanced &amp; Professional - Baccalaureate</v>
          </cell>
          <cell r="C174" t="str">
            <v>40101</v>
          </cell>
          <cell r="D174">
            <v>0</v>
          </cell>
          <cell r="E174">
            <v>0</v>
          </cell>
          <cell r="M174">
            <v>0</v>
          </cell>
        </row>
        <row r="175">
          <cell r="B175" t="str">
            <v>Tuition-Advanced &amp; Professional</v>
          </cell>
          <cell r="C175" t="str">
            <v>40110</v>
          </cell>
          <cell r="D175">
            <v>847123.05999999994</v>
          </cell>
          <cell r="E175">
            <v>0</v>
          </cell>
          <cell r="M175">
            <v>847123.05999999994</v>
          </cell>
        </row>
        <row r="176">
          <cell r="B176" t="str">
            <v>Tuition-Postsecondary Vocational</v>
          </cell>
          <cell r="C176" t="str">
            <v>40120</v>
          </cell>
          <cell r="D176">
            <v>354058.02</v>
          </cell>
          <cell r="M176">
            <v>354058.02</v>
          </cell>
        </row>
        <row r="177">
          <cell r="B177" t="str">
            <v>Tuition-Postsecondary Adult Vocational</v>
          </cell>
          <cell r="C177" t="str">
            <v>40130</v>
          </cell>
          <cell r="D177">
            <v>325050.29000000004</v>
          </cell>
          <cell r="M177">
            <v>325050.29000000004</v>
          </cell>
        </row>
        <row r="178">
          <cell r="B178" t="str">
            <v>Tuition-Developmental Education</v>
          </cell>
          <cell r="C178" t="str">
            <v>40150</v>
          </cell>
          <cell r="D178">
            <v>50225.05</v>
          </cell>
          <cell r="M178">
            <v>50225.05</v>
          </cell>
        </row>
        <row r="179">
          <cell r="B179" t="str">
            <v>Tuition-EPI</v>
          </cell>
          <cell r="C179" t="str">
            <v>40160</v>
          </cell>
          <cell r="D179">
            <v>0</v>
          </cell>
          <cell r="M179">
            <v>0</v>
          </cell>
        </row>
        <row r="180">
          <cell r="B180" t="str">
            <v>Tuition-Vocational Preparatory</v>
          </cell>
          <cell r="C180" t="str">
            <v>40180</v>
          </cell>
          <cell r="D180">
            <v>0</v>
          </cell>
          <cell r="M180">
            <v>0</v>
          </cell>
        </row>
        <row r="181">
          <cell r="B181" t="str">
            <v>Tuition-Adult General Education (ABE) &amp; Secondary</v>
          </cell>
          <cell r="C181" t="str">
            <v>40190</v>
          </cell>
          <cell r="D181">
            <v>0</v>
          </cell>
          <cell r="M181">
            <v>0</v>
          </cell>
        </row>
        <row r="182">
          <cell r="B182" t="str">
            <v>Out-of-state Fees-Advanced &amp; Professional - Baccalaureate</v>
          </cell>
          <cell r="C182" t="str">
            <v>40301</v>
          </cell>
          <cell r="D182">
            <v>0</v>
          </cell>
          <cell r="E182">
            <v>0</v>
          </cell>
          <cell r="M182">
            <v>0</v>
          </cell>
        </row>
        <row r="183">
          <cell r="B183" t="str">
            <v>Out-of-state Fees-Advanced &amp; Professional</v>
          </cell>
          <cell r="C183" t="str">
            <v>40310</v>
          </cell>
          <cell r="D183">
            <v>0</v>
          </cell>
          <cell r="E183">
            <v>0</v>
          </cell>
          <cell r="M183">
            <v>0</v>
          </cell>
        </row>
        <row r="184">
          <cell r="B184" t="str">
            <v>Out-of-state Fees-Postsecondary Vocational</v>
          </cell>
          <cell r="C184" t="str">
            <v>40320</v>
          </cell>
          <cell r="D184">
            <v>108300</v>
          </cell>
          <cell r="M184">
            <v>108300</v>
          </cell>
        </row>
        <row r="185">
          <cell r="B185" t="str">
            <v>Out-of-state Fees-Postsecondary. Adult Vocational</v>
          </cell>
          <cell r="C185" t="str">
            <v>40330</v>
          </cell>
          <cell r="D185">
            <v>0</v>
          </cell>
          <cell r="M185">
            <v>0</v>
          </cell>
        </row>
        <row r="186">
          <cell r="B186" t="str">
            <v>Out-of-state Fees-Developmental Education</v>
          </cell>
          <cell r="C186" t="str">
            <v>40350</v>
          </cell>
          <cell r="D186">
            <v>10260</v>
          </cell>
          <cell r="M186">
            <v>10260</v>
          </cell>
        </row>
        <row r="187">
          <cell r="B187" t="str">
            <v>Out-of-state Fees-EPI &amp; Alternative Certification Curriculum</v>
          </cell>
          <cell r="C187" t="str">
            <v>40360</v>
          </cell>
          <cell r="D187">
            <v>0</v>
          </cell>
          <cell r="M187">
            <v>0</v>
          </cell>
        </row>
        <row r="188">
          <cell r="B188" t="str">
            <v>Out-of-state Fees-Vocational Preparatory</v>
          </cell>
          <cell r="C188" t="str">
            <v>40380</v>
          </cell>
          <cell r="D188">
            <v>0</v>
          </cell>
          <cell r="M188">
            <v>0</v>
          </cell>
        </row>
        <row r="189">
          <cell r="B189" t="str">
            <v>Out-of-state Fees-Adult General Education (ABE) &amp; Secondary</v>
          </cell>
          <cell r="C189" t="str">
            <v>40390</v>
          </cell>
          <cell r="D189">
            <v>0</v>
          </cell>
          <cell r="M189">
            <v>0</v>
          </cell>
        </row>
        <row r="191">
          <cell r="M191">
            <v>1695016.4200000002</v>
          </cell>
        </row>
        <row r="194">
          <cell r="B194" t="str">
            <v>Tuition - Lifelong Learning</v>
          </cell>
          <cell r="C194" t="str">
            <v>40210</v>
          </cell>
          <cell r="M194">
            <v>5589.22</v>
          </cell>
        </row>
        <row r="195">
          <cell r="B195" t="str">
            <v>Tuition - Continuing Workforce Fees</v>
          </cell>
          <cell r="C195" t="str">
            <v>40240</v>
          </cell>
          <cell r="M195">
            <v>62542.200000000004</v>
          </cell>
        </row>
        <row r="196">
          <cell r="B196" t="str">
            <v>Refunded Tuition - Continuing Workforce Fees</v>
          </cell>
          <cell r="C196" t="str">
            <v>40249</v>
          </cell>
          <cell r="M196">
            <v>0</v>
          </cell>
        </row>
        <row r="197">
          <cell r="B197" t="str">
            <v>Out-of-state - Lifelong Learning</v>
          </cell>
          <cell r="C197" t="str">
            <v>40250</v>
          </cell>
          <cell r="M197">
            <v>0</v>
          </cell>
        </row>
        <row r="198">
          <cell r="B198" t="str">
            <v>Full Cost of Instruction (Repeat Course Fee)</v>
          </cell>
          <cell r="C198" t="str">
            <v>40260</v>
          </cell>
          <cell r="M198">
            <v>0</v>
          </cell>
        </row>
        <row r="199">
          <cell r="B199" t="str">
            <v>Full Cost of Instruction (Repeat Course Fee) - A &amp; P</v>
          </cell>
          <cell r="C199" t="str">
            <v>40261</v>
          </cell>
          <cell r="M199">
            <v>0</v>
          </cell>
        </row>
        <row r="200">
          <cell r="B200" t="str">
            <v>Full Cost of Instruction (Repeat Course Fee) - PSV</v>
          </cell>
          <cell r="C200" t="str">
            <v>40262</v>
          </cell>
          <cell r="M200">
            <v>0</v>
          </cell>
        </row>
        <row r="201">
          <cell r="B201" t="str">
            <v>Full Cost of Instruction (Repeat Course Fee) - Baccalaureate</v>
          </cell>
          <cell r="M201">
            <v>0</v>
          </cell>
        </row>
        <row r="202">
          <cell r="B202" t="str">
            <v>Full Cost of Instruction (Repeat Course Fee) - PSAV</v>
          </cell>
          <cell r="C202" t="str">
            <v>40264</v>
          </cell>
          <cell r="M202">
            <v>0</v>
          </cell>
        </row>
        <row r="203">
          <cell r="B203" t="str">
            <v>Full Cost of Instruction (Repeat Course Fee) - Dev. Ed.</v>
          </cell>
          <cell r="C203" t="str">
            <v>40265</v>
          </cell>
          <cell r="M203">
            <v>0</v>
          </cell>
        </row>
        <row r="204">
          <cell r="B204" t="str">
            <v>Full Cost of Instruction (Repeat Course Fee) - EPI</v>
          </cell>
          <cell r="M204">
            <v>0</v>
          </cell>
        </row>
        <row r="205">
          <cell r="B205" t="str">
            <v>Refunded Tuition-Full Cost of Instruction (Repeat Course Fee)</v>
          </cell>
          <cell r="C205" t="str">
            <v>40269</v>
          </cell>
          <cell r="M205">
            <v>0</v>
          </cell>
        </row>
        <row r="206">
          <cell r="B206" t="str">
            <v>Tuition - Self-supporting</v>
          </cell>
          <cell r="C206" t="str">
            <v>40270</v>
          </cell>
          <cell r="M206">
            <v>0</v>
          </cell>
        </row>
        <row r="207">
          <cell r="B207" t="str">
            <v>Laboratory Fees</v>
          </cell>
          <cell r="C207" t="str">
            <v>40400</v>
          </cell>
          <cell r="M207">
            <v>675</v>
          </cell>
        </row>
        <row r="208">
          <cell r="B208" t="str">
            <v>Distance Learning Course User Fee</v>
          </cell>
          <cell r="C208" t="str">
            <v>40450</v>
          </cell>
          <cell r="M208">
            <v>0</v>
          </cell>
        </row>
        <row r="209">
          <cell r="B209" t="str">
            <v>Application Fees</v>
          </cell>
          <cell r="C209" t="str">
            <v>40500</v>
          </cell>
          <cell r="M209">
            <v>9065</v>
          </cell>
        </row>
        <row r="210">
          <cell r="B210" t="str">
            <v>Graduation Fees</v>
          </cell>
          <cell r="C210" t="str">
            <v>40600</v>
          </cell>
          <cell r="M210">
            <v>0</v>
          </cell>
        </row>
        <row r="211">
          <cell r="B211" t="str">
            <v>Transcripts Fees</v>
          </cell>
          <cell r="C211" t="str">
            <v>40700</v>
          </cell>
          <cell r="M211">
            <v>3607.9</v>
          </cell>
        </row>
        <row r="212">
          <cell r="B212" t="str">
            <v>Financial Aid Fund Fees</v>
          </cell>
          <cell r="C212" t="str">
            <v>40800</v>
          </cell>
          <cell r="M212">
            <v>119296.16</v>
          </cell>
        </row>
        <row r="213">
          <cell r="B213" t="str">
            <v>Student Activities &amp; Service Fees</v>
          </cell>
          <cell r="C213" t="str">
            <v>40850</v>
          </cell>
          <cell r="M213">
            <v>111121.5</v>
          </cell>
        </row>
        <row r="214">
          <cell r="B214" t="str">
            <v>Student Activities &amp; Service Fees - Baccalaureate</v>
          </cell>
          <cell r="C214" t="str">
            <v>40854</v>
          </cell>
          <cell r="M214">
            <v>0</v>
          </cell>
        </row>
        <row r="215">
          <cell r="B215" t="str">
            <v>CIF - A &amp; P, PSV, EPI, College Prep</v>
          </cell>
          <cell r="C215" t="str">
            <v>40860</v>
          </cell>
          <cell r="M215">
            <v>181195.15</v>
          </cell>
        </row>
        <row r="216">
          <cell r="B216" t="str">
            <v>CIF - PSAV</v>
          </cell>
          <cell r="C216" t="str">
            <v>40861</v>
          </cell>
          <cell r="M216">
            <v>0</v>
          </cell>
        </row>
        <row r="217">
          <cell r="B217" t="str">
            <v>CIF - Baccalaureate</v>
          </cell>
          <cell r="C217" t="str">
            <v>40864</v>
          </cell>
          <cell r="M217">
            <v>0</v>
          </cell>
        </row>
        <row r="218">
          <cell r="B218" t="str">
            <v>Technology Fee</v>
          </cell>
          <cell r="C218" t="str">
            <v>40870</v>
          </cell>
          <cell r="M218">
            <v>83027.350000000006</v>
          </cell>
        </row>
        <row r="219">
          <cell r="B219" t="str">
            <v>Other Student Fees</v>
          </cell>
          <cell r="C219" t="str">
            <v>40900</v>
          </cell>
          <cell r="M219">
            <v>210616.02</v>
          </cell>
        </row>
        <row r="220">
          <cell r="B220" t="str">
            <v>Late Fees</v>
          </cell>
          <cell r="C220" t="str">
            <v>40910</v>
          </cell>
          <cell r="M220">
            <v>6625</v>
          </cell>
        </row>
        <row r="221">
          <cell r="B221" t="str">
            <v>Testing Fees</v>
          </cell>
          <cell r="C221" t="str">
            <v>40920</v>
          </cell>
          <cell r="M221">
            <v>51492.25</v>
          </cell>
        </row>
        <row r="222">
          <cell r="B222" t="str">
            <v>Student Insurance Fees</v>
          </cell>
          <cell r="C222" t="str">
            <v>40930</v>
          </cell>
          <cell r="M222">
            <v>0</v>
          </cell>
        </row>
        <row r="223">
          <cell r="B223" t="str">
            <v>Safety &amp; Security Fees</v>
          </cell>
          <cell r="C223" t="str">
            <v>40940</v>
          </cell>
          <cell r="M223">
            <v>0</v>
          </cell>
        </row>
        <row r="224">
          <cell r="B224" t="str">
            <v>Picture Identification Card Fees</v>
          </cell>
          <cell r="C224" t="str">
            <v>40950</v>
          </cell>
          <cell r="M224">
            <v>0</v>
          </cell>
        </row>
        <row r="225">
          <cell r="B225" t="str">
            <v>Parking Fees</v>
          </cell>
          <cell r="C225" t="str">
            <v>40960</v>
          </cell>
          <cell r="M225">
            <v>0</v>
          </cell>
        </row>
        <row r="226">
          <cell r="B226" t="str">
            <v>Library Fees</v>
          </cell>
          <cell r="C226" t="str">
            <v>40970</v>
          </cell>
          <cell r="M226">
            <v>0</v>
          </cell>
        </row>
        <row r="227">
          <cell r="B227" t="str">
            <v>Contract Course Fees</v>
          </cell>
          <cell r="C227" t="str">
            <v>40990</v>
          </cell>
          <cell r="M227">
            <v>0</v>
          </cell>
        </row>
        <row r="228">
          <cell r="B228" t="str">
            <v>Residual Student Fees</v>
          </cell>
          <cell r="C228" t="str">
            <v>40991</v>
          </cell>
          <cell r="M22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</row>
      </sheetData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6 - SEFA Data"/>
      <sheetName val="Wrksht"/>
      <sheetName val="Wrksht Exp"/>
      <sheetName val="Noncash"/>
      <sheetName val="List"/>
      <sheetName val="CFDA Program Titles Table"/>
      <sheetName val="OFA 999"/>
      <sheetName val="Fed. Agency Identifie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Yes</v>
          </cell>
          <cell r="B1" t="str">
            <v>D</v>
          </cell>
        </row>
        <row r="2">
          <cell r="A2" t="str">
            <v>No</v>
          </cell>
          <cell r="B2" t="str">
            <v>I</v>
          </cell>
        </row>
        <row r="3">
          <cell r="B3" t="str">
            <v>T</v>
          </cell>
        </row>
        <row r="4">
          <cell r="B4" t="str">
            <v>S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NORTHWEST FLORIDA STATE COLLEGE</v>
          </cell>
        </row>
      </sheetData>
      <sheetData sheetId="3"/>
      <sheetData sheetId="4">
        <row r="174">
          <cell r="B174" t="str">
            <v>Tuition-Advanced &amp; Professional - Baccalaureate</v>
          </cell>
          <cell r="C174" t="str">
            <v>40101</v>
          </cell>
          <cell r="D174">
            <v>968659.87</v>
          </cell>
          <cell r="E174">
            <v>0</v>
          </cell>
          <cell r="M174">
            <v>968659.87</v>
          </cell>
        </row>
        <row r="175">
          <cell r="B175" t="str">
            <v>Tuition-Advanced &amp; Professional</v>
          </cell>
          <cell r="C175" t="str">
            <v>40110</v>
          </cell>
          <cell r="D175">
            <v>6550261.1999999993</v>
          </cell>
          <cell r="E175">
            <v>0</v>
          </cell>
          <cell r="M175">
            <v>6550261.1999999993</v>
          </cell>
        </row>
        <row r="176">
          <cell r="B176" t="str">
            <v>Tuition-Postsecondary Vocational</v>
          </cell>
          <cell r="C176" t="str">
            <v>40120</v>
          </cell>
          <cell r="D176">
            <v>1539609.9</v>
          </cell>
          <cell r="M176">
            <v>1539609.9</v>
          </cell>
        </row>
        <row r="177">
          <cell r="B177" t="str">
            <v>Tuition-Postsecondary Adult Vocational</v>
          </cell>
          <cell r="C177" t="str">
            <v>40130</v>
          </cell>
          <cell r="D177">
            <v>354818.58999999997</v>
          </cell>
          <cell r="M177">
            <v>354818.58999999997</v>
          </cell>
        </row>
        <row r="178">
          <cell r="B178" t="str">
            <v>Tuition-Developmental Education</v>
          </cell>
          <cell r="C178" t="str">
            <v>40150</v>
          </cell>
          <cell r="D178">
            <v>340011</v>
          </cell>
          <cell r="M178">
            <v>340011</v>
          </cell>
        </row>
        <row r="179">
          <cell r="B179" t="str">
            <v>Tuition-EPI</v>
          </cell>
          <cell r="C179" t="str">
            <v>40160</v>
          </cell>
          <cell r="D179">
            <v>0</v>
          </cell>
          <cell r="M179">
            <v>0</v>
          </cell>
        </row>
        <row r="180">
          <cell r="B180" t="str">
            <v>Tuition-Vocational Preparatory</v>
          </cell>
          <cell r="C180" t="str">
            <v>40180</v>
          </cell>
          <cell r="D180">
            <v>0</v>
          </cell>
          <cell r="M180">
            <v>0</v>
          </cell>
        </row>
        <row r="181">
          <cell r="B181" t="str">
            <v>Tuition-Adult General Education (ABE) &amp; Secondary</v>
          </cell>
          <cell r="C181" t="str">
            <v>40190</v>
          </cell>
          <cell r="D181">
            <v>54180</v>
          </cell>
          <cell r="M181">
            <v>54180</v>
          </cell>
        </row>
        <row r="182">
          <cell r="B182" t="str">
            <v>Out-of-state Fees-Advanced &amp; Professional - Baccalaureate</v>
          </cell>
          <cell r="C182" t="str">
            <v>40301</v>
          </cell>
          <cell r="D182">
            <v>19623.27</v>
          </cell>
          <cell r="E182">
            <v>0</v>
          </cell>
          <cell r="M182">
            <v>19623.27</v>
          </cell>
        </row>
        <row r="183">
          <cell r="B183" t="str">
            <v>Out-of-state Fees-Advanced &amp; Professional</v>
          </cell>
          <cell r="C183" t="str">
            <v>40310</v>
          </cell>
          <cell r="D183">
            <v>339786.2</v>
          </cell>
          <cell r="E183">
            <v>0</v>
          </cell>
          <cell r="M183">
            <v>339786.2</v>
          </cell>
        </row>
        <row r="184">
          <cell r="B184" t="str">
            <v>Out-of-state Fees-Postsecondary Vocational</v>
          </cell>
          <cell r="C184" t="str">
            <v>40320</v>
          </cell>
          <cell r="D184">
            <v>24098.9</v>
          </cell>
          <cell r="M184">
            <v>24098.9</v>
          </cell>
        </row>
        <row r="185">
          <cell r="B185" t="str">
            <v>Out-of-state Fees-Postsecondary. Adult Vocational</v>
          </cell>
          <cell r="C185" t="str">
            <v>40330</v>
          </cell>
          <cell r="D185">
            <v>32646.46</v>
          </cell>
          <cell r="M185">
            <v>32646.46</v>
          </cell>
        </row>
        <row r="186">
          <cell r="B186" t="str">
            <v>Out-of-state Fees-Developmental Education</v>
          </cell>
          <cell r="C186" t="str">
            <v>40350</v>
          </cell>
          <cell r="D186">
            <v>24388.5</v>
          </cell>
          <cell r="M186">
            <v>24388.5</v>
          </cell>
        </row>
        <row r="187">
          <cell r="B187" t="str">
            <v>Out-of-state Fees-EPI &amp; Alternative Certification Curriculum</v>
          </cell>
          <cell r="C187" t="str">
            <v>40360</v>
          </cell>
          <cell r="D187">
            <v>0</v>
          </cell>
          <cell r="M187">
            <v>0</v>
          </cell>
        </row>
        <row r="188">
          <cell r="B188" t="str">
            <v>Out-of-state Fees-Vocational Preparatory</v>
          </cell>
          <cell r="C188" t="str">
            <v>40380</v>
          </cell>
          <cell r="D188">
            <v>0</v>
          </cell>
          <cell r="M188">
            <v>0</v>
          </cell>
        </row>
        <row r="189">
          <cell r="B189" t="str">
            <v>Out-of-state Fees-Adult General Education (ABE) &amp; Secondary</v>
          </cell>
          <cell r="C189" t="str">
            <v>40390</v>
          </cell>
          <cell r="D189">
            <v>90</v>
          </cell>
          <cell r="M189">
            <v>90</v>
          </cell>
        </row>
        <row r="191">
          <cell r="M191">
            <v>10248173.889999999</v>
          </cell>
        </row>
        <row r="194">
          <cell r="B194" t="str">
            <v>Tuition - Lifelong Learning</v>
          </cell>
          <cell r="C194" t="str">
            <v>40210</v>
          </cell>
          <cell r="M194">
            <v>24972.5</v>
          </cell>
        </row>
        <row r="195">
          <cell r="B195" t="str">
            <v>Tuition - Continuing Workforce Fees</v>
          </cell>
          <cell r="C195" t="str">
            <v>40240</v>
          </cell>
          <cell r="M195">
            <v>58074</v>
          </cell>
        </row>
        <row r="196">
          <cell r="B196" t="str">
            <v>Refunded Tuition - Continuing Workforce Fees</v>
          </cell>
          <cell r="C196" t="str">
            <v>40249</v>
          </cell>
          <cell r="M196">
            <v>0</v>
          </cell>
        </row>
        <row r="197">
          <cell r="B197" t="str">
            <v>Out-of-state - Lifelong Learning</v>
          </cell>
          <cell r="C197" t="str">
            <v>40250</v>
          </cell>
          <cell r="M197">
            <v>0</v>
          </cell>
        </row>
        <row r="198">
          <cell r="B198" t="str">
            <v>Full Cost of Instruction (Repeat Course Fee)</v>
          </cell>
          <cell r="C198" t="str">
            <v>40260</v>
          </cell>
          <cell r="M198">
            <v>0</v>
          </cell>
        </row>
        <row r="199">
          <cell r="B199" t="str">
            <v>Full Cost of Instruction (Repeat Course Fee) - A &amp; P</v>
          </cell>
          <cell r="C199" t="str">
            <v>40261</v>
          </cell>
          <cell r="M199">
            <v>0</v>
          </cell>
        </row>
        <row r="200">
          <cell r="B200" t="str">
            <v>Full Cost of Instruction (Repeat Course Fee) - PSV</v>
          </cell>
          <cell r="C200" t="str">
            <v>40262</v>
          </cell>
          <cell r="M200">
            <v>0</v>
          </cell>
        </row>
        <row r="201">
          <cell r="B201" t="str">
            <v>Full Cost of Instruction (Repeat Course Fee) - Baccalaureate</v>
          </cell>
          <cell r="M201">
            <v>0</v>
          </cell>
        </row>
        <row r="202">
          <cell r="B202" t="str">
            <v>Full Cost of Instruction (Repeat Course Fee) - PSAV</v>
          </cell>
          <cell r="C202" t="str">
            <v>40264</v>
          </cell>
          <cell r="M202">
            <v>0</v>
          </cell>
        </row>
        <row r="203">
          <cell r="B203" t="str">
            <v>Full Cost of Instruction (Repeat Course Fee) - Dev. Ed.</v>
          </cell>
          <cell r="C203" t="str">
            <v>40265</v>
          </cell>
          <cell r="M203">
            <v>0</v>
          </cell>
        </row>
        <row r="204">
          <cell r="B204" t="str">
            <v>Full Cost of Instruction (Repeat Course Fee) - EPI</v>
          </cell>
          <cell r="M204">
            <v>0</v>
          </cell>
        </row>
        <row r="205">
          <cell r="B205" t="str">
            <v>Refunded Tuition-Full Cost of Instruction (Repeat Course Fee)</v>
          </cell>
          <cell r="C205" t="str">
            <v>40269</v>
          </cell>
          <cell r="M205">
            <v>0</v>
          </cell>
        </row>
        <row r="206">
          <cell r="B206" t="str">
            <v>Tuition - Self-supporting</v>
          </cell>
          <cell r="C206" t="str">
            <v>40270</v>
          </cell>
          <cell r="M206">
            <v>52225.25</v>
          </cell>
        </row>
        <row r="207">
          <cell r="B207" t="str">
            <v>Laboratory Fees</v>
          </cell>
          <cell r="C207" t="str">
            <v>40400</v>
          </cell>
          <cell r="M207">
            <v>504067</v>
          </cell>
        </row>
        <row r="208">
          <cell r="B208" t="str">
            <v>Distance Learning Course User Fee</v>
          </cell>
          <cell r="C208" t="str">
            <v>40450</v>
          </cell>
          <cell r="M208">
            <v>325700</v>
          </cell>
        </row>
        <row r="209">
          <cell r="B209" t="str">
            <v>Application Fees</v>
          </cell>
          <cell r="C209" t="str">
            <v>40500</v>
          </cell>
          <cell r="M209">
            <v>0</v>
          </cell>
        </row>
        <row r="210">
          <cell r="B210" t="str">
            <v>Graduation Fees</v>
          </cell>
          <cell r="C210" t="str">
            <v>40600</v>
          </cell>
          <cell r="M210">
            <v>0</v>
          </cell>
        </row>
        <row r="211">
          <cell r="B211" t="str">
            <v>Transcripts Fees</v>
          </cell>
          <cell r="C211" t="str">
            <v>40700</v>
          </cell>
          <cell r="M211">
            <v>35472.94</v>
          </cell>
        </row>
        <row r="212">
          <cell r="B212" t="str">
            <v>Financial Aid Fund Fees</v>
          </cell>
          <cell r="C212" t="str">
            <v>40800</v>
          </cell>
          <cell r="M212">
            <v>535127.22</v>
          </cell>
        </row>
        <row r="213">
          <cell r="B213" t="str">
            <v>Student Activities &amp; Service Fees</v>
          </cell>
          <cell r="C213" t="str">
            <v>40850</v>
          </cell>
          <cell r="M213">
            <v>712335.04</v>
          </cell>
        </row>
        <row r="214">
          <cell r="B214" t="str">
            <v>Student Activities &amp; Service Fees - Baccalaureate</v>
          </cell>
          <cell r="C214" t="str">
            <v>40854</v>
          </cell>
          <cell r="M214">
            <v>0</v>
          </cell>
        </row>
        <row r="215">
          <cell r="B215" t="str">
            <v>CIF - A &amp; P, PSV, EPI, College Prep</v>
          </cell>
          <cell r="C215" t="str">
            <v>40860</v>
          </cell>
          <cell r="M215">
            <v>1496437.85</v>
          </cell>
        </row>
        <row r="216">
          <cell r="B216" t="str">
            <v>CIF - PSAV</v>
          </cell>
          <cell r="C216" t="str">
            <v>40861</v>
          </cell>
          <cell r="M216">
            <v>58231.68</v>
          </cell>
        </row>
        <row r="217">
          <cell r="B217" t="str">
            <v>CIF - Baccalaureate</v>
          </cell>
          <cell r="C217" t="str">
            <v>40864</v>
          </cell>
          <cell r="M217">
            <v>157377.78</v>
          </cell>
        </row>
        <row r="218">
          <cell r="B218" t="str">
            <v>Technology Fee</v>
          </cell>
          <cell r="C218" t="str">
            <v>40870</v>
          </cell>
          <cell r="M218">
            <v>515750.67000000004</v>
          </cell>
        </row>
        <row r="219">
          <cell r="B219" t="str">
            <v>Other Student Fees</v>
          </cell>
          <cell r="C219" t="str">
            <v>40900</v>
          </cell>
          <cell r="M219">
            <v>443.7</v>
          </cell>
        </row>
        <row r="220">
          <cell r="B220" t="str">
            <v>Late Fees</v>
          </cell>
          <cell r="C220" t="str">
            <v>40910</v>
          </cell>
          <cell r="M220">
            <v>125</v>
          </cell>
        </row>
        <row r="221">
          <cell r="B221" t="str">
            <v>Testing Fees</v>
          </cell>
          <cell r="C221" t="str">
            <v>40920</v>
          </cell>
          <cell r="M221">
            <v>53249</v>
          </cell>
        </row>
        <row r="222">
          <cell r="B222" t="str">
            <v>Student Insurance Fees</v>
          </cell>
          <cell r="C222" t="str">
            <v>40930</v>
          </cell>
          <cell r="M222">
            <v>0</v>
          </cell>
        </row>
        <row r="223">
          <cell r="B223" t="str">
            <v>Safety &amp; Security Fees</v>
          </cell>
          <cell r="C223" t="str">
            <v>40940</v>
          </cell>
          <cell r="M223">
            <v>0</v>
          </cell>
        </row>
        <row r="224">
          <cell r="B224" t="str">
            <v>Picture Identification Card Fees</v>
          </cell>
          <cell r="C224" t="str">
            <v>40950</v>
          </cell>
          <cell r="M224">
            <v>232470</v>
          </cell>
        </row>
        <row r="225">
          <cell r="B225" t="str">
            <v>Parking Fees</v>
          </cell>
          <cell r="C225" t="str">
            <v>40960</v>
          </cell>
          <cell r="M225">
            <v>0</v>
          </cell>
        </row>
        <row r="226">
          <cell r="B226" t="str">
            <v>Library Fees</v>
          </cell>
          <cell r="C226" t="str">
            <v>40970</v>
          </cell>
          <cell r="M226">
            <v>0</v>
          </cell>
        </row>
        <row r="227">
          <cell r="B227" t="str">
            <v>Contract Course Fees</v>
          </cell>
          <cell r="C227" t="str">
            <v>40990</v>
          </cell>
          <cell r="M227">
            <v>0</v>
          </cell>
        </row>
        <row r="228">
          <cell r="B228" t="str">
            <v>Residual Student Fees</v>
          </cell>
          <cell r="C228" t="str">
            <v>40991</v>
          </cell>
          <cell r="M22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</row>
      </sheetData>
      <sheetData sheetId="4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2015.v03</v>
          </cell>
        </row>
        <row r="5">
          <cell r="C5" t="str">
            <v>PALM BEACH STATE COLLEGE</v>
          </cell>
        </row>
      </sheetData>
      <sheetData sheetId="3"/>
      <sheetData sheetId="4">
        <row r="174">
          <cell r="B174" t="str">
            <v>Tuition-Advanced &amp; Professional - Baccalaureate</v>
          </cell>
          <cell r="C174" t="str">
            <v>40101</v>
          </cell>
          <cell r="D174">
            <v>1739370.73</v>
          </cell>
          <cell r="E174">
            <v>0</v>
          </cell>
          <cell r="M174">
            <v>1739370.73</v>
          </cell>
        </row>
        <row r="175">
          <cell r="B175" t="str">
            <v>Tuition-Advanced &amp; Professional</v>
          </cell>
          <cell r="C175" t="str">
            <v>40110</v>
          </cell>
          <cell r="D175">
            <v>34147070.079999998</v>
          </cell>
          <cell r="E175">
            <v>0</v>
          </cell>
          <cell r="M175">
            <v>34147070.079999998</v>
          </cell>
        </row>
        <row r="176">
          <cell r="B176" t="str">
            <v>Tuition-Postsecondary Vocational</v>
          </cell>
          <cell r="C176" t="str">
            <v>40120</v>
          </cell>
          <cell r="D176">
            <v>3610858.13</v>
          </cell>
          <cell r="M176">
            <v>3610858.13</v>
          </cell>
        </row>
        <row r="177">
          <cell r="B177" t="str">
            <v>Tuition-Postsecondary Adult Vocational</v>
          </cell>
          <cell r="C177" t="str">
            <v>40130</v>
          </cell>
          <cell r="D177">
            <v>1903489.9</v>
          </cell>
          <cell r="M177">
            <v>1993257.9</v>
          </cell>
        </row>
        <row r="178">
          <cell r="B178" t="str">
            <v>Tuition-Developmental Education</v>
          </cell>
          <cell r="C178" t="str">
            <v>40150</v>
          </cell>
          <cell r="D178">
            <v>1719608.46</v>
          </cell>
          <cell r="M178">
            <v>1719608.46</v>
          </cell>
        </row>
        <row r="179">
          <cell r="B179" t="str">
            <v>Tuition-EPI</v>
          </cell>
          <cell r="C179" t="str">
            <v>40160</v>
          </cell>
          <cell r="D179">
            <v>71997.119999999995</v>
          </cell>
          <cell r="M179">
            <v>71997.119999999995</v>
          </cell>
        </row>
        <row r="180">
          <cell r="B180" t="str">
            <v>Tuition-Vocational Preparatory</v>
          </cell>
          <cell r="C180" t="str">
            <v>40180</v>
          </cell>
          <cell r="D180">
            <v>0</v>
          </cell>
          <cell r="M180">
            <v>0</v>
          </cell>
        </row>
        <row r="181">
          <cell r="B181" t="str">
            <v>Tuition-Adult General Education (ABE) &amp; Secondary</v>
          </cell>
          <cell r="C181" t="str">
            <v>40190</v>
          </cell>
          <cell r="D181">
            <v>0</v>
          </cell>
          <cell r="M181">
            <v>0</v>
          </cell>
        </row>
        <row r="182">
          <cell r="B182" t="str">
            <v>Out-of-state Fees-Advanced &amp; Professional - Baccalaureate</v>
          </cell>
          <cell r="C182" t="str">
            <v>40301</v>
          </cell>
          <cell r="D182">
            <v>184068.45</v>
          </cell>
          <cell r="E182">
            <v>0</v>
          </cell>
          <cell r="M182">
            <v>184068.45</v>
          </cell>
        </row>
        <row r="183">
          <cell r="B183" t="str">
            <v>Out-of-state Fees-Advanced &amp; Professional</v>
          </cell>
          <cell r="C183" t="str">
            <v>40310</v>
          </cell>
          <cell r="D183">
            <v>4968742.2300000004</v>
          </cell>
          <cell r="E183">
            <v>0</v>
          </cell>
          <cell r="M183">
            <v>4968742.2300000004</v>
          </cell>
        </row>
        <row r="184">
          <cell r="B184" t="str">
            <v>Out-of-state Fees-Postsecondary Vocational</v>
          </cell>
          <cell r="C184" t="str">
            <v>40320</v>
          </cell>
          <cell r="D184">
            <v>294837.96000000002</v>
          </cell>
          <cell r="M184">
            <v>294837.96000000002</v>
          </cell>
        </row>
        <row r="185">
          <cell r="B185" t="str">
            <v>Out-of-state Fees-Postsecondary. Adult Vocational</v>
          </cell>
          <cell r="C185" t="str">
            <v>40330</v>
          </cell>
          <cell r="D185">
            <v>212553.72</v>
          </cell>
          <cell r="M185">
            <v>212553.72</v>
          </cell>
        </row>
        <row r="186">
          <cell r="B186" t="str">
            <v>Out-of-state Fees-Developmental Education</v>
          </cell>
          <cell r="C186" t="str">
            <v>40350</v>
          </cell>
          <cell r="D186">
            <v>390677.49</v>
          </cell>
          <cell r="M186">
            <v>390677.49</v>
          </cell>
        </row>
        <row r="187">
          <cell r="B187" t="str">
            <v>Out-of-state Fees-EPI &amp; Alternative Certification Curriculum</v>
          </cell>
          <cell r="C187" t="str">
            <v>40360</v>
          </cell>
          <cell r="D187">
            <v>1357.56</v>
          </cell>
          <cell r="M187">
            <v>1357.56</v>
          </cell>
        </row>
        <row r="188">
          <cell r="B188" t="str">
            <v>Out-of-state Fees-Vocational Preparatory</v>
          </cell>
          <cell r="C188" t="str">
            <v>40380</v>
          </cell>
          <cell r="D188">
            <v>0</v>
          </cell>
          <cell r="M188">
            <v>0</v>
          </cell>
        </row>
        <row r="189">
          <cell r="B189" t="str">
            <v>Out-of-state Fees-Adult General Education (ABE) &amp; Secondary</v>
          </cell>
          <cell r="C189" t="str">
            <v>40390</v>
          </cell>
          <cell r="D189">
            <v>0</v>
          </cell>
          <cell r="M189">
            <v>0</v>
          </cell>
        </row>
        <row r="191">
          <cell r="M191">
            <v>49334399.829999998</v>
          </cell>
        </row>
        <row r="194">
          <cell r="B194" t="str">
            <v>Tuition - Lifelong Learning</v>
          </cell>
          <cell r="C194" t="str">
            <v>40210</v>
          </cell>
          <cell r="M194">
            <v>0</v>
          </cell>
        </row>
        <row r="195">
          <cell r="B195" t="str">
            <v>Tuition - Continuing Workforce Fees</v>
          </cell>
          <cell r="C195" t="str">
            <v>40240</v>
          </cell>
          <cell r="M195">
            <v>1073734.1200000001</v>
          </cell>
        </row>
        <row r="196">
          <cell r="B196" t="str">
            <v>Refunded Tuition - Continuing Workforce Fees</v>
          </cell>
          <cell r="C196" t="str">
            <v>40249</v>
          </cell>
          <cell r="M196">
            <v>0</v>
          </cell>
        </row>
        <row r="197">
          <cell r="B197" t="str">
            <v>Out-of-state - Lifelong Learning</v>
          </cell>
          <cell r="C197" t="str">
            <v>40250</v>
          </cell>
          <cell r="M197">
            <v>0</v>
          </cell>
        </row>
        <row r="198">
          <cell r="B198" t="str">
            <v>Full Cost of Instruction (Repeat Course Fee)</v>
          </cell>
          <cell r="C198" t="str">
            <v>40260</v>
          </cell>
          <cell r="M198">
            <v>0</v>
          </cell>
        </row>
        <row r="199">
          <cell r="B199" t="str">
            <v>Full Cost of Instruction (Repeat Course Fee) - A &amp; P</v>
          </cell>
          <cell r="C199" t="str">
            <v>40261</v>
          </cell>
          <cell r="M199">
            <v>870737.15</v>
          </cell>
        </row>
        <row r="200">
          <cell r="B200" t="str">
            <v>Full Cost of Instruction (Repeat Course Fee) - PSV</v>
          </cell>
          <cell r="C200" t="str">
            <v>40262</v>
          </cell>
          <cell r="M200">
            <v>11169.25</v>
          </cell>
        </row>
        <row r="201">
          <cell r="B201" t="str">
            <v>Full Cost of Instruction (Repeat Course Fee) - Baccalaureate</v>
          </cell>
          <cell r="M201">
            <v>0</v>
          </cell>
        </row>
        <row r="202">
          <cell r="B202" t="str">
            <v>Full Cost of Instruction (Repeat Course Fee) - PSAV</v>
          </cell>
          <cell r="C202" t="str">
            <v>40264</v>
          </cell>
          <cell r="M202">
            <v>0</v>
          </cell>
        </row>
        <row r="203">
          <cell r="B203" t="str">
            <v>Full Cost of Instruction (Repeat Course Fee) - Dev. Ed.</v>
          </cell>
          <cell r="C203" t="str">
            <v>40265</v>
          </cell>
          <cell r="M203">
            <v>30131</v>
          </cell>
        </row>
        <row r="204">
          <cell r="B204" t="str">
            <v>Full Cost of Instruction (Repeat Course Fee) - EPI</v>
          </cell>
          <cell r="M204">
            <v>1039</v>
          </cell>
        </row>
        <row r="205">
          <cell r="B205" t="str">
            <v>Refunded Tuition-Full Cost of Instruction (Repeat Course Fee)</v>
          </cell>
          <cell r="C205" t="str">
            <v>40269</v>
          </cell>
          <cell r="M205">
            <v>0</v>
          </cell>
        </row>
        <row r="206">
          <cell r="B206" t="str">
            <v>Tuition - Self-supporting</v>
          </cell>
          <cell r="C206" t="str">
            <v>40270</v>
          </cell>
          <cell r="M206">
            <v>466995.88</v>
          </cell>
        </row>
        <row r="207">
          <cell r="B207" t="str">
            <v>Laboratory Fees</v>
          </cell>
          <cell r="C207" t="str">
            <v>40400</v>
          </cell>
          <cell r="M207">
            <v>1693211.02</v>
          </cell>
        </row>
        <row r="208">
          <cell r="B208" t="str">
            <v>Distance Learning Course User Fee</v>
          </cell>
          <cell r="C208" t="str">
            <v>40450</v>
          </cell>
          <cell r="M208">
            <v>1168486.3999999999</v>
          </cell>
        </row>
        <row r="209">
          <cell r="B209" t="str">
            <v>Application Fees</v>
          </cell>
          <cell r="C209" t="str">
            <v>40500</v>
          </cell>
          <cell r="M209">
            <v>576636.32999999996</v>
          </cell>
        </row>
        <row r="210">
          <cell r="B210" t="str">
            <v>Graduation Fees</v>
          </cell>
          <cell r="C210" t="str">
            <v>40600</v>
          </cell>
          <cell r="M210">
            <v>0</v>
          </cell>
        </row>
        <row r="211">
          <cell r="B211" t="str">
            <v>Transcripts Fees</v>
          </cell>
          <cell r="C211" t="str">
            <v>40700</v>
          </cell>
          <cell r="M211">
            <v>111244</v>
          </cell>
        </row>
        <row r="212">
          <cell r="B212" t="str">
            <v>Financial Aid Fund Fees</v>
          </cell>
          <cell r="C212" t="str">
            <v>40800</v>
          </cell>
          <cell r="M212">
            <v>2559522.1799999997</v>
          </cell>
        </row>
        <row r="213">
          <cell r="B213" t="str">
            <v>Student Activities &amp; Service Fees</v>
          </cell>
          <cell r="C213" t="str">
            <v>40850</v>
          </cell>
          <cell r="M213">
            <v>2944498.06</v>
          </cell>
        </row>
        <row r="214">
          <cell r="B214" t="str">
            <v>Student Activities &amp; Service Fees - Baccalaureate</v>
          </cell>
          <cell r="C214" t="str">
            <v>40854</v>
          </cell>
          <cell r="M214">
            <v>174080.34</v>
          </cell>
        </row>
        <row r="215">
          <cell r="B215" t="str">
            <v>CIF - A &amp; P, PSV, EPI, College Prep</v>
          </cell>
          <cell r="C215" t="str">
            <v>40860</v>
          </cell>
          <cell r="M215">
            <v>4759030.2300000004</v>
          </cell>
        </row>
        <row r="216">
          <cell r="B216" t="str">
            <v>CIF - PSAV</v>
          </cell>
          <cell r="C216" t="str">
            <v>40861</v>
          </cell>
          <cell r="M216">
            <v>99918.99</v>
          </cell>
        </row>
        <row r="217">
          <cell r="B217" t="str">
            <v>CIF - Baccalaureate</v>
          </cell>
          <cell r="C217" t="str">
            <v>40864</v>
          </cell>
          <cell r="M217">
            <v>202904.1</v>
          </cell>
        </row>
        <row r="218">
          <cell r="B218" t="str">
            <v>Technology Fee</v>
          </cell>
          <cell r="C218" t="str">
            <v>40870</v>
          </cell>
          <cell r="M218">
            <v>2047361.19</v>
          </cell>
        </row>
        <row r="219">
          <cell r="B219" t="str">
            <v>Other Student Fees</v>
          </cell>
          <cell r="C219" t="str">
            <v>40900</v>
          </cell>
          <cell r="M219">
            <v>19215</v>
          </cell>
        </row>
        <row r="220">
          <cell r="B220" t="str">
            <v>Late Fees</v>
          </cell>
          <cell r="C220" t="str">
            <v>40910</v>
          </cell>
          <cell r="M220">
            <v>0</v>
          </cell>
        </row>
        <row r="221">
          <cell r="B221" t="str">
            <v>Testing Fees</v>
          </cell>
          <cell r="C221" t="str">
            <v>40920</v>
          </cell>
          <cell r="M221">
            <v>417615.8</v>
          </cell>
        </row>
        <row r="222">
          <cell r="B222" t="str">
            <v>Student Insurance Fees</v>
          </cell>
          <cell r="C222" t="str">
            <v>40930</v>
          </cell>
          <cell r="M222">
            <v>68103.94</v>
          </cell>
        </row>
        <row r="223">
          <cell r="B223" t="str">
            <v>Safety &amp; Security Fees</v>
          </cell>
          <cell r="C223" t="str">
            <v>40940</v>
          </cell>
          <cell r="M223">
            <v>0</v>
          </cell>
        </row>
        <row r="224">
          <cell r="B224" t="str">
            <v>Picture Identification Card Fees</v>
          </cell>
          <cell r="C224" t="str">
            <v>40950</v>
          </cell>
          <cell r="M224">
            <v>27065</v>
          </cell>
        </row>
        <row r="225">
          <cell r="B225" t="str">
            <v>Parking Fees</v>
          </cell>
          <cell r="C225" t="str">
            <v>40960</v>
          </cell>
          <cell r="M225">
            <v>0</v>
          </cell>
        </row>
        <row r="226">
          <cell r="B226" t="str">
            <v>Library Fees</v>
          </cell>
          <cell r="C226" t="str">
            <v>40970</v>
          </cell>
          <cell r="M226">
            <v>0</v>
          </cell>
        </row>
        <row r="227">
          <cell r="B227" t="str">
            <v>Contract Course Fees</v>
          </cell>
          <cell r="C227" t="str">
            <v>40990</v>
          </cell>
          <cell r="M227">
            <v>3440647.77</v>
          </cell>
        </row>
        <row r="228">
          <cell r="B228" t="str">
            <v>Residual Student Fees</v>
          </cell>
          <cell r="C228" t="str">
            <v>40991</v>
          </cell>
          <cell r="M22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</row>
      </sheetData>
      <sheetData sheetId="4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PASCO-HERNANDO STATE COLLEGE</v>
          </cell>
        </row>
      </sheetData>
      <sheetData sheetId="3"/>
      <sheetData sheetId="4">
        <row r="174">
          <cell r="B174" t="str">
            <v>Tuition-Advanced &amp; Professional - Baccalaureate</v>
          </cell>
          <cell r="C174" t="str">
            <v>40101</v>
          </cell>
          <cell r="D174">
            <v>290239.98</v>
          </cell>
          <cell r="E174">
            <v>0</v>
          </cell>
          <cell r="M174">
            <v>290239.98</v>
          </cell>
        </row>
        <row r="175">
          <cell r="B175" t="str">
            <v>Tuition-Advanced &amp; Professional</v>
          </cell>
          <cell r="C175" t="str">
            <v>40110</v>
          </cell>
          <cell r="D175">
            <v>8601036.0800000001</v>
          </cell>
          <cell r="E175">
            <v>0</v>
          </cell>
          <cell r="M175">
            <v>8601036.0800000001</v>
          </cell>
        </row>
        <row r="176">
          <cell r="B176" t="str">
            <v>Tuition-Postsecondary Vocational</v>
          </cell>
          <cell r="C176" t="str">
            <v>40120</v>
          </cell>
          <cell r="D176">
            <v>4947718.93</v>
          </cell>
          <cell r="M176">
            <v>4947718.93</v>
          </cell>
        </row>
        <row r="177">
          <cell r="B177" t="str">
            <v>Tuition-Postsecondary Adult Vocational</v>
          </cell>
          <cell r="C177" t="str">
            <v>40130</v>
          </cell>
          <cell r="D177">
            <v>794717.31</v>
          </cell>
          <cell r="M177">
            <v>794717.31</v>
          </cell>
        </row>
        <row r="178">
          <cell r="B178" t="str">
            <v>Tuition-Developmental Education</v>
          </cell>
          <cell r="C178" t="str">
            <v>40150</v>
          </cell>
          <cell r="D178">
            <v>1479765.29</v>
          </cell>
          <cell r="M178">
            <v>1479765.29</v>
          </cell>
        </row>
        <row r="179">
          <cell r="B179" t="str">
            <v>Tuition-EPI</v>
          </cell>
          <cell r="C179" t="str">
            <v>40160</v>
          </cell>
          <cell r="D179">
            <v>77718.549999999988</v>
          </cell>
          <cell r="M179">
            <v>77718.549999999988</v>
          </cell>
        </row>
        <row r="180">
          <cell r="B180" t="str">
            <v>Tuition-Vocational Preparatory</v>
          </cell>
          <cell r="C180" t="str">
            <v>40180</v>
          </cell>
          <cell r="D180">
            <v>0</v>
          </cell>
          <cell r="M180">
            <v>0</v>
          </cell>
        </row>
        <row r="181">
          <cell r="B181" t="str">
            <v>Tuition-Adult General Education (ABE) &amp; Secondary</v>
          </cell>
          <cell r="C181" t="str">
            <v>40190</v>
          </cell>
          <cell r="D181">
            <v>2490</v>
          </cell>
          <cell r="M181">
            <v>2490</v>
          </cell>
        </row>
        <row r="182">
          <cell r="B182" t="str">
            <v>Out-of-state Fees-Advanced &amp; Professional - Baccalaureate</v>
          </cell>
          <cell r="C182" t="str">
            <v>40301</v>
          </cell>
          <cell r="D182">
            <v>0</v>
          </cell>
          <cell r="E182">
            <v>0</v>
          </cell>
          <cell r="M182">
            <v>0</v>
          </cell>
        </row>
        <row r="183">
          <cell r="B183" t="str">
            <v>Out-of-state Fees-Advanced &amp; Professional</v>
          </cell>
          <cell r="C183" t="str">
            <v>40310</v>
          </cell>
          <cell r="D183">
            <v>371205.14</v>
          </cell>
          <cell r="E183">
            <v>0</v>
          </cell>
          <cell r="M183">
            <v>371205.14</v>
          </cell>
        </row>
        <row r="184">
          <cell r="B184" t="str">
            <v>Out-of-state Fees-Postsecondary Vocational</v>
          </cell>
          <cell r="C184" t="str">
            <v>40320</v>
          </cell>
          <cell r="D184">
            <v>195756.61</v>
          </cell>
          <cell r="M184">
            <v>195756.61</v>
          </cell>
        </row>
        <row r="185">
          <cell r="B185" t="str">
            <v>Out-of-state Fees-Postsecondary. Adult Vocational</v>
          </cell>
          <cell r="C185" t="str">
            <v>40330</v>
          </cell>
          <cell r="D185">
            <v>69648.25</v>
          </cell>
          <cell r="M185">
            <v>69648.25</v>
          </cell>
        </row>
        <row r="186">
          <cell r="B186" t="str">
            <v>Out-of-state Fees-Developmental Education</v>
          </cell>
          <cell r="C186" t="str">
            <v>40350</v>
          </cell>
          <cell r="D186">
            <v>69747</v>
          </cell>
          <cell r="M186">
            <v>69747</v>
          </cell>
        </row>
        <row r="187">
          <cell r="B187" t="str">
            <v>Out-of-state Fees-EPI &amp; Alternative Certification Curriculum</v>
          </cell>
          <cell r="C187" t="str">
            <v>40360</v>
          </cell>
          <cell r="D187">
            <v>0</v>
          </cell>
          <cell r="M187">
            <v>0</v>
          </cell>
        </row>
        <row r="188">
          <cell r="B188" t="str">
            <v>Out-of-state Fees-Vocational Preparatory</v>
          </cell>
          <cell r="C188" t="str">
            <v>40380</v>
          </cell>
          <cell r="D188">
            <v>0</v>
          </cell>
          <cell r="M188">
            <v>0</v>
          </cell>
        </row>
        <row r="189">
          <cell r="B189" t="str">
            <v>Out-of-state Fees-Adult General Education (ABE) &amp; Secondary</v>
          </cell>
          <cell r="C189" t="str">
            <v>40390</v>
          </cell>
          <cell r="D189">
            <v>0</v>
          </cell>
          <cell r="M189">
            <v>0</v>
          </cell>
        </row>
        <row r="191">
          <cell r="M191">
            <v>16900043.140000001</v>
          </cell>
        </row>
        <row r="194">
          <cell r="B194" t="str">
            <v>Tuition - Lifelong Learning</v>
          </cell>
          <cell r="C194" t="str">
            <v>40210</v>
          </cell>
          <cell r="M194">
            <v>1005</v>
          </cell>
        </row>
        <row r="195">
          <cell r="B195" t="str">
            <v>Tuition - Continuing Workforce Fees</v>
          </cell>
          <cell r="C195" t="str">
            <v>40240</v>
          </cell>
          <cell r="M195">
            <v>66622</v>
          </cell>
        </row>
        <row r="196">
          <cell r="B196" t="str">
            <v>Refunded Tuition - Continuing Workforce Fees</v>
          </cell>
          <cell r="C196" t="str">
            <v>40249</v>
          </cell>
          <cell r="M196">
            <v>0</v>
          </cell>
        </row>
        <row r="197">
          <cell r="B197" t="str">
            <v>Out-of-state - Lifelong Learning</v>
          </cell>
          <cell r="C197" t="str">
            <v>40250</v>
          </cell>
          <cell r="M197">
            <v>0</v>
          </cell>
        </row>
        <row r="198">
          <cell r="B198" t="str">
            <v>Full Cost of Instruction (Repeat Course Fee)</v>
          </cell>
          <cell r="C198" t="str">
            <v>40260</v>
          </cell>
          <cell r="M198">
            <v>0</v>
          </cell>
        </row>
        <row r="199">
          <cell r="B199" t="str">
            <v>Full Cost of Instruction (Repeat Course Fee) - A &amp; P</v>
          </cell>
          <cell r="C199" t="str">
            <v>40261</v>
          </cell>
          <cell r="M199">
            <v>0</v>
          </cell>
        </row>
        <row r="200">
          <cell r="B200" t="str">
            <v>Full Cost of Instruction (Repeat Course Fee) - PSV</v>
          </cell>
          <cell r="C200" t="str">
            <v>40262</v>
          </cell>
          <cell r="M200">
            <v>0</v>
          </cell>
        </row>
        <row r="201">
          <cell r="B201" t="str">
            <v>Full Cost of Instruction (Repeat Course Fee) - Baccalaureate</v>
          </cell>
          <cell r="M201">
            <v>0</v>
          </cell>
        </row>
        <row r="202">
          <cell r="B202" t="str">
            <v>Full Cost of Instruction (Repeat Course Fee) - PSAV</v>
          </cell>
          <cell r="C202" t="str">
            <v>40264</v>
          </cell>
          <cell r="M202">
            <v>0</v>
          </cell>
        </row>
        <row r="203">
          <cell r="B203" t="str">
            <v>Full Cost of Instruction (Repeat Course Fee) - Dev. Ed.</v>
          </cell>
          <cell r="C203" t="str">
            <v>40265</v>
          </cell>
          <cell r="M203">
            <v>0</v>
          </cell>
        </row>
        <row r="204">
          <cell r="B204" t="str">
            <v>Full Cost of Instruction (Repeat Course Fee) - EPI</v>
          </cell>
          <cell r="M204">
            <v>0</v>
          </cell>
        </row>
        <row r="205">
          <cell r="B205" t="str">
            <v>Refunded Tuition-Full Cost of Instruction (Repeat Course Fee)</v>
          </cell>
          <cell r="C205" t="str">
            <v>40269</v>
          </cell>
          <cell r="M205">
            <v>0</v>
          </cell>
        </row>
        <row r="206">
          <cell r="B206" t="str">
            <v>Tuition - Self-supporting</v>
          </cell>
          <cell r="C206" t="str">
            <v>40270</v>
          </cell>
          <cell r="M206">
            <v>0</v>
          </cell>
        </row>
        <row r="207">
          <cell r="B207" t="str">
            <v>Laboratory Fees</v>
          </cell>
          <cell r="C207" t="str">
            <v>40400</v>
          </cell>
          <cell r="M207">
            <v>559456.03000000014</v>
          </cell>
        </row>
        <row r="208">
          <cell r="B208" t="str">
            <v>Distance Learning Course User Fee</v>
          </cell>
          <cell r="C208" t="str">
            <v>40450</v>
          </cell>
          <cell r="M208">
            <v>891635.84</v>
          </cell>
        </row>
        <row r="209">
          <cell r="B209" t="str">
            <v>Application Fees</v>
          </cell>
          <cell r="C209" t="str">
            <v>40500</v>
          </cell>
          <cell r="M209">
            <v>195017</v>
          </cell>
        </row>
        <row r="210">
          <cell r="B210" t="str">
            <v>Graduation Fees</v>
          </cell>
          <cell r="C210" t="str">
            <v>40600</v>
          </cell>
          <cell r="M210">
            <v>49568</v>
          </cell>
        </row>
        <row r="211">
          <cell r="B211" t="str">
            <v>Transcripts Fees</v>
          </cell>
          <cell r="C211" t="str">
            <v>40700</v>
          </cell>
          <cell r="M211">
            <v>0</v>
          </cell>
        </row>
        <row r="212">
          <cell r="B212" t="str">
            <v>Financial Aid Fund Fees</v>
          </cell>
          <cell r="C212" t="str">
            <v>40800</v>
          </cell>
          <cell r="M212">
            <v>888083.96</v>
          </cell>
        </row>
        <row r="213">
          <cell r="B213" t="str">
            <v>Student Activities &amp; Service Fees</v>
          </cell>
          <cell r="C213" t="str">
            <v>40850</v>
          </cell>
          <cell r="M213">
            <v>1505905.65</v>
          </cell>
        </row>
        <row r="214">
          <cell r="B214" t="str">
            <v>Student Activities &amp; Service Fees - Baccalaureate</v>
          </cell>
          <cell r="C214" t="str">
            <v>40854</v>
          </cell>
          <cell r="M214">
            <v>26568.79</v>
          </cell>
        </row>
        <row r="215">
          <cell r="B215" t="str">
            <v>CIF - A &amp; P, PSV, EPI, College Prep</v>
          </cell>
          <cell r="C215" t="str">
            <v>40860</v>
          </cell>
          <cell r="M215">
            <v>2736037.63</v>
          </cell>
        </row>
        <row r="216">
          <cell r="B216" t="str">
            <v>CIF - PSAV</v>
          </cell>
          <cell r="C216" t="str">
            <v>40861</v>
          </cell>
          <cell r="M216">
            <v>43215.66</v>
          </cell>
        </row>
        <row r="217">
          <cell r="B217" t="str">
            <v>CIF - Baccalaureate</v>
          </cell>
          <cell r="C217" t="str">
            <v>40864</v>
          </cell>
          <cell r="M217">
            <v>46404.03</v>
          </cell>
        </row>
        <row r="218">
          <cell r="B218" t="str">
            <v>Technology Fee</v>
          </cell>
          <cell r="C218" t="str">
            <v>40870</v>
          </cell>
          <cell r="M218">
            <v>845144.25</v>
          </cell>
        </row>
        <row r="219">
          <cell r="B219" t="str">
            <v>Other Student Fees</v>
          </cell>
          <cell r="C219" t="str">
            <v>40900</v>
          </cell>
          <cell r="M219">
            <v>517312.68</v>
          </cell>
        </row>
        <row r="220">
          <cell r="B220" t="str">
            <v>Late Fees</v>
          </cell>
          <cell r="C220" t="str">
            <v>40910</v>
          </cell>
          <cell r="M220">
            <v>25880</v>
          </cell>
        </row>
        <row r="221">
          <cell r="B221" t="str">
            <v>Testing Fees</v>
          </cell>
          <cell r="C221" t="str">
            <v>40920</v>
          </cell>
          <cell r="M221">
            <v>109362.08</v>
          </cell>
        </row>
        <row r="222">
          <cell r="B222" t="str">
            <v>Student Insurance Fees</v>
          </cell>
          <cell r="C222" t="str">
            <v>40930</v>
          </cell>
          <cell r="M222">
            <v>0</v>
          </cell>
        </row>
        <row r="223">
          <cell r="B223" t="str">
            <v>Safety &amp; Security Fees</v>
          </cell>
          <cell r="C223" t="str">
            <v>40940</v>
          </cell>
          <cell r="M223">
            <v>0</v>
          </cell>
        </row>
        <row r="224">
          <cell r="B224" t="str">
            <v>Picture Identification Card Fees</v>
          </cell>
          <cell r="C224" t="str">
            <v>40950</v>
          </cell>
          <cell r="M224">
            <v>0</v>
          </cell>
        </row>
        <row r="225">
          <cell r="B225" t="str">
            <v>Parking Fees</v>
          </cell>
          <cell r="C225" t="str">
            <v>40960</v>
          </cell>
          <cell r="M225">
            <v>0</v>
          </cell>
        </row>
        <row r="226">
          <cell r="B226" t="str">
            <v>Library Fees</v>
          </cell>
          <cell r="C226" t="str">
            <v>40970</v>
          </cell>
          <cell r="M226">
            <v>0</v>
          </cell>
        </row>
        <row r="227">
          <cell r="B227" t="str">
            <v>Contract Course Fees</v>
          </cell>
          <cell r="C227" t="str">
            <v>40990</v>
          </cell>
          <cell r="M227">
            <v>26100.26</v>
          </cell>
        </row>
        <row r="228">
          <cell r="B228" t="str">
            <v>Residual Student Fees</v>
          </cell>
          <cell r="C228" t="str">
            <v>40991</v>
          </cell>
          <cell r="M22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</row>
      </sheetData>
      <sheetData sheetId="4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PENSACOLA STATE COLLEGE</v>
          </cell>
        </row>
      </sheetData>
      <sheetData sheetId="3"/>
      <sheetData sheetId="4">
        <row r="174">
          <cell r="B174" t="str">
            <v>Tuition-Advanced &amp; Professional - Baccalaureate</v>
          </cell>
          <cell r="C174" t="str">
            <v>40101</v>
          </cell>
          <cell r="D174">
            <v>670617.74</v>
          </cell>
          <cell r="E174">
            <v>0</v>
          </cell>
          <cell r="M174">
            <v>670617.74</v>
          </cell>
        </row>
        <row r="175">
          <cell r="B175" t="str">
            <v>Tuition-Advanced &amp; Professional</v>
          </cell>
          <cell r="C175" t="str">
            <v>40110</v>
          </cell>
          <cell r="D175">
            <v>8893031.4000000004</v>
          </cell>
          <cell r="E175">
            <v>0</v>
          </cell>
          <cell r="M175">
            <v>8893031.4000000004</v>
          </cell>
        </row>
        <row r="176">
          <cell r="B176" t="str">
            <v>Tuition-Postsecondary Vocational</v>
          </cell>
          <cell r="C176" t="str">
            <v>40120</v>
          </cell>
          <cell r="D176">
            <v>3784681.8</v>
          </cell>
          <cell r="M176">
            <v>3784681.8</v>
          </cell>
        </row>
        <row r="177">
          <cell r="B177" t="str">
            <v>Tuition-Postsecondary Adult Vocational</v>
          </cell>
          <cell r="C177" t="str">
            <v>40130</v>
          </cell>
          <cell r="D177">
            <v>788569.89999999991</v>
          </cell>
          <cell r="M177">
            <v>788569.89999999991</v>
          </cell>
        </row>
        <row r="178">
          <cell r="B178" t="str">
            <v>Tuition-Developmental Education</v>
          </cell>
          <cell r="C178" t="str">
            <v>40150</v>
          </cell>
          <cell r="D178">
            <v>668764.80000000005</v>
          </cell>
          <cell r="M178">
            <v>668764.80000000005</v>
          </cell>
        </row>
        <row r="179">
          <cell r="B179" t="str">
            <v>Tuition-EPI</v>
          </cell>
          <cell r="C179" t="str">
            <v>40160</v>
          </cell>
          <cell r="D179">
            <v>39996</v>
          </cell>
          <cell r="M179">
            <v>39996</v>
          </cell>
        </row>
        <row r="180">
          <cell r="B180" t="str">
            <v>Tuition-Vocational Preparatory</v>
          </cell>
          <cell r="C180" t="str">
            <v>40180</v>
          </cell>
          <cell r="D180">
            <v>0</v>
          </cell>
          <cell r="M180">
            <v>0</v>
          </cell>
        </row>
        <row r="181">
          <cell r="B181" t="str">
            <v>Tuition-Adult General Education (ABE) &amp; Secondary</v>
          </cell>
          <cell r="C181" t="str">
            <v>40190</v>
          </cell>
          <cell r="D181">
            <v>82650</v>
          </cell>
          <cell r="M181">
            <v>82650</v>
          </cell>
        </row>
        <row r="182">
          <cell r="B182" t="str">
            <v>Out-of-state Fees-Advanced &amp; Professional - Baccalaureate</v>
          </cell>
          <cell r="C182" t="str">
            <v>40301</v>
          </cell>
          <cell r="D182">
            <v>9468.8799999999992</v>
          </cell>
          <cell r="E182">
            <v>0</v>
          </cell>
          <cell r="M182">
            <v>9468.8799999999992</v>
          </cell>
        </row>
        <row r="183">
          <cell r="B183" t="str">
            <v>Out-of-state Fees-Advanced &amp; Professional</v>
          </cell>
          <cell r="C183" t="str">
            <v>40310</v>
          </cell>
          <cell r="D183">
            <v>666549.4</v>
          </cell>
          <cell r="E183">
            <v>0</v>
          </cell>
          <cell r="M183">
            <v>666549.4</v>
          </cell>
        </row>
        <row r="184">
          <cell r="B184" t="str">
            <v>Out-of-state Fees-Postsecondary Vocational</v>
          </cell>
          <cell r="C184" t="str">
            <v>40320</v>
          </cell>
          <cell r="D184">
            <v>259472.59999999998</v>
          </cell>
          <cell r="M184">
            <v>259472.59999999998</v>
          </cell>
        </row>
        <row r="185">
          <cell r="B185" t="str">
            <v>Out-of-state Fees-Postsecondary. Adult Vocational</v>
          </cell>
          <cell r="C185" t="str">
            <v>40330</v>
          </cell>
          <cell r="D185">
            <v>50698.89</v>
          </cell>
          <cell r="M185">
            <v>50698.89</v>
          </cell>
        </row>
        <row r="186">
          <cell r="B186" t="str">
            <v>Out-of-state Fees-Developmental Education</v>
          </cell>
          <cell r="C186" t="str">
            <v>40350</v>
          </cell>
          <cell r="D186">
            <v>82118.399999999994</v>
          </cell>
          <cell r="M186">
            <v>82118.399999999994</v>
          </cell>
        </row>
        <row r="187">
          <cell r="B187" t="str">
            <v>Out-of-state Fees-EPI &amp; Alternative Certification Curriculum</v>
          </cell>
          <cell r="C187" t="str">
            <v>40360</v>
          </cell>
          <cell r="D187">
            <v>1132.8</v>
          </cell>
          <cell r="M187">
            <v>1132.8</v>
          </cell>
        </row>
        <row r="188">
          <cell r="B188" t="str">
            <v>Out-of-state Fees-Vocational Preparatory</v>
          </cell>
          <cell r="C188" t="str">
            <v>40380</v>
          </cell>
          <cell r="D188">
            <v>0</v>
          </cell>
          <cell r="M188">
            <v>0</v>
          </cell>
        </row>
        <row r="189">
          <cell r="B189" t="str">
            <v>Out-of-state Fees-Adult General Education (ABE) &amp; Secondary</v>
          </cell>
          <cell r="C189" t="str">
            <v>40390</v>
          </cell>
          <cell r="D189">
            <v>91</v>
          </cell>
          <cell r="M189">
            <v>91</v>
          </cell>
        </row>
        <row r="191">
          <cell r="M191">
            <v>15997843.610000005</v>
          </cell>
        </row>
        <row r="194">
          <cell r="B194" t="str">
            <v>Tuition - Lifelong Learning</v>
          </cell>
          <cell r="C194" t="str">
            <v>40210</v>
          </cell>
          <cell r="M194">
            <v>297041.37</v>
          </cell>
        </row>
        <row r="195">
          <cell r="B195" t="str">
            <v>Tuition - Continuing Workforce Fees</v>
          </cell>
          <cell r="C195" t="str">
            <v>40240</v>
          </cell>
          <cell r="M195">
            <v>82750</v>
          </cell>
        </row>
        <row r="196">
          <cell r="B196" t="str">
            <v>Refunded Tuition - Continuing Workforce Fees</v>
          </cell>
          <cell r="C196" t="str">
            <v>40249</v>
          </cell>
          <cell r="M196">
            <v>0</v>
          </cell>
        </row>
        <row r="197">
          <cell r="B197" t="str">
            <v>Out-of-state - Lifelong Learning</v>
          </cell>
          <cell r="C197" t="str">
            <v>40250</v>
          </cell>
          <cell r="M197">
            <v>0</v>
          </cell>
        </row>
        <row r="198">
          <cell r="B198" t="str">
            <v>Full Cost of Instruction (Repeat Course Fee)</v>
          </cell>
          <cell r="C198" t="str">
            <v>40260</v>
          </cell>
          <cell r="M198">
            <v>0</v>
          </cell>
        </row>
        <row r="199">
          <cell r="B199" t="str">
            <v>Full Cost of Instruction (Repeat Course Fee) - A &amp; P</v>
          </cell>
          <cell r="C199" t="str">
            <v>40261</v>
          </cell>
          <cell r="M199">
            <v>0</v>
          </cell>
        </row>
        <row r="200">
          <cell r="B200" t="str">
            <v>Full Cost of Instruction (Repeat Course Fee) - PSV</v>
          </cell>
          <cell r="C200" t="str">
            <v>40262</v>
          </cell>
          <cell r="M200">
            <v>0</v>
          </cell>
        </row>
        <row r="201">
          <cell r="B201" t="str">
            <v>Full Cost of Instruction (Repeat Course Fee) - Baccalaureate</v>
          </cell>
          <cell r="M201">
            <v>0</v>
          </cell>
        </row>
        <row r="202">
          <cell r="B202" t="str">
            <v>Full Cost of Instruction (Repeat Course Fee) - PSAV</v>
          </cell>
          <cell r="C202" t="str">
            <v>40264</v>
          </cell>
          <cell r="M202">
            <v>0</v>
          </cell>
        </row>
        <row r="203">
          <cell r="B203" t="str">
            <v>Full Cost of Instruction (Repeat Course Fee) - Dev. Ed.</v>
          </cell>
          <cell r="C203" t="str">
            <v>40265</v>
          </cell>
          <cell r="M203">
            <v>0</v>
          </cell>
        </row>
        <row r="204">
          <cell r="B204" t="str">
            <v>Full Cost of Instruction (Repeat Course Fee) - EPI</v>
          </cell>
          <cell r="M204">
            <v>0</v>
          </cell>
        </row>
        <row r="205">
          <cell r="B205" t="str">
            <v>Refunded Tuition-Full Cost of Instruction (Repeat Course Fee)</v>
          </cell>
          <cell r="C205" t="str">
            <v>40269</v>
          </cell>
          <cell r="M205">
            <v>0</v>
          </cell>
        </row>
        <row r="206">
          <cell r="B206" t="str">
            <v>Tuition - Self-supporting</v>
          </cell>
          <cell r="C206" t="str">
            <v>40270</v>
          </cell>
          <cell r="M206">
            <v>588469</v>
          </cell>
        </row>
        <row r="207">
          <cell r="B207" t="str">
            <v>Laboratory Fees</v>
          </cell>
          <cell r="C207" t="str">
            <v>40400</v>
          </cell>
          <cell r="M207">
            <v>840531.77</v>
          </cell>
        </row>
        <row r="208">
          <cell r="B208" t="str">
            <v>Distance Learning Course User Fee</v>
          </cell>
          <cell r="C208" t="str">
            <v>40450</v>
          </cell>
          <cell r="M208">
            <v>330456.53999999998</v>
          </cell>
        </row>
        <row r="209">
          <cell r="B209" t="str">
            <v>Application Fees</v>
          </cell>
          <cell r="C209" t="str">
            <v>40500</v>
          </cell>
          <cell r="M209">
            <v>178560</v>
          </cell>
        </row>
        <row r="210">
          <cell r="B210" t="str">
            <v>Graduation Fees</v>
          </cell>
          <cell r="C210" t="str">
            <v>40600</v>
          </cell>
          <cell r="M210">
            <v>0</v>
          </cell>
        </row>
        <row r="211">
          <cell r="B211" t="str">
            <v>Transcripts Fees</v>
          </cell>
          <cell r="C211" t="str">
            <v>40700</v>
          </cell>
          <cell r="M211">
            <v>0</v>
          </cell>
        </row>
        <row r="212">
          <cell r="B212" t="str">
            <v>Financial Aid Fund Fees</v>
          </cell>
          <cell r="C212" t="str">
            <v>40800</v>
          </cell>
          <cell r="M212">
            <v>773428.7699999999</v>
          </cell>
        </row>
        <row r="213">
          <cell r="B213" t="str">
            <v>Student Activities &amp; Service Fees</v>
          </cell>
          <cell r="C213" t="str">
            <v>40850</v>
          </cell>
          <cell r="M213">
            <v>964663.09</v>
          </cell>
        </row>
        <row r="214">
          <cell r="B214" t="str">
            <v>Student Activities &amp; Service Fees - Baccalaureate</v>
          </cell>
          <cell r="C214" t="str">
            <v>40854</v>
          </cell>
          <cell r="M214">
            <v>0</v>
          </cell>
        </row>
        <row r="215">
          <cell r="B215" t="str">
            <v>CIF - A &amp; P, PSV, EPI, College Prep</v>
          </cell>
          <cell r="C215" t="str">
            <v>40860</v>
          </cell>
          <cell r="M215">
            <v>1813970.5799999998</v>
          </cell>
        </row>
        <row r="216">
          <cell r="B216" t="str">
            <v>CIF - PSAV</v>
          </cell>
          <cell r="C216" t="str">
            <v>40861</v>
          </cell>
          <cell r="M216">
            <v>40531.380000000005</v>
          </cell>
        </row>
        <row r="217">
          <cell r="B217" t="str">
            <v>CIF - Baccalaureate</v>
          </cell>
          <cell r="C217" t="str">
            <v>40864</v>
          </cell>
          <cell r="M217">
            <v>77950.92</v>
          </cell>
        </row>
        <row r="218">
          <cell r="B218" t="str">
            <v>Technology Fee</v>
          </cell>
          <cell r="C218" t="str">
            <v>40870</v>
          </cell>
          <cell r="M218">
            <v>785516.73</v>
          </cell>
        </row>
        <row r="219">
          <cell r="B219" t="str">
            <v>Other Student Fees</v>
          </cell>
          <cell r="C219" t="str">
            <v>40900</v>
          </cell>
          <cell r="M219">
            <v>200</v>
          </cell>
        </row>
        <row r="220">
          <cell r="B220" t="str">
            <v>Late Fees</v>
          </cell>
          <cell r="C220" t="str">
            <v>40910</v>
          </cell>
          <cell r="M220">
            <v>32175</v>
          </cell>
        </row>
        <row r="221">
          <cell r="B221" t="str">
            <v>Testing Fees</v>
          </cell>
          <cell r="C221" t="str">
            <v>40920</v>
          </cell>
          <cell r="M221">
            <v>86488.85</v>
          </cell>
        </row>
        <row r="222">
          <cell r="B222" t="str">
            <v>Student Insurance Fees</v>
          </cell>
          <cell r="C222" t="str">
            <v>40930</v>
          </cell>
          <cell r="M222">
            <v>0</v>
          </cell>
        </row>
        <row r="223">
          <cell r="B223" t="str">
            <v>Safety &amp; Security Fees</v>
          </cell>
          <cell r="C223" t="str">
            <v>40940</v>
          </cell>
          <cell r="M223">
            <v>0</v>
          </cell>
        </row>
        <row r="224">
          <cell r="B224" t="str">
            <v>Picture Identification Card Fees</v>
          </cell>
          <cell r="C224" t="str">
            <v>40950</v>
          </cell>
          <cell r="M224">
            <v>2745</v>
          </cell>
        </row>
        <row r="225">
          <cell r="B225" t="str">
            <v>Parking Fees</v>
          </cell>
          <cell r="C225" t="str">
            <v>40960</v>
          </cell>
          <cell r="M225">
            <v>0</v>
          </cell>
        </row>
        <row r="226">
          <cell r="B226" t="str">
            <v>Library Fees</v>
          </cell>
          <cell r="C226" t="str">
            <v>40970</v>
          </cell>
          <cell r="M226">
            <v>0</v>
          </cell>
        </row>
        <row r="227">
          <cell r="B227" t="str">
            <v>Contract Course Fees</v>
          </cell>
          <cell r="C227" t="str">
            <v>40990</v>
          </cell>
          <cell r="M227">
            <v>0</v>
          </cell>
        </row>
        <row r="228">
          <cell r="B228" t="str">
            <v>Residual Student Fees</v>
          </cell>
          <cell r="C228" t="str">
            <v>40991</v>
          </cell>
          <cell r="M228">
            <v>85.99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</row>
      </sheetData>
      <sheetData sheetId="4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VLOOKUPS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POLK STATE COLLEGE</v>
          </cell>
        </row>
      </sheetData>
      <sheetData sheetId="3"/>
      <sheetData sheetId="4">
        <row r="174">
          <cell r="B174" t="str">
            <v>Tuition-Advanced &amp; Professional - Baccalaureate</v>
          </cell>
          <cell r="C174" t="str">
            <v>40101</v>
          </cell>
          <cell r="D174">
            <v>1911080.01</v>
          </cell>
          <cell r="E174">
            <v>0</v>
          </cell>
          <cell r="M174">
            <v>1911080.01</v>
          </cell>
        </row>
        <row r="175">
          <cell r="B175" t="str">
            <v>Tuition-Advanced &amp; Professional</v>
          </cell>
          <cell r="C175" t="str">
            <v>40110</v>
          </cell>
          <cell r="D175">
            <v>8731383.4299999997</v>
          </cell>
          <cell r="E175">
            <v>0</v>
          </cell>
          <cell r="M175">
            <v>8731383.4299999997</v>
          </cell>
        </row>
        <row r="176">
          <cell r="B176" t="str">
            <v>Tuition-Postsecondary Vocational</v>
          </cell>
          <cell r="C176" t="str">
            <v>40120</v>
          </cell>
          <cell r="D176">
            <v>3895788.14</v>
          </cell>
          <cell r="M176">
            <v>3895788.14</v>
          </cell>
        </row>
        <row r="177">
          <cell r="B177" t="str">
            <v>Tuition-Postsecondary Adult Vocational</v>
          </cell>
          <cell r="C177" t="str">
            <v>40130</v>
          </cell>
          <cell r="D177">
            <v>225365.69</v>
          </cell>
          <cell r="M177">
            <v>225365.69</v>
          </cell>
        </row>
        <row r="178">
          <cell r="B178" t="str">
            <v>Tuition-Developmental Education</v>
          </cell>
          <cell r="C178" t="str">
            <v>40150</v>
          </cell>
          <cell r="D178">
            <v>644196.17000000004</v>
          </cell>
          <cell r="M178">
            <v>644196.17000000004</v>
          </cell>
        </row>
        <row r="179">
          <cell r="B179" t="str">
            <v>Tuition-EPI</v>
          </cell>
          <cell r="C179" t="str">
            <v>40160</v>
          </cell>
          <cell r="D179">
            <v>189152.09</v>
          </cell>
          <cell r="M179">
            <v>189152.09</v>
          </cell>
        </row>
        <row r="180">
          <cell r="B180" t="str">
            <v>Tuition-Vocational Preparatory</v>
          </cell>
          <cell r="C180" t="str">
            <v>40180</v>
          </cell>
          <cell r="D180">
            <v>0</v>
          </cell>
          <cell r="M180">
            <v>0</v>
          </cell>
        </row>
        <row r="181">
          <cell r="B181" t="str">
            <v>Tuition-Adult General Education (ABE) &amp; Secondary</v>
          </cell>
          <cell r="C181" t="str">
            <v>40190</v>
          </cell>
          <cell r="D181">
            <v>0</v>
          </cell>
          <cell r="M181">
            <v>0</v>
          </cell>
        </row>
        <row r="182">
          <cell r="B182" t="str">
            <v>Out-of-state Fees-Advanced &amp; Professional - Baccalaureate</v>
          </cell>
          <cell r="C182" t="str">
            <v>40301</v>
          </cell>
          <cell r="D182">
            <v>32113.41</v>
          </cell>
          <cell r="E182">
            <v>0</v>
          </cell>
          <cell r="M182">
            <v>32113.41</v>
          </cell>
        </row>
        <row r="183">
          <cell r="B183" t="str">
            <v>Out-of-state Fees-Advanced &amp; Professional</v>
          </cell>
          <cell r="C183" t="str">
            <v>40310</v>
          </cell>
          <cell r="D183">
            <v>439544.12</v>
          </cell>
          <cell r="E183">
            <v>0</v>
          </cell>
          <cell r="M183">
            <v>439544.12</v>
          </cell>
        </row>
        <row r="184">
          <cell r="B184" t="str">
            <v>Out-of-state Fees-Postsecondary Vocational</v>
          </cell>
          <cell r="C184" t="str">
            <v>40320</v>
          </cell>
          <cell r="D184">
            <v>124661.66</v>
          </cell>
          <cell r="M184">
            <v>124661.66</v>
          </cell>
        </row>
        <row r="185">
          <cell r="B185" t="str">
            <v>Out-of-state Fees-Postsecondary. Adult Vocational</v>
          </cell>
          <cell r="C185" t="str">
            <v>40330</v>
          </cell>
          <cell r="D185">
            <v>0</v>
          </cell>
          <cell r="M185">
            <v>0</v>
          </cell>
        </row>
        <row r="186">
          <cell r="B186" t="str">
            <v>Out-of-state Fees-Developmental Education</v>
          </cell>
          <cell r="C186" t="str">
            <v>40350</v>
          </cell>
          <cell r="D186">
            <v>62579.16</v>
          </cell>
          <cell r="M186">
            <v>62579.16</v>
          </cell>
        </row>
        <row r="187">
          <cell r="B187" t="str">
            <v>Out-of-state Fees-EPI &amp; Alternative Certification Curriculum</v>
          </cell>
          <cell r="C187" t="str">
            <v>40360</v>
          </cell>
          <cell r="D187">
            <v>0</v>
          </cell>
          <cell r="M187">
            <v>0</v>
          </cell>
        </row>
        <row r="188">
          <cell r="B188" t="str">
            <v>Out-of-state Fees-Vocational Preparatory</v>
          </cell>
          <cell r="C188" t="str">
            <v>40380</v>
          </cell>
          <cell r="D188">
            <v>0</v>
          </cell>
          <cell r="M188">
            <v>0</v>
          </cell>
        </row>
        <row r="189">
          <cell r="B189" t="str">
            <v>Out-of-state Fees-Adult General Education (ABE) &amp; Secondary</v>
          </cell>
          <cell r="C189" t="str">
            <v>40390</v>
          </cell>
          <cell r="D189">
            <v>0</v>
          </cell>
          <cell r="M189">
            <v>0</v>
          </cell>
        </row>
        <row r="191">
          <cell r="M191">
            <v>16255863.879999999</v>
          </cell>
        </row>
        <row r="194">
          <cell r="B194" t="str">
            <v>Tuition - Lifelong Learning</v>
          </cell>
          <cell r="C194" t="str">
            <v>40210</v>
          </cell>
          <cell r="M194">
            <v>0</v>
          </cell>
        </row>
        <row r="195">
          <cell r="B195" t="str">
            <v>Tuition - Continuing Workforce Fees</v>
          </cell>
          <cell r="C195" t="str">
            <v>40240</v>
          </cell>
          <cell r="M195">
            <v>4162948.87</v>
          </cell>
        </row>
        <row r="196">
          <cell r="B196" t="str">
            <v>Refunded Tuition - Continuing Workforce Fees</v>
          </cell>
          <cell r="C196" t="str">
            <v>40249</v>
          </cell>
          <cell r="M196">
            <v>0</v>
          </cell>
        </row>
        <row r="197">
          <cell r="B197" t="str">
            <v>Out-of-state - Lifelong Learning</v>
          </cell>
          <cell r="C197" t="str">
            <v>40250</v>
          </cell>
          <cell r="M197">
            <v>0</v>
          </cell>
        </row>
        <row r="198">
          <cell r="B198" t="str">
            <v>Full Cost of Instruction (Repeat Course Fee)</v>
          </cell>
          <cell r="C198" t="str">
            <v>40260</v>
          </cell>
          <cell r="M198">
            <v>0</v>
          </cell>
        </row>
        <row r="199">
          <cell r="B199" t="str">
            <v>Full Cost of Instruction (Repeat Course Fee) - A &amp; P</v>
          </cell>
          <cell r="C199" t="str">
            <v>40261</v>
          </cell>
          <cell r="M199">
            <v>0</v>
          </cell>
        </row>
        <row r="200">
          <cell r="B200" t="str">
            <v>Full Cost of Instruction (Repeat Course Fee) - PSV</v>
          </cell>
          <cell r="C200" t="str">
            <v>40262</v>
          </cell>
          <cell r="M200">
            <v>0</v>
          </cell>
        </row>
        <row r="201">
          <cell r="B201" t="str">
            <v>Full Cost of Instruction (Repeat Course Fee) - Baccalaureate</v>
          </cell>
          <cell r="M201">
            <v>0</v>
          </cell>
        </row>
        <row r="202">
          <cell r="B202" t="str">
            <v>Full Cost of Instruction (Repeat Course Fee) - PSAV</v>
          </cell>
          <cell r="C202" t="str">
            <v>40264</v>
          </cell>
          <cell r="M202">
            <v>0</v>
          </cell>
        </row>
        <row r="203">
          <cell r="B203" t="str">
            <v>Full Cost of Instruction (Repeat Course Fee) - Dev. Ed.</v>
          </cell>
          <cell r="C203" t="str">
            <v>40265</v>
          </cell>
          <cell r="M203">
            <v>0</v>
          </cell>
        </row>
        <row r="204">
          <cell r="B204" t="str">
            <v>Full Cost of Instruction (Repeat Course Fee) - EPI</v>
          </cell>
          <cell r="M204">
            <v>0</v>
          </cell>
        </row>
        <row r="205">
          <cell r="B205" t="str">
            <v>Refunded Tuition-Full Cost of Instruction (Repeat Course Fee)</v>
          </cell>
          <cell r="C205" t="str">
            <v>40269</v>
          </cell>
          <cell r="M205">
            <v>0</v>
          </cell>
        </row>
        <row r="206">
          <cell r="B206" t="str">
            <v>Tuition - Self-supporting</v>
          </cell>
          <cell r="C206" t="str">
            <v>40270</v>
          </cell>
          <cell r="M206">
            <v>0</v>
          </cell>
        </row>
        <row r="207">
          <cell r="B207" t="str">
            <v>Laboratory Fees</v>
          </cell>
          <cell r="C207" t="str">
            <v>40400</v>
          </cell>
          <cell r="M207">
            <v>547375</v>
          </cell>
        </row>
        <row r="208">
          <cell r="B208" t="str">
            <v>Distance Learning Course User Fee</v>
          </cell>
          <cell r="C208" t="str">
            <v>40450</v>
          </cell>
          <cell r="M208">
            <v>0</v>
          </cell>
        </row>
        <row r="209">
          <cell r="B209" t="str">
            <v>Application Fees</v>
          </cell>
          <cell r="C209" t="str">
            <v>40500</v>
          </cell>
          <cell r="M209">
            <v>0</v>
          </cell>
        </row>
        <row r="210">
          <cell r="B210" t="str">
            <v>Graduation Fees</v>
          </cell>
          <cell r="C210" t="str">
            <v>40600</v>
          </cell>
          <cell r="M210">
            <v>0</v>
          </cell>
        </row>
        <row r="211">
          <cell r="B211" t="str">
            <v>Transcripts Fees</v>
          </cell>
          <cell r="C211" t="str">
            <v>40700</v>
          </cell>
          <cell r="M211">
            <v>16539.560000000001</v>
          </cell>
        </row>
        <row r="212">
          <cell r="B212" t="str">
            <v>Financial Aid Fund Fees</v>
          </cell>
          <cell r="C212" t="str">
            <v>40800</v>
          </cell>
          <cell r="M212">
            <v>801672.96</v>
          </cell>
        </row>
        <row r="213">
          <cell r="B213" t="str">
            <v>Student Activities &amp; Service Fees</v>
          </cell>
          <cell r="C213" t="str">
            <v>40850</v>
          </cell>
          <cell r="M213">
            <v>1345801.75</v>
          </cell>
        </row>
        <row r="214">
          <cell r="B214" t="str">
            <v>Student Activities &amp; Service Fees - Baccalaureate</v>
          </cell>
          <cell r="C214" t="str">
            <v>40854</v>
          </cell>
          <cell r="M214">
            <v>191118.04</v>
          </cell>
        </row>
        <row r="215">
          <cell r="B215" t="str">
            <v>CIF - A &amp; P, PSV, EPI, College Prep</v>
          </cell>
          <cell r="C215" t="str">
            <v>40860</v>
          </cell>
          <cell r="M215">
            <v>1991408.68</v>
          </cell>
        </row>
        <row r="216">
          <cell r="B216" t="str">
            <v>CIF - PSAV</v>
          </cell>
          <cell r="C216" t="str">
            <v>40861</v>
          </cell>
          <cell r="M216">
            <v>11264.2</v>
          </cell>
        </row>
        <row r="217">
          <cell r="B217" t="str">
            <v>CIF - Baccalaureate</v>
          </cell>
          <cell r="C217" t="str">
            <v>40864</v>
          </cell>
          <cell r="M217">
            <v>268287.21999999997</v>
          </cell>
        </row>
        <row r="218">
          <cell r="B218" t="str">
            <v>Technology Fee</v>
          </cell>
          <cell r="C218" t="str">
            <v>40870</v>
          </cell>
          <cell r="M218">
            <v>812998.12</v>
          </cell>
        </row>
        <row r="219">
          <cell r="B219" t="str">
            <v>Other Student Fees</v>
          </cell>
          <cell r="C219" t="str">
            <v>40900</v>
          </cell>
          <cell r="M219">
            <v>187850.94</v>
          </cell>
        </row>
        <row r="220">
          <cell r="B220" t="str">
            <v>Late Fees</v>
          </cell>
          <cell r="C220" t="str">
            <v>40910</v>
          </cell>
          <cell r="M220">
            <v>500</v>
          </cell>
        </row>
        <row r="221">
          <cell r="B221" t="str">
            <v>Testing Fees</v>
          </cell>
          <cell r="C221" t="str">
            <v>40920</v>
          </cell>
          <cell r="M221">
            <v>42924.5</v>
          </cell>
        </row>
        <row r="222">
          <cell r="B222" t="str">
            <v>Student Insurance Fees</v>
          </cell>
          <cell r="C222" t="str">
            <v>40930</v>
          </cell>
          <cell r="M222">
            <v>0</v>
          </cell>
        </row>
        <row r="223">
          <cell r="B223" t="str">
            <v>Safety &amp; Security Fees</v>
          </cell>
          <cell r="C223" t="str">
            <v>40940</v>
          </cell>
          <cell r="M223">
            <v>0</v>
          </cell>
        </row>
        <row r="224">
          <cell r="B224" t="str">
            <v>Picture Identification Card Fees</v>
          </cell>
          <cell r="C224" t="str">
            <v>40950</v>
          </cell>
          <cell r="M224">
            <v>0</v>
          </cell>
        </row>
        <row r="225">
          <cell r="B225" t="str">
            <v>Parking Fees</v>
          </cell>
          <cell r="C225" t="str">
            <v>40960</v>
          </cell>
          <cell r="M225">
            <v>0</v>
          </cell>
        </row>
        <row r="226">
          <cell r="B226" t="str">
            <v>Library Fees</v>
          </cell>
          <cell r="C226" t="str">
            <v>40970</v>
          </cell>
          <cell r="M226">
            <v>0</v>
          </cell>
        </row>
        <row r="227">
          <cell r="B227" t="str">
            <v>Contract Course Fees</v>
          </cell>
          <cell r="C227" t="str">
            <v>40990</v>
          </cell>
          <cell r="M227">
            <v>0</v>
          </cell>
        </row>
        <row r="228">
          <cell r="B228" t="str">
            <v>Residual Student Fees</v>
          </cell>
          <cell r="C228" t="str">
            <v>40991</v>
          </cell>
          <cell r="M228">
            <v>-6031.21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15">
          <cell r="A115" t="str">
            <v>EASTERN FLORIDA STATE COLLEGE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ST. JOHNS RIVER STATE COLLEGE</v>
          </cell>
        </row>
      </sheetData>
      <sheetData sheetId="3"/>
      <sheetData sheetId="4">
        <row r="174">
          <cell r="B174" t="str">
            <v>Tuition-Advanced &amp; Professional - Baccalaureate</v>
          </cell>
          <cell r="C174" t="str">
            <v>40101</v>
          </cell>
          <cell r="D174">
            <v>491443.66</v>
          </cell>
          <cell r="E174">
            <v>0</v>
          </cell>
          <cell r="M174">
            <v>491443.66</v>
          </cell>
        </row>
        <row r="175">
          <cell r="B175" t="str">
            <v>Tuition-Advanced &amp; Professional</v>
          </cell>
          <cell r="C175" t="str">
            <v>40110</v>
          </cell>
          <cell r="D175">
            <v>5813847.8700000001</v>
          </cell>
          <cell r="E175">
            <v>0</v>
          </cell>
          <cell r="M175">
            <v>5813847.8700000001</v>
          </cell>
        </row>
        <row r="176">
          <cell r="B176" t="str">
            <v>Tuition-Postsecondary Vocational</v>
          </cell>
          <cell r="C176" t="str">
            <v>40120</v>
          </cell>
          <cell r="D176">
            <v>2222972.64</v>
          </cell>
          <cell r="M176">
            <v>2222972.64</v>
          </cell>
        </row>
        <row r="177">
          <cell r="B177" t="str">
            <v>Tuition-Postsecondary Adult Vocational</v>
          </cell>
          <cell r="C177" t="str">
            <v>40130</v>
          </cell>
          <cell r="D177">
            <v>163313.46</v>
          </cell>
          <cell r="M177">
            <v>163313.46</v>
          </cell>
        </row>
        <row r="178">
          <cell r="B178" t="str">
            <v>Tuition-Developmental Education</v>
          </cell>
          <cell r="C178" t="str">
            <v>40150</v>
          </cell>
          <cell r="D178">
            <v>380087.64</v>
          </cell>
          <cell r="M178">
            <v>380087.64</v>
          </cell>
        </row>
        <row r="179">
          <cell r="B179" t="str">
            <v>Tuition-EPI</v>
          </cell>
          <cell r="C179" t="str">
            <v>40160</v>
          </cell>
          <cell r="D179">
            <v>87354.72</v>
          </cell>
          <cell r="M179">
            <v>87354.72</v>
          </cell>
        </row>
        <row r="180">
          <cell r="B180" t="str">
            <v>Tuition-Vocational Preparatory</v>
          </cell>
          <cell r="C180" t="str">
            <v>40180</v>
          </cell>
          <cell r="D180">
            <v>0</v>
          </cell>
          <cell r="M180">
            <v>0</v>
          </cell>
        </row>
        <row r="181">
          <cell r="B181" t="str">
            <v>Tuition-Adult General Education (ABE) &amp; Secondary</v>
          </cell>
          <cell r="C181" t="str">
            <v>40190</v>
          </cell>
          <cell r="D181">
            <v>16410</v>
          </cell>
          <cell r="M181">
            <v>16410</v>
          </cell>
        </row>
        <row r="182">
          <cell r="B182" t="str">
            <v>Out-of-state Fees-Advanced &amp; Professional - Baccalaureate</v>
          </cell>
          <cell r="C182" t="str">
            <v>40301</v>
          </cell>
          <cell r="D182">
            <v>0</v>
          </cell>
          <cell r="E182">
            <v>0</v>
          </cell>
          <cell r="M182">
            <v>0</v>
          </cell>
        </row>
        <row r="183">
          <cell r="B183" t="str">
            <v>Out-of-state Fees-Advanced &amp; Professional</v>
          </cell>
          <cell r="C183" t="str">
            <v>40310</v>
          </cell>
          <cell r="D183">
            <v>623187.98</v>
          </cell>
          <cell r="E183">
            <v>0</v>
          </cell>
          <cell r="M183">
            <v>623187.98</v>
          </cell>
        </row>
        <row r="184">
          <cell r="B184" t="str">
            <v>Out-of-state Fees-Postsecondary Vocational</v>
          </cell>
          <cell r="C184" t="str">
            <v>40320</v>
          </cell>
          <cell r="D184">
            <v>146511.10999999999</v>
          </cell>
          <cell r="M184">
            <v>146511.10999999999</v>
          </cell>
        </row>
        <row r="185">
          <cell r="B185" t="str">
            <v>Out-of-state Fees-Postsecondary. Adult Vocational</v>
          </cell>
          <cell r="C185" t="str">
            <v>40330</v>
          </cell>
          <cell r="D185">
            <v>2494.4299999999998</v>
          </cell>
          <cell r="M185">
            <v>2494.4299999999998</v>
          </cell>
        </row>
        <row r="186">
          <cell r="B186" t="str">
            <v>Out-of-state Fees-Developmental Education</v>
          </cell>
          <cell r="C186" t="str">
            <v>40350</v>
          </cell>
          <cell r="D186">
            <v>45207.79</v>
          </cell>
          <cell r="M186">
            <v>45207.79</v>
          </cell>
        </row>
        <row r="187">
          <cell r="B187" t="str">
            <v>Out-of-state Fees-EPI &amp; Alternative Certification Curriculum</v>
          </cell>
          <cell r="C187" t="str">
            <v>40360</v>
          </cell>
          <cell r="D187">
            <v>3550.35</v>
          </cell>
          <cell r="M187">
            <v>3550.35</v>
          </cell>
        </row>
        <row r="188">
          <cell r="B188" t="str">
            <v>Out-of-state Fees-Vocational Preparatory</v>
          </cell>
          <cell r="C188" t="str">
            <v>40380</v>
          </cell>
          <cell r="D188">
            <v>0</v>
          </cell>
          <cell r="M188">
            <v>0</v>
          </cell>
        </row>
        <row r="189">
          <cell r="B189" t="str">
            <v>Out-of-state Fees-Adult General Education (ABE) &amp; Secondary</v>
          </cell>
          <cell r="C189" t="str">
            <v>40390</v>
          </cell>
          <cell r="D189">
            <v>0</v>
          </cell>
          <cell r="M189">
            <v>0</v>
          </cell>
        </row>
        <row r="191">
          <cell r="M191">
            <v>9996381.6500000004</v>
          </cell>
        </row>
        <row r="194">
          <cell r="B194" t="str">
            <v>Tuition - Lifelong Learning</v>
          </cell>
          <cell r="C194" t="str">
            <v>40210</v>
          </cell>
          <cell r="M194">
            <v>0</v>
          </cell>
        </row>
        <row r="195">
          <cell r="B195" t="str">
            <v>Tuition - Continuing Workforce Fees</v>
          </cell>
          <cell r="C195" t="str">
            <v>40240</v>
          </cell>
          <cell r="M195">
            <v>117371.92</v>
          </cell>
        </row>
        <row r="196">
          <cell r="B196" t="str">
            <v>Refunded Tuition - Continuing Workforce Fees</v>
          </cell>
          <cell r="C196" t="str">
            <v>40249</v>
          </cell>
          <cell r="M196">
            <v>0</v>
          </cell>
        </row>
        <row r="197">
          <cell r="B197" t="str">
            <v>Out-of-state - Lifelong Learning</v>
          </cell>
          <cell r="C197" t="str">
            <v>40250</v>
          </cell>
          <cell r="M197">
            <v>29286.19</v>
          </cell>
        </row>
        <row r="198">
          <cell r="B198" t="str">
            <v>Full Cost of Instruction (Repeat Course Fee)</v>
          </cell>
          <cell r="C198" t="str">
            <v>40260</v>
          </cell>
          <cell r="M198">
            <v>0</v>
          </cell>
        </row>
        <row r="199">
          <cell r="B199" t="str">
            <v>Full Cost of Instruction (Repeat Course Fee) - A &amp; P</v>
          </cell>
          <cell r="C199" t="str">
            <v>40261</v>
          </cell>
          <cell r="M199">
            <v>0</v>
          </cell>
        </row>
        <row r="200">
          <cell r="B200" t="str">
            <v>Full Cost of Instruction (Repeat Course Fee) - PSV</v>
          </cell>
          <cell r="C200" t="str">
            <v>40262</v>
          </cell>
          <cell r="M200">
            <v>0</v>
          </cell>
        </row>
        <row r="201">
          <cell r="B201" t="str">
            <v>Full Cost of Instruction (Repeat Course Fee) - Baccalaureate</v>
          </cell>
          <cell r="M201">
            <v>0</v>
          </cell>
        </row>
        <row r="202">
          <cell r="B202" t="str">
            <v>Full Cost of Instruction (Repeat Course Fee) - PSAV</v>
          </cell>
          <cell r="C202" t="str">
            <v>40264</v>
          </cell>
          <cell r="M202">
            <v>0</v>
          </cell>
        </row>
        <row r="203">
          <cell r="B203" t="str">
            <v>Full Cost of Instruction (Repeat Course Fee) - Dev. Ed.</v>
          </cell>
          <cell r="C203" t="str">
            <v>40265</v>
          </cell>
          <cell r="M203">
            <v>0</v>
          </cell>
        </row>
        <row r="204">
          <cell r="B204" t="str">
            <v>Full Cost of Instruction (Repeat Course Fee) - EPI</v>
          </cell>
          <cell r="M204">
            <v>0</v>
          </cell>
        </row>
        <row r="205">
          <cell r="B205" t="str">
            <v>Refunded Tuition-Full Cost of Instruction (Repeat Course Fee)</v>
          </cell>
          <cell r="C205" t="str">
            <v>40269</v>
          </cell>
          <cell r="M205">
            <v>0</v>
          </cell>
        </row>
        <row r="206">
          <cell r="B206" t="str">
            <v>Tuition - Self-supporting</v>
          </cell>
          <cell r="C206" t="str">
            <v>40270</v>
          </cell>
          <cell r="M206">
            <v>1549.75</v>
          </cell>
        </row>
        <row r="207">
          <cell r="B207" t="str">
            <v>Laboratory Fees</v>
          </cell>
          <cell r="C207" t="str">
            <v>40400</v>
          </cell>
          <cell r="M207">
            <v>307578</v>
          </cell>
        </row>
        <row r="208">
          <cell r="B208" t="str">
            <v>Distance Learning Course User Fee</v>
          </cell>
          <cell r="C208" t="str">
            <v>40450</v>
          </cell>
          <cell r="M208">
            <v>486765</v>
          </cell>
        </row>
        <row r="209">
          <cell r="B209" t="str">
            <v>Application Fees</v>
          </cell>
          <cell r="C209" t="str">
            <v>40500</v>
          </cell>
          <cell r="M209">
            <v>118630</v>
          </cell>
        </row>
        <row r="210">
          <cell r="B210" t="str">
            <v>Graduation Fees</v>
          </cell>
          <cell r="C210" t="str">
            <v>40600</v>
          </cell>
          <cell r="M210">
            <v>340</v>
          </cell>
        </row>
        <row r="211">
          <cell r="B211" t="str">
            <v>Transcripts Fees</v>
          </cell>
          <cell r="C211" t="str">
            <v>40700</v>
          </cell>
          <cell r="M211">
            <v>19436</v>
          </cell>
        </row>
        <row r="212">
          <cell r="B212" t="str">
            <v>Financial Aid Fund Fees</v>
          </cell>
          <cell r="C212" t="str">
            <v>40800</v>
          </cell>
          <cell r="M212">
            <v>438886.08</v>
          </cell>
        </row>
        <row r="213">
          <cell r="B213" t="str">
            <v>Student Activities &amp; Service Fees</v>
          </cell>
          <cell r="C213" t="str">
            <v>40850</v>
          </cell>
          <cell r="M213">
            <v>899149.56</v>
          </cell>
        </row>
        <row r="214">
          <cell r="B214" t="str">
            <v>Student Activities &amp; Service Fees - Baccalaureate</v>
          </cell>
          <cell r="C214" t="str">
            <v>40854</v>
          </cell>
          <cell r="M214">
            <v>0</v>
          </cell>
        </row>
        <row r="215">
          <cell r="B215" t="str">
            <v>CIF - A &amp; P, PSV, EPI, College Prep</v>
          </cell>
          <cell r="C215" t="str">
            <v>40860</v>
          </cell>
          <cell r="M215">
            <v>1400216.8</v>
          </cell>
        </row>
        <row r="216">
          <cell r="B216" t="str">
            <v>CIF - PSAV</v>
          </cell>
          <cell r="C216" t="str">
            <v>40861</v>
          </cell>
          <cell r="M216">
            <v>8299.1</v>
          </cell>
        </row>
        <row r="217">
          <cell r="B217" t="str">
            <v>CIF - Baccalaureate</v>
          </cell>
          <cell r="C217" t="str">
            <v>40864</v>
          </cell>
          <cell r="M217">
            <v>0</v>
          </cell>
        </row>
        <row r="218">
          <cell r="B218" t="str">
            <v>Technology Fee</v>
          </cell>
          <cell r="C218" t="str">
            <v>40870</v>
          </cell>
          <cell r="M218">
            <v>488503.96</v>
          </cell>
        </row>
        <row r="219">
          <cell r="B219" t="str">
            <v>Other Student Fees</v>
          </cell>
          <cell r="C219" t="str">
            <v>40900</v>
          </cell>
          <cell r="M219">
            <v>402699.75</v>
          </cell>
        </row>
        <row r="220">
          <cell r="B220" t="str">
            <v>Late Fees</v>
          </cell>
          <cell r="C220" t="str">
            <v>40910</v>
          </cell>
          <cell r="M220">
            <v>-300</v>
          </cell>
        </row>
        <row r="221">
          <cell r="B221" t="str">
            <v>Testing Fees</v>
          </cell>
          <cell r="C221" t="str">
            <v>40920</v>
          </cell>
          <cell r="M221">
            <v>38919.25</v>
          </cell>
        </row>
        <row r="222">
          <cell r="B222" t="str">
            <v>Student Insurance Fees</v>
          </cell>
          <cell r="C222" t="str">
            <v>40930</v>
          </cell>
          <cell r="M222">
            <v>6767</v>
          </cell>
        </row>
        <row r="223">
          <cell r="B223" t="str">
            <v>Safety &amp; Security Fees</v>
          </cell>
          <cell r="C223" t="str">
            <v>40940</v>
          </cell>
          <cell r="M223">
            <v>0</v>
          </cell>
        </row>
        <row r="224">
          <cell r="B224" t="str">
            <v>Picture Identification Card Fees</v>
          </cell>
          <cell r="C224" t="str">
            <v>40950</v>
          </cell>
          <cell r="M224">
            <v>0</v>
          </cell>
        </row>
        <row r="225">
          <cell r="B225" t="str">
            <v>Parking Fees</v>
          </cell>
          <cell r="C225" t="str">
            <v>40960</v>
          </cell>
          <cell r="M225">
            <v>0</v>
          </cell>
        </row>
        <row r="226">
          <cell r="B226" t="str">
            <v>Library Fees</v>
          </cell>
          <cell r="C226" t="str">
            <v>40970</v>
          </cell>
          <cell r="M226">
            <v>0</v>
          </cell>
        </row>
        <row r="227">
          <cell r="B227" t="str">
            <v>Contract Course Fees</v>
          </cell>
          <cell r="C227" t="str">
            <v>40990</v>
          </cell>
          <cell r="M227">
            <v>0</v>
          </cell>
        </row>
        <row r="228">
          <cell r="B228" t="str">
            <v>Residual Student Fees</v>
          </cell>
          <cell r="C228" t="str">
            <v>40991</v>
          </cell>
          <cell r="M22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</row>
      </sheetData>
      <sheetData sheetId="4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ST. PETERSBURG COLLEGE</v>
          </cell>
        </row>
      </sheetData>
      <sheetData sheetId="3"/>
      <sheetData sheetId="4">
        <row r="174">
          <cell r="B174" t="str">
            <v>Tuition-Advanced &amp; Professional - Baccalaureate</v>
          </cell>
          <cell r="C174" t="str">
            <v>40101</v>
          </cell>
          <cell r="D174">
            <v>7573812.0099999998</v>
          </cell>
          <cell r="E174">
            <v>0</v>
          </cell>
          <cell r="M174">
            <v>7573812.0099999998</v>
          </cell>
        </row>
        <row r="175">
          <cell r="B175" t="str">
            <v>Tuition-Advanced &amp; Professional</v>
          </cell>
          <cell r="C175" t="str">
            <v>40110</v>
          </cell>
          <cell r="D175">
            <v>28499269.809999999</v>
          </cell>
          <cell r="E175">
            <v>0</v>
          </cell>
          <cell r="M175">
            <v>28499269.809999999</v>
          </cell>
        </row>
        <row r="176">
          <cell r="B176" t="str">
            <v>Tuition-Postsecondary Vocational</v>
          </cell>
          <cell r="C176" t="str">
            <v>40120</v>
          </cell>
          <cell r="D176">
            <v>10898730.279999999</v>
          </cell>
          <cell r="M176">
            <v>10898730.279999999</v>
          </cell>
        </row>
        <row r="177">
          <cell r="B177" t="str">
            <v>Tuition-Postsecondary Adult Vocational</v>
          </cell>
          <cell r="C177" t="str">
            <v>40130</v>
          </cell>
          <cell r="D177">
            <v>390849.94</v>
          </cell>
          <cell r="M177">
            <v>390849.94</v>
          </cell>
        </row>
        <row r="178">
          <cell r="B178" t="str">
            <v>Tuition-Developmental Education</v>
          </cell>
          <cell r="C178" t="str">
            <v>40150</v>
          </cell>
          <cell r="D178">
            <v>2654699.2599999998</v>
          </cell>
          <cell r="M178">
            <v>2654699.2599999998</v>
          </cell>
        </row>
        <row r="179">
          <cell r="B179" t="str">
            <v>Tuition-EPI</v>
          </cell>
          <cell r="C179" t="str">
            <v>40160</v>
          </cell>
          <cell r="D179">
            <v>0</v>
          </cell>
          <cell r="M179">
            <v>0</v>
          </cell>
        </row>
        <row r="180">
          <cell r="B180" t="str">
            <v>Tuition-Vocational Preparatory</v>
          </cell>
          <cell r="C180" t="str">
            <v>40180</v>
          </cell>
          <cell r="D180">
            <v>0</v>
          </cell>
          <cell r="M180">
            <v>0</v>
          </cell>
        </row>
        <row r="181">
          <cell r="B181" t="str">
            <v>Tuition-Adult General Education (ABE) &amp; Secondary</v>
          </cell>
          <cell r="C181" t="str">
            <v>40190</v>
          </cell>
          <cell r="D181">
            <v>0</v>
          </cell>
          <cell r="M181">
            <v>0</v>
          </cell>
        </row>
        <row r="182">
          <cell r="B182" t="str">
            <v>Out-of-state Fees-Advanced &amp; Professional - Baccalaureate</v>
          </cell>
          <cell r="C182" t="str">
            <v>40301</v>
          </cell>
          <cell r="D182">
            <v>535630.31999999995</v>
          </cell>
          <cell r="E182">
            <v>0</v>
          </cell>
          <cell r="M182">
            <v>535630.31999999995</v>
          </cell>
        </row>
        <row r="183">
          <cell r="B183" t="str">
            <v>Out-of-state Fees-Advanced &amp; Professional</v>
          </cell>
          <cell r="C183" t="str">
            <v>40310</v>
          </cell>
          <cell r="D183">
            <v>3113706.27</v>
          </cell>
          <cell r="E183">
            <v>0</v>
          </cell>
          <cell r="M183">
            <v>3113706.27</v>
          </cell>
        </row>
        <row r="184">
          <cell r="B184" t="str">
            <v>Out-of-state Fees-Postsecondary Vocational</v>
          </cell>
          <cell r="C184" t="str">
            <v>40320</v>
          </cell>
          <cell r="D184">
            <v>831999.47</v>
          </cell>
          <cell r="M184">
            <v>831999.47</v>
          </cell>
        </row>
        <row r="185">
          <cell r="B185" t="str">
            <v>Out-of-state Fees-Postsecondary. Adult Vocational</v>
          </cell>
          <cell r="C185" t="str">
            <v>40330</v>
          </cell>
          <cell r="D185">
            <v>76274.84</v>
          </cell>
          <cell r="M185">
            <v>76274.84</v>
          </cell>
        </row>
        <row r="186">
          <cell r="B186" t="str">
            <v>Out-of-state Fees-Developmental Education</v>
          </cell>
          <cell r="C186" t="str">
            <v>40350</v>
          </cell>
          <cell r="D186">
            <v>503594</v>
          </cell>
          <cell r="M186">
            <v>503594</v>
          </cell>
        </row>
        <row r="187">
          <cell r="B187" t="str">
            <v>Out-of-state Fees-EPI &amp; Alternative Certification Curriculum</v>
          </cell>
          <cell r="C187" t="str">
            <v>40360</v>
          </cell>
          <cell r="D187">
            <v>0</v>
          </cell>
          <cell r="M187">
            <v>0</v>
          </cell>
        </row>
        <row r="188">
          <cell r="B188" t="str">
            <v>Out-of-state Fees-Vocational Preparatory</v>
          </cell>
          <cell r="C188" t="str">
            <v>40380</v>
          </cell>
          <cell r="D188">
            <v>0</v>
          </cell>
          <cell r="M188">
            <v>0</v>
          </cell>
        </row>
        <row r="189">
          <cell r="B189" t="str">
            <v>Out-of-state Fees-Adult General Education (ABE) &amp; Secondary</v>
          </cell>
          <cell r="C189" t="str">
            <v>40390</v>
          </cell>
          <cell r="D189">
            <v>0</v>
          </cell>
          <cell r="M189">
            <v>0</v>
          </cell>
        </row>
        <row r="191">
          <cell r="M191">
            <v>55078566.200000003</v>
          </cell>
        </row>
        <row r="194">
          <cell r="B194" t="str">
            <v>Tuition - Lifelong Learning</v>
          </cell>
          <cell r="C194" t="str">
            <v>40210</v>
          </cell>
          <cell r="M194">
            <v>89962.46</v>
          </cell>
        </row>
        <row r="195">
          <cell r="B195" t="str">
            <v>Tuition - Continuing Workforce Fees</v>
          </cell>
          <cell r="C195" t="str">
            <v>40240</v>
          </cell>
          <cell r="M195">
            <v>1768395.25</v>
          </cell>
        </row>
        <row r="196">
          <cell r="B196" t="str">
            <v>Refunded Tuition - Continuing Workforce Fees</v>
          </cell>
          <cell r="C196" t="str">
            <v>40249</v>
          </cell>
          <cell r="M196">
            <v>0</v>
          </cell>
        </row>
        <row r="197">
          <cell r="B197" t="str">
            <v>Out-of-state - Lifelong Learning</v>
          </cell>
          <cell r="C197" t="str">
            <v>40250</v>
          </cell>
          <cell r="M197">
            <v>0</v>
          </cell>
        </row>
        <row r="198">
          <cell r="B198" t="str">
            <v>Full Cost of Instruction (Repeat Course Fee)</v>
          </cell>
          <cell r="C198" t="str">
            <v>40260</v>
          </cell>
          <cell r="M198">
            <v>0</v>
          </cell>
        </row>
        <row r="199">
          <cell r="B199" t="str">
            <v>Full Cost of Instruction (Repeat Course Fee) - A &amp; P</v>
          </cell>
          <cell r="C199" t="str">
            <v>40261</v>
          </cell>
          <cell r="M199">
            <v>0</v>
          </cell>
        </row>
        <row r="200">
          <cell r="B200" t="str">
            <v>Full Cost of Instruction (Repeat Course Fee) - PSV</v>
          </cell>
          <cell r="C200" t="str">
            <v>40262</v>
          </cell>
          <cell r="M200">
            <v>0</v>
          </cell>
        </row>
        <row r="201">
          <cell r="B201" t="str">
            <v>Full Cost of Instruction (Repeat Course Fee) - Baccalaureate</v>
          </cell>
          <cell r="M201">
            <v>0</v>
          </cell>
        </row>
        <row r="202">
          <cell r="B202" t="str">
            <v>Full Cost of Instruction (Repeat Course Fee) - PSAV</v>
          </cell>
          <cell r="C202" t="str">
            <v>40264</v>
          </cell>
          <cell r="M202">
            <v>0</v>
          </cell>
        </row>
        <row r="203">
          <cell r="B203" t="str">
            <v>Full Cost of Instruction (Repeat Course Fee) - Dev. Ed.</v>
          </cell>
          <cell r="C203" t="str">
            <v>40265</v>
          </cell>
          <cell r="M203">
            <v>0</v>
          </cell>
        </row>
        <row r="204">
          <cell r="B204" t="str">
            <v>Full Cost of Instruction (Repeat Course Fee) - EPI</v>
          </cell>
          <cell r="M204">
            <v>0</v>
          </cell>
        </row>
        <row r="205">
          <cell r="B205" t="str">
            <v>Refunded Tuition-Full Cost of Instruction (Repeat Course Fee)</v>
          </cell>
          <cell r="C205" t="str">
            <v>40269</v>
          </cell>
          <cell r="M205">
            <v>0</v>
          </cell>
        </row>
        <row r="206">
          <cell r="B206" t="str">
            <v>Tuition - Self-supporting</v>
          </cell>
          <cell r="C206" t="str">
            <v>40270</v>
          </cell>
          <cell r="M206">
            <v>345759.22</v>
          </cell>
        </row>
        <row r="207">
          <cell r="B207" t="str">
            <v>Laboratory Fees</v>
          </cell>
          <cell r="C207" t="str">
            <v>40400</v>
          </cell>
          <cell r="M207">
            <v>3678493.3699999996</v>
          </cell>
        </row>
        <row r="208">
          <cell r="B208" t="str">
            <v>Distance Learning Course User Fee</v>
          </cell>
          <cell r="C208" t="str">
            <v>40450</v>
          </cell>
          <cell r="M208">
            <v>3678646.83</v>
          </cell>
        </row>
        <row r="209">
          <cell r="B209" t="str">
            <v>Application Fees</v>
          </cell>
          <cell r="C209" t="str">
            <v>40500</v>
          </cell>
          <cell r="M209">
            <v>731900.01</v>
          </cell>
        </row>
        <row r="210">
          <cell r="B210" t="str">
            <v>Graduation Fees</v>
          </cell>
          <cell r="C210" t="str">
            <v>40600</v>
          </cell>
          <cell r="M210">
            <v>139710</v>
          </cell>
        </row>
        <row r="211">
          <cell r="B211" t="str">
            <v>Transcripts Fees</v>
          </cell>
          <cell r="C211" t="str">
            <v>40700</v>
          </cell>
          <cell r="M211">
            <v>0</v>
          </cell>
        </row>
        <row r="212">
          <cell r="B212" t="str">
            <v>Financial Aid Fund Fees</v>
          </cell>
          <cell r="C212" t="str">
            <v>40800</v>
          </cell>
          <cell r="M212">
            <v>2727320.25</v>
          </cell>
        </row>
        <row r="213">
          <cell r="B213" t="str">
            <v>Student Activities &amp; Service Fees</v>
          </cell>
          <cell r="C213" t="str">
            <v>40850</v>
          </cell>
          <cell r="M213">
            <v>3836981.83</v>
          </cell>
        </row>
        <row r="214">
          <cell r="B214" t="str">
            <v>Student Activities &amp; Service Fees - Baccalaureate</v>
          </cell>
          <cell r="C214" t="str">
            <v>40854</v>
          </cell>
          <cell r="M214">
            <v>746780.04</v>
          </cell>
        </row>
        <row r="215">
          <cell r="B215" t="str">
            <v>CIF - A &amp; P, PSV, EPI, College Prep</v>
          </cell>
          <cell r="C215" t="str">
            <v>40860</v>
          </cell>
          <cell r="M215">
            <v>6776857.6100000003</v>
          </cell>
        </row>
        <row r="216">
          <cell r="B216" t="str">
            <v>CIF - PSAV</v>
          </cell>
          <cell r="C216" t="str">
            <v>40861</v>
          </cell>
          <cell r="M216">
            <v>22220.61</v>
          </cell>
        </row>
        <row r="217">
          <cell r="B217" t="str">
            <v>CIF - Baccalaureate</v>
          </cell>
          <cell r="C217" t="str">
            <v>40864</v>
          </cell>
          <cell r="M217">
            <v>857493.74</v>
          </cell>
        </row>
        <row r="218">
          <cell r="B218" t="str">
            <v>Technology Fee</v>
          </cell>
          <cell r="C218" t="str">
            <v>40870</v>
          </cell>
          <cell r="M218">
            <v>2750116.85</v>
          </cell>
        </row>
        <row r="219">
          <cell r="B219" t="str">
            <v>Other Student Fees</v>
          </cell>
          <cell r="C219" t="str">
            <v>40900</v>
          </cell>
          <cell r="M219">
            <v>12640</v>
          </cell>
        </row>
        <row r="220">
          <cell r="B220" t="str">
            <v>Late Fees</v>
          </cell>
          <cell r="C220" t="str">
            <v>40910</v>
          </cell>
          <cell r="M220">
            <v>0</v>
          </cell>
        </row>
        <row r="221">
          <cell r="B221" t="str">
            <v>Testing Fees</v>
          </cell>
          <cell r="C221" t="str">
            <v>40920</v>
          </cell>
          <cell r="M221">
            <v>116565.85</v>
          </cell>
        </row>
        <row r="222">
          <cell r="B222" t="str">
            <v>Student Insurance Fees</v>
          </cell>
          <cell r="C222" t="str">
            <v>40930</v>
          </cell>
          <cell r="M222">
            <v>0</v>
          </cell>
        </row>
        <row r="223">
          <cell r="B223" t="str">
            <v>Safety &amp; Security Fees</v>
          </cell>
          <cell r="C223" t="str">
            <v>40940</v>
          </cell>
          <cell r="M223">
            <v>0</v>
          </cell>
        </row>
        <row r="224">
          <cell r="B224" t="str">
            <v>Picture Identification Card Fees</v>
          </cell>
          <cell r="C224" t="str">
            <v>40950</v>
          </cell>
          <cell r="M224">
            <v>0</v>
          </cell>
        </row>
        <row r="225">
          <cell r="B225" t="str">
            <v>Parking Fees</v>
          </cell>
          <cell r="C225" t="str">
            <v>40960</v>
          </cell>
          <cell r="M225">
            <v>44728.97</v>
          </cell>
        </row>
        <row r="226">
          <cell r="B226" t="str">
            <v>Library Fees</v>
          </cell>
          <cell r="C226" t="str">
            <v>40970</v>
          </cell>
          <cell r="M226">
            <v>0</v>
          </cell>
        </row>
        <row r="227">
          <cell r="B227" t="str">
            <v>Contract Course Fees</v>
          </cell>
          <cell r="C227" t="str">
            <v>40990</v>
          </cell>
          <cell r="M227">
            <v>0</v>
          </cell>
        </row>
        <row r="228">
          <cell r="B228" t="str">
            <v>Residual Student Fees</v>
          </cell>
          <cell r="C228" t="str">
            <v>40991</v>
          </cell>
          <cell r="M22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Tuition and Fee Report"/>
      <sheetName val="FCS Notes Sched Inv &amp; Cash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SANTA FE COLLEGE</v>
          </cell>
        </row>
      </sheetData>
      <sheetData sheetId="3"/>
      <sheetData sheetId="4">
        <row r="174">
          <cell r="B174" t="str">
            <v>Tuition-Advanced &amp; Professional - Baccalaureate</v>
          </cell>
          <cell r="C174" t="str">
            <v>40101</v>
          </cell>
          <cell r="D174">
            <v>1185528.3399999999</v>
          </cell>
          <cell r="E174">
            <v>0</v>
          </cell>
          <cell r="M174">
            <v>1185528.3399999999</v>
          </cell>
        </row>
        <row r="175">
          <cell r="B175" t="str">
            <v>Tuition-Advanced &amp; Professional</v>
          </cell>
          <cell r="C175" t="str">
            <v>40110</v>
          </cell>
          <cell r="D175">
            <v>15596424.58</v>
          </cell>
          <cell r="E175">
            <v>0</v>
          </cell>
          <cell r="M175">
            <v>15596424.58</v>
          </cell>
        </row>
        <row r="176">
          <cell r="B176" t="str">
            <v>Tuition-Postsecondary Vocational</v>
          </cell>
          <cell r="C176" t="str">
            <v>40120</v>
          </cell>
          <cell r="D176">
            <v>5811014.7000000002</v>
          </cell>
          <cell r="M176">
            <v>5811014.7000000002</v>
          </cell>
        </row>
        <row r="177">
          <cell r="B177" t="str">
            <v>Tuition-Postsecondary Adult Vocational</v>
          </cell>
          <cell r="C177" t="str">
            <v>40130</v>
          </cell>
          <cell r="D177">
            <v>441202.38</v>
          </cell>
          <cell r="M177">
            <v>441202.38</v>
          </cell>
        </row>
        <row r="178">
          <cell r="B178" t="str">
            <v>Tuition-Developmental Education</v>
          </cell>
          <cell r="C178" t="str">
            <v>40150</v>
          </cell>
          <cell r="D178">
            <v>1249283.9700000002</v>
          </cell>
          <cell r="M178">
            <v>1249283.9700000002</v>
          </cell>
        </row>
        <row r="179">
          <cell r="B179" t="str">
            <v>Tuition-EPI</v>
          </cell>
          <cell r="C179" t="str">
            <v>40160</v>
          </cell>
          <cell r="D179">
            <v>63121.5</v>
          </cell>
          <cell r="M179">
            <v>63121.5</v>
          </cell>
        </row>
        <row r="180">
          <cell r="B180" t="str">
            <v>Tuition-Vocational Preparatory</v>
          </cell>
          <cell r="C180" t="str">
            <v>40180</v>
          </cell>
          <cell r="D180">
            <v>0</v>
          </cell>
          <cell r="M180">
            <v>0</v>
          </cell>
        </row>
        <row r="181">
          <cell r="B181" t="str">
            <v>Tuition-Adult General Education (ABE) &amp; Secondary</v>
          </cell>
          <cell r="C181" t="str">
            <v>40190</v>
          </cell>
          <cell r="D181">
            <v>45390</v>
          </cell>
          <cell r="M181">
            <v>45390</v>
          </cell>
        </row>
        <row r="182">
          <cell r="B182" t="str">
            <v>Out-of-state Fees-Advanced &amp; Professional - Baccalaureate</v>
          </cell>
          <cell r="C182" t="str">
            <v>40301</v>
          </cell>
          <cell r="D182">
            <v>79734.02</v>
          </cell>
          <cell r="E182">
            <v>0</v>
          </cell>
          <cell r="M182">
            <v>79734.02</v>
          </cell>
        </row>
        <row r="183">
          <cell r="B183" t="str">
            <v>Out-of-state Fees-Advanced &amp; Professional</v>
          </cell>
          <cell r="C183" t="str">
            <v>40310</v>
          </cell>
          <cell r="D183">
            <v>2518176.42</v>
          </cell>
          <cell r="E183">
            <v>0</v>
          </cell>
          <cell r="M183">
            <v>2518176.42</v>
          </cell>
        </row>
        <row r="184">
          <cell r="B184" t="str">
            <v>Out-of-state Fees-Postsecondary Vocational</v>
          </cell>
          <cell r="C184" t="str">
            <v>40320</v>
          </cell>
          <cell r="D184">
            <v>669680.33000000007</v>
          </cell>
          <cell r="M184">
            <v>669680.33000000007</v>
          </cell>
        </row>
        <row r="185">
          <cell r="B185" t="str">
            <v>Out-of-state Fees-Postsecondary. Adult Vocational</v>
          </cell>
          <cell r="C185" t="str">
            <v>40330</v>
          </cell>
          <cell r="D185">
            <v>29662.799999999999</v>
          </cell>
          <cell r="M185">
            <v>29662.799999999999</v>
          </cell>
        </row>
        <row r="186">
          <cell r="B186" t="str">
            <v>Out-of-state Fees-Developmental Education</v>
          </cell>
          <cell r="C186" t="str">
            <v>40350</v>
          </cell>
          <cell r="D186">
            <v>764603.49</v>
          </cell>
          <cell r="M186">
            <v>764603.49</v>
          </cell>
        </row>
        <row r="187">
          <cell r="B187" t="str">
            <v>Out-of-state Fees-EPI &amp; Alternative Certification Curriculum</v>
          </cell>
          <cell r="C187" t="str">
            <v>40360</v>
          </cell>
          <cell r="D187">
            <v>0</v>
          </cell>
          <cell r="M187">
            <v>0</v>
          </cell>
        </row>
        <row r="188">
          <cell r="B188" t="str">
            <v>Out-of-state Fees-Vocational Preparatory</v>
          </cell>
          <cell r="C188" t="str">
            <v>40380</v>
          </cell>
          <cell r="D188">
            <v>0</v>
          </cell>
          <cell r="M188">
            <v>0</v>
          </cell>
        </row>
        <row r="189">
          <cell r="B189" t="str">
            <v>Out-of-state Fees-Adult General Education (ABE) &amp; Secondary</v>
          </cell>
          <cell r="C189" t="str">
            <v>40390</v>
          </cell>
          <cell r="D189">
            <v>0</v>
          </cell>
          <cell r="M189">
            <v>0</v>
          </cell>
        </row>
        <row r="191">
          <cell r="M191">
            <v>28453822.529999994</v>
          </cell>
        </row>
        <row r="194">
          <cell r="B194" t="str">
            <v>Tuition - Lifelong Learning</v>
          </cell>
          <cell r="C194" t="str">
            <v>40210</v>
          </cell>
          <cell r="M194">
            <v>0</v>
          </cell>
        </row>
        <row r="195">
          <cell r="B195" t="str">
            <v>Tuition - Continuing Workforce Fees</v>
          </cell>
          <cell r="C195" t="str">
            <v>40240</v>
          </cell>
          <cell r="M195">
            <v>222595.84000000003</v>
          </cell>
        </row>
        <row r="196">
          <cell r="B196" t="str">
            <v>Refunded Tuition - Continuing Workforce Fees</v>
          </cell>
          <cell r="C196" t="str">
            <v>40249</v>
          </cell>
          <cell r="M196">
            <v>-1538.85</v>
          </cell>
        </row>
        <row r="197">
          <cell r="B197" t="str">
            <v>Out-of-state - Lifelong Learning</v>
          </cell>
          <cell r="C197" t="str">
            <v>40250</v>
          </cell>
          <cell r="M197">
            <v>0</v>
          </cell>
        </row>
        <row r="198">
          <cell r="B198" t="str">
            <v>Full Cost of Instruction (Repeat Course Fee)</v>
          </cell>
          <cell r="C198" t="str">
            <v>40260</v>
          </cell>
          <cell r="M198">
            <v>0</v>
          </cell>
        </row>
        <row r="199">
          <cell r="B199" t="str">
            <v>Full Cost of Instruction (Repeat Course Fee) - A &amp; P</v>
          </cell>
          <cell r="C199" t="str">
            <v>40261</v>
          </cell>
          <cell r="M199">
            <v>0</v>
          </cell>
        </row>
        <row r="200">
          <cell r="B200" t="str">
            <v>Full Cost of Instruction (Repeat Course Fee) - PSV</v>
          </cell>
          <cell r="C200" t="str">
            <v>40262</v>
          </cell>
          <cell r="M200">
            <v>0</v>
          </cell>
        </row>
        <row r="201">
          <cell r="B201" t="str">
            <v>Full Cost of Instruction (Repeat Course Fee) - Baccalaureate</v>
          </cell>
          <cell r="M201">
            <v>0</v>
          </cell>
        </row>
        <row r="202">
          <cell r="B202" t="str">
            <v>Full Cost of Instruction (Repeat Course Fee) - PSAV</v>
          </cell>
          <cell r="C202" t="str">
            <v>40264</v>
          </cell>
          <cell r="M202">
            <v>0</v>
          </cell>
        </row>
        <row r="203">
          <cell r="B203" t="str">
            <v>Full Cost of Instruction (Repeat Course Fee) - Dev. Ed.</v>
          </cell>
          <cell r="C203" t="str">
            <v>40265</v>
          </cell>
          <cell r="M203">
            <v>0</v>
          </cell>
        </row>
        <row r="204">
          <cell r="B204" t="str">
            <v>Full Cost of Instruction (Repeat Course Fee) - EPI</v>
          </cell>
          <cell r="M204">
            <v>0</v>
          </cell>
        </row>
        <row r="205">
          <cell r="B205" t="str">
            <v>Refunded Tuition-Full Cost of Instruction (Repeat Course Fee)</v>
          </cell>
          <cell r="C205" t="str">
            <v>40269</v>
          </cell>
          <cell r="M205">
            <v>0</v>
          </cell>
        </row>
        <row r="206">
          <cell r="B206" t="str">
            <v>Tuition - Self-supporting</v>
          </cell>
          <cell r="C206" t="str">
            <v>40270</v>
          </cell>
          <cell r="M206">
            <v>284540.25</v>
          </cell>
        </row>
        <row r="207">
          <cell r="B207" t="str">
            <v>Laboratory Fees</v>
          </cell>
          <cell r="C207" t="str">
            <v>40400</v>
          </cell>
          <cell r="M207">
            <v>1236276.9099999999</v>
          </cell>
        </row>
        <row r="208">
          <cell r="B208" t="str">
            <v>Distance Learning Course User Fee</v>
          </cell>
          <cell r="C208" t="str">
            <v>40450</v>
          </cell>
          <cell r="M208">
            <v>718480</v>
          </cell>
        </row>
        <row r="209">
          <cell r="B209" t="str">
            <v>Application Fees</v>
          </cell>
          <cell r="C209" t="str">
            <v>40500</v>
          </cell>
          <cell r="M209">
            <v>0</v>
          </cell>
        </row>
        <row r="210">
          <cell r="B210" t="str">
            <v>Graduation Fees</v>
          </cell>
          <cell r="C210" t="str">
            <v>40600</v>
          </cell>
          <cell r="M210">
            <v>0</v>
          </cell>
        </row>
        <row r="211">
          <cell r="B211" t="str">
            <v>Transcripts Fees</v>
          </cell>
          <cell r="C211" t="str">
            <v>40700</v>
          </cell>
          <cell r="M211">
            <v>0</v>
          </cell>
        </row>
        <row r="212">
          <cell r="B212" t="str">
            <v>Financial Aid Fund Fees</v>
          </cell>
          <cell r="C212" t="str">
            <v>40800</v>
          </cell>
          <cell r="M212">
            <v>1377611.64</v>
          </cell>
        </row>
        <row r="213">
          <cell r="B213" t="str">
            <v>Student Activities &amp; Service Fees</v>
          </cell>
          <cell r="C213" t="str">
            <v>40850</v>
          </cell>
          <cell r="M213">
            <v>2183793.0099999998</v>
          </cell>
        </row>
        <row r="214">
          <cell r="B214" t="str">
            <v>Student Activities &amp; Service Fees - Baccalaureate</v>
          </cell>
          <cell r="C214" t="str">
            <v>40854</v>
          </cell>
          <cell r="M214">
            <v>118617.95</v>
          </cell>
        </row>
        <row r="215">
          <cell r="B215" t="str">
            <v>CIF - A &amp; P, PSV, EPI, College Prep</v>
          </cell>
          <cell r="C215" t="str">
            <v>40860</v>
          </cell>
          <cell r="M215">
            <v>2922618.35</v>
          </cell>
        </row>
        <row r="216">
          <cell r="B216" t="str">
            <v>CIF - PSAV</v>
          </cell>
          <cell r="C216" t="str">
            <v>40861</v>
          </cell>
          <cell r="M216">
            <v>0</v>
          </cell>
        </row>
        <row r="217">
          <cell r="B217" t="str">
            <v>CIF - Baccalaureate</v>
          </cell>
          <cell r="C217" t="str">
            <v>40864</v>
          </cell>
          <cell r="M217">
            <v>144460.60999999999</v>
          </cell>
        </row>
        <row r="218">
          <cell r="B218" t="str">
            <v>Technology Fee</v>
          </cell>
          <cell r="C218" t="str">
            <v>40870</v>
          </cell>
          <cell r="M218">
            <v>1290374.71</v>
          </cell>
        </row>
        <row r="219">
          <cell r="B219" t="str">
            <v>Other Student Fees</v>
          </cell>
          <cell r="C219" t="str">
            <v>40900</v>
          </cell>
          <cell r="M219">
            <v>899506.25</v>
          </cell>
        </row>
        <row r="220">
          <cell r="B220" t="str">
            <v>Late Fees</v>
          </cell>
          <cell r="C220" t="str">
            <v>40910</v>
          </cell>
          <cell r="M220">
            <v>298997.40000000002</v>
          </cell>
        </row>
        <row r="221">
          <cell r="B221" t="str">
            <v>Testing Fees</v>
          </cell>
          <cell r="C221" t="str">
            <v>40920</v>
          </cell>
          <cell r="M221">
            <v>16655</v>
          </cell>
        </row>
        <row r="222">
          <cell r="B222" t="str">
            <v>Student Insurance Fees</v>
          </cell>
          <cell r="C222" t="str">
            <v>40930</v>
          </cell>
          <cell r="M222">
            <v>0</v>
          </cell>
        </row>
        <row r="223">
          <cell r="B223" t="str">
            <v>Safety &amp; Security Fees</v>
          </cell>
          <cell r="C223" t="str">
            <v>40940</v>
          </cell>
          <cell r="M223">
            <v>0</v>
          </cell>
        </row>
        <row r="224">
          <cell r="B224" t="str">
            <v>Picture Identification Card Fees</v>
          </cell>
          <cell r="C224" t="str">
            <v>40950</v>
          </cell>
          <cell r="M224">
            <v>0</v>
          </cell>
        </row>
        <row r="225">
          <cell r="B225" t="str">
            <v>Parking Fees</v>
          </cell>
          <cell r="C225" t="str">
            <v>40960</v>
          </cell>
          <cell r="M225">
            <v>0</v>
          </cell>
        </row>
        <row r="226">
          <cell r="B226" t="str">
            <v>Library Fees</v>
          </cell>
          <cell r="C226" t="str">
            <v>40970</v>
          </cell>
          <cell r="M226">
            <v>0</v>
          </cell>
        </row>
        <row r="227">
          <cell r="B227" t="str">
            <v>Contract Course Fees</v>
          </cell>
          <cell r="C227" t="str">
            <v>40990</v>
          </cell>
          <cell r="M227">
            <v>0</v>
          </cell>
        </row>
        <row r="228">
          <cell r="B228" t="str">
            <v>Residual Student Fees</v>
          </cell>
          <cell r="C228" t="str">
            <v>40991</v>
          </cell>
          <cell r="M22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</row>
      </sheetData>
      <sheetData sheetId="4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SEMINOLE STATE COLLEGE OF FLORIDA</v>
          </cell>
        </row>
      </sheetData>
      <sheetData sheetId="3"/>
      <sheetData sheetId="4">
        <row r="174">
          <cell r="B174" t="str">
            <v>Tuition-Advanced &amp; Professional - Baccalaureate</v>
          </cell>
          <cell r="C174">
            <v>40101</v>
          </cell>
          <cell r="D174">
            <v>1625317.03</v>
          </cell>
          <cell r="E174">
            <v>0</v>
          </cell>
          <cell r="M174">
            <v>1625317.03</v>
          </cell>
        </row>
        <row r="175">
          <cell r="B175" t="str">
            <v>Tuition-Advanced &amp; Professional</v>
          </cell>
          <cell r="C175" t="str">
            <v>40110</v>
          </cell>
          <cell r="D175">
            <v>17921145.18</v>
          </cell>
          <cell r="E175">
            <v>0</v>
          </cell>
          <cell r="M175">
            <v>17921145.18</v>
          </cell>
        </row>
        <row r="176">
          <cell r="B176" t="str">
            <v>Tuition-Postsecondary Vocational</v>
          </cell>
          <cell r="C176" t="str">
            <v>40120</v>
          </cell>
          <cell r="D176">
            <v>6883338.9800000004</v>
          </cell>
          <cell r="M176">
            <v>6883338.9800000004</v>
          </cell>
        </row>
        <row r="177">
          <cell r="B177" t="str">
            <v>Tuition-Postsecondary Adult Vocational</v>
          </cell>
          <cell r="C177" t="str">
            <v>40130</v>
          </cell>
          <cell r="D177">
            <v>450779</v>
          </cell>
          <cell r="M177">
            <v>450779</v>
          </cell>
        </row>
        <row r="178">
          <cell r="B178" t="str">
            <v>Tuition-Developmental Education</v>
          </cell>
          <cell r="C178" t="str">
            <v>40150</v>
          </cell>
          <cell r="D178">
            <v>1192252.23</v>
          </cell>
          <cell r="M178">
            <v>1192252.23</v>
          </cell>
        </row>
        <row r="179">
          <cell r="B179" t="str">
            <v>Tuition-EPI</v>
          </cell>
          <cell r="C179" t="str">
            <v>40160</v>
          </cell>
          <cell r="D179">
            <v>88832.38</v>
          </cell>
          <cell r="M179">
            <v>88832.38</v>
          </cell>
        </row>
        <row r="180">
          <cell r="B180" t="str">
            <v>Tuition-Vocational Preparatory</v>
          </cell>
          <cell r="C180" t="str">
            <v>40180</v>
          </cell>
          <cell r="D180">
            <v>0</v>
          </cell>
          <cell r="M180">
            <v>0</v>
          </cell>
        </row>
        <row r="181">
          <cell r="B181" t="str">
            <v>Tuition-Adult General Education (ABE) &amp; Secondary</v>
          </cell>
          <cell r="C181" t="str">
            <v>40190</v>
          </cell>
          <cell r="D181">
            <v>134490</v>
          </cell>
          <cell r="E181">
            <v>0</v>
          </cell>
          <cell r="M181">
            <v>134490</v>
          </cell>
        </row>
        <row r="182">
          <cell r="B182" t="str">
            <v>Out-of-state Fees-Advanced &amp; Professional - Baccalaureate</v>
          </cell>
          <cell r="C182">
            <v>40301</v>
          </cell>
          <cell r="D182">
            <v>43272.9</v>
          </cell>
          <cell r="E182">
            <v>0</v>
          </cell>
          <cell r="M182">
            <v>43272.9</v>
          </cell>
        </row>
        <row r="183">
          <cell r="B183" t="str">
            <v>Out-of-state Fees-Advanced &amp; Professional</v>
          </cell>
          <cell r="C183" t="str">
            <v>40310</v>
          </cell>
          <cell r="D183">
            <v>1258121.6399999999</v>
          </cell>
          <cell r="M183">
            <v>1258121.6399999999</v>
          </cell>
        </row>
        <row r="184">
          <cell r="B184" t="str">
            <v>Out-of-state Fees-Postsecondary Vocational</v>
          </cell>
          <cell r="C184" t="str">
            <v>40320</v>
          </cell>
          <cell r="D184">
            <v>392309.62</v>
          </cell>
          <cell r="M184">
            <v>392309.62</v>
          </cell>
        </row>
        <row r="185">
          <cell r="B185" t="str">
            <v>Out-of-state Fees-Postsecondary, Adult Vocational</v>
          </cell>
          <cell r="C185" t="str">
            <v>40330</v>
          </cell>
          <cell r="D185">
            <v>31343.16</v>
          </cell>
          <cell r="M185">
            <v>31343.16</v>
          </cell>
        </row>
        <row r="186">
          <cell r="B186" t="str">
            <v>Out-of-state Fees-Developmental Education</v>
          </cell>
          <cell r="C186" t="str">
            <v>40350</v>
          </cell>
          <cell r="D186">
            <v>176097.36</v>
          </cell>
          <cell r="M186">
            <v>176097.36</v>
          </cell>
        </row>
        <row r="187">
          <cell r="B187" t="str">
            <v>Out-of-state Fees-EPI &amp; Alternative Certification Curriculum</v>
          </cell>
          <cell r="C187" t="str">
            <v>40360</v>
          </cell>
          <cell r="D187">
            <v>5680.56</v>
          </cell>
          <cell r="M187">
            <v>5680.56</v>
          </cell>
        </row>
        <row r="188">
          <cell r="B188" t="str">
            <v>Out-of-state Fees-Vocational Preparatory</v>
          </cell>
          <cell r="C188" t="str">
            <v>40380</v>
          </cell>
          <cell r="D188">
            <v>0</v>
          </cell>
          <cell r="M188">
            <v>0</v>
          </cell>
        </row>
        <row r="189">
          <cell r="B189" t="str">
            <v>Out-of-state Fees-Adult General Education (ABE) &amp; Secondary</v>
          </cell>
          <cell r="C189" t="str">
            <v>40390</v>
          </cell>
          <cell r="D189">
            <v>0</v>
          </cell>
          <cell r="M189">
            <v>0</v>
          </cell>
        </row>
        <row r="191">
          <cell r="M191">
            <v>30202980.039999999</v>
          </cell>
        </row>
        <row r="194">
          <cell r="B194" t="str">
            <v>Tuition - Lifelong Learning</v>
          </cell>
          <cell r="C194" t="str">
            <v>40210</v>
          </cell>
          <cell r="M194">
            <v>0</v>
          </cell>
        </row>
        <row r="195">
          <cell r="B195" t="str">
            <v xml:space="preserve">Tuition - Continuing Workforce Fees </v>
          </cell>
          <cell r="C195">
            <v>40240</v>
          </cell>
          <cell r="M195">
            <v>60170.8</v>
          </cell>
        </row>
        <row r="196">
          <cell r="B196" t="str">
            <v>Refunded Tuition - Continuing Workforce Fees</v>
          </cell>
          <cell r="C196">
            <v>40249</v>
          </cell>
          <cell r="M196">
            <v>0</v>
          </cell>
        </row>
        <row r="197">
          <cell r="B197" t="str">
            <v>Out-of-state -  Lifelong Learning</v>
          </cell>
          <cell r="C197" t="str">
            <v>40250</v>
          </cell>
          <cell r="M197">
            <v>0</v>
          </cell>
        </row>
        <row r="198">
          <cell r="B198" t="str">
            <v>Full Cost of Instruction (Repeat Course Fee)</v>
          </cell>
          <cell r="C198">
            <v>40260</v>
          </cell>
          <cell r="M198">
            <v>0</v>
          </cell>
        </row>
        <row r="199">
          <cell r="B199" t="str">
            <v>Full Cost of Instruction (Repeat Course Fee) - A &amp; P</v>
          </cell>
          <cell r="C199">
            <v>40261</v>
          </cell>
          <cell r="M199">
            <v>503921.84</v>
          </cell>
        </row>
        <row r="200">
          <cell r="B200" t="str">
            <v>Full Cost of Instruction (Repeat Course Fee) - PSV</v>
          </cell>
          <cell r="M200">
            <v>64377.68</v>
          </cell>
        </row>
        <row r="201">
          <cell r="B201" t="str">
            <v>Full Cost of Instruction (Repeat Course Fee) - Baccalaureate</v>
          </cell>
          <cell r="C201">
            <v>40263</v>
          </cell>
          <cell r="M201">
            <v>17370.18</v>
          </cell>
        </row>
        <row r="202">
          <cell r="B202" t="str">
            <v>Full Cost of Instruction (Repeat Course Fee) - PSAV</v>
          </cell>
          <cell r="C202">
            <v>40264</v>
          </cell>
          <cell r="M202">
            <v>0</v>
          </cell>
        </row>
        <row r="203">
          <cell r="B203" t="str">
            <v>Full Cost of Instruction (Repeat Course Fee) - Dev. Ed.</v>
          </cell>
          <cell r="M203">
            <v>25529.08</v>
          </cell>
        </row>
        <row r="204">
          <cell r="B204" t="str">
            <v>Full Cost of Instruction (Repeat Course Fee) - EPI</v>
          </cell>
          <cell r="C204">
            <v>40266</v>
          </cell>
          <cell r="M204">
            <v>0</v>
          </cell>
        </row>
        <row r="205">
          <cell r="B205" t="str">
            <v>Refunded Tuition - Full Cost of Instruction (Repeat Course Fee)</v>
          </cell>
          <cell r="C205">
            <v>40269</v>
          </cell>
          <cell r="M205">
            <v>0</v>
          </cell>
        </row>
        <row r="206">
          <cell r="B206" t="str">
            <v>Tuition - Self-supporting</v>
          </cell>
          <cell r="C206" t="str">
            <v>40270</v>
          </cell>
          <cell r="M206">
            <v>270788</v>
          </cell>
        </row>
        <row r="207">
          <cell r="B207" t="str">
            <v>Laboratory Fees</v>
          </cell>
          <cell r="C207" t="str">
            <v>40400</v>
          </cell>
          <cell r="M207">
            <v>799112.64</v>
          </cell>
        </row>
        <row r="208">
          <cell r="B208" t="str">
            <v>Distance Learning Course User Fee</v>
          </cell>
          <cell r="C208">
            <v>40450</v>
          </cell>
          <cell r="M208">
            <v>570736.35</v>
          </cell>
        </row>
        <row r="209">
          <cell r="B209" t="str">
            <v>Application Fees</v>
          </cell>
          <cell r="C209" t="str">
            <v>40500</v>
          </cell>
          <cell r="M209">
            <v>0</v>
          </cell>
        </row>
        <row r="210">
          <cell r="B210" t="str">
            <v>Graduation Fees</v>
          </cell>
          <cell r="C210" t="str">
            <v>40600</v>
          </cell>
          <cell r="M210">
            <v>420</v>
          </cell>
        </row>
        <row r="211">
          <cell r="B211" t="str">
            <v>Transcripts</v>
          </cell>
          <cell r="C211" t="str">
            <v>40700</v>
          </cell>
          <cell r="M211">
            <v>61977.5</v>
          </cell>
        </row>
        <row r="212">
          <cell r="B212" t="str">
            <v>Financial Aid Fund Fees</v>
          </cell>
          <cell r="C212" t="str">
            <v>40800</v>
          </cell>
          <cell r="M212">
            <v>1235529.1500000001</v>
          </cell>
        </row>
        <row r="213">
          <cell r="B213" t="str">
            <v>Student Activities &amp; Service Fees</v>
          </cell>
          <cell r="C213" t="str">
            <v>40850</v>
          </cell>
          <cell r="M213">
            <v>2581347.91</v>
          </cell>
        </row>
        <row r="214">
          <cell r="B214" t="str">
            <v>Student Activities &amp; Service Fees - Baccalaureate</v>
          </cell>
          <cell r="C214">
            <v>40854</v>
          </cell>
          <cell r="M214">
            <v>154164.85999999999</v>
          </cell>
        </row>
        <row r="215">
          <cell r="B215" t="str">
            <v>CIF - A &amp; P, PSV, EPI, College Prep</v>
          </cell>
          <cell r="C215" t="str">
            <v>40860</v>
          </cell>
          <cell r="M215">
            <v>2753614.42</v>
          </cell>
        </row>
        <row r="216">
          <cell r="B216" t="str">
            <v>CIF - PSAV</v>
          </cell>
          <cell r="C216">
            <v>40861</v>
          </cell>
          <cell r="M216">
            <v>25589.809999999998</v>
          </cell>
        </row>
        <row r="217">
          <cell r="B217" t="str">
            <v>CIF - Baccalaureate</v>
          </cell>
          <cell r="C217">
            <v>40864</v>
          </cell>
          <cell r="M217">
            <v>158311.16</v>
          </cell>
        </row>
        <row r="218">
          <cell r="B218" t="str">
            <v>Technology Fee</v>
          </cell>
          <cell r="C218" t="str">
            <v>40870</v>
          </cell>
          <cell r="M218">
            <v>1512645.68</v>
          </cell>
        </row>
        <row r="219">
          <cell r="B219" t="str">
            <v>Other Student Fees</v>
          </cell>
          <cell r="C219" t="str">
            <v>40900</v>
          </cell>
          <cell r="M219">
            <v>6524.8</v>
          </cell>
        </row>
        <row r="220">
          <cell r="B220" t="str">
            <v>Late Fees</v>
          </cell>
          <cell r="C220" t="str">
            <v>40910</v>
          </cell>
          <cell r="M220">
            <v>0</v>
          </cell>
        </row>
        <row r="221">
          <cell r="B221" t="str">
            <v>Testing Fees</v>
          </cell>
          <cell r="C221" t="str">
            <v>40920</v>
          </cell>
          <cell r="M221">
            <v>389300.61</v>
          </cell>
        </row>
        <row r="222">
          <cell r="B222" t="str">
            <v>Student Insurance Fees</v>
          </cell>
          <cell r="C222" t="str">
            <v>40930</v>
          </cell>
          <cell r="M222">
            <v>20112.900000000001</v>
          </cell>
        </row>
        <row r="223">
          <cell r="B223" t="str">
            <v>Safety &amp; Security Fees</v>
          </cell>
          <cell r="C223" t="str">
            <v>40940</v>
          </cell>
          <cell r="M223">
            <v>0</v>
          </cell>
        </row>
        <row r="224">
          <cell r="B224" t="str">
            <v>Picture Identification Card Fees</v>
          </cell>
          <cell r="C224" t="str">
            <v>40950</v>
          </cell>
          <cell r="M224">
            <v>112138.37</v>
          </cell>
        </row>
        <row r="225">
          <cell r="B225" t="str">
            <v>Parking Fees</v>
          </cell>
          <cell r="C225" t="str">
            <v>40960</v>
          </cell>
          <cell r="M225">
            <v>405721.9</v>
          </cell>
        </row>
        <row r="226">
          <cell r="B226" t="str">
            <v>Library Fees</v>
          </cell>
          <cell r="C226" t="str">
            <v>40970</v>
          </cell>
          <cell r="M226">
            <v>0</v>
          </cell>
        </row>
        <row r="227">
          <cell r="B227" t="str">
            <v>Contract Course Fees</v>
          </cell>
          <cell r="C227" t="str">
            <v xml:space="preserve"> 40990</v>
          </cell>
          <cell r="M227">
            <v>0</v>
          </cell>
        </row>
        <row r="228">
          <cell r="B228" t="str">
            <v>Residual Student Fees</v>
          </cell>
          <cell r="C228" t="str">
            <v>40991</v>
          </cell>
          <cell r="M22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SOUTH FLORIDA STATE COLLEGE</v>
          </cell>
        </row>
      </sheetData>
      <sheetData sheetId="3"/>
      <sheetData sheetId="4">
        <row r="174">
          <cell r="B174" t="str">
            <v>Tuition-Advanced &amp; Professional - Baccalaureate</v>
          </cell>
          <cell r="C174" t="str">
            <v>40101</v>
          </cell>
          <cell r="D174">
            <v>256094.1</v>
          </cell>
          <cell r="E174">
            <v>0</v>
          </cell>
          <cell r="M174">
            <v>256094.1</v>
          </cell>
        </row>
        <row r="175">
          <cell r="B175" t="str">
            <v>Tuition-Advanced &amp; Professional</v>
          </cell>
          <cell r="C175" t="str">
            <v>40110</v>
          </cell>
          <cell r="D175">
            <v>2780322.06</v>
          </cell>
          <cell r="E175">
            <v>0</v>
          </cell>
          <cell r="M175">
            <v>2780322.06</v>
          </cell>
        </row>
        <row r="176">
          <cell r="B176" t="str">
            <v>Tuition-Postsecondary Vocational</v>
          </cell>
          <cell r="C176" t="str">
            <v>40120</v>
          </cell>
          <cell r="D176">
            <v>28346.44</v>
          </cell>
          <cell r="M176">
            <v>28346.44</v>
          </cell>
        </row>
        <row r="177">
          <cell r="B177" t="str">
            <v>Tuition-Postsecondary Adult Vocational</v>
          </cell>
          <cell r="C177" t="str">
            <v>40130</v>
          </cell>
          <cell r="D177">
            <v>513623.51</v>
          </cell>
          <cell r="M177">
            <v>513623.51</v>
          </cell>
        </row>
        <row r="178">
          <cell r="B178" t="str">
            <v>Tuition-Developmental Education</v>
          </cell>
          <cell r="C178" t="str">
            <v>40150</v>
          </cell>
          <cell r="D178">
            <v>62710.559999999998</v>
          </cell>
          <cell r="M178">
            <v>62710.559999999998</v>
          </cell>
        </row>
        <row r="179">
          <cell r="B179" t="str">
            <v>Tuition-EPI</v>
          </cell>
          <cell r="C179" t="str">
            <v>40160</v>
          </cell>
          <cell r="D179">
            <v>0</v>
          </cell>
          <cell r="M179">
            <v>0</v>
          </cell>
        </row>
        <row r="180">
          <cell r="B180" t="str">
            <v>Tuition-Vocational Preparatory</v>
          </cell>
          <cell r="C180" t="str">
            <v>40180</v>
          </cell>
          <cell r="D180">
            <v>0</v>
          </cell>
          <cell r="M180">
            <v>0</v>
          </cell>
        </row>
        <row r="181">
          <cell r="B181" t="str">
            <v>Tuition-Adult General Education (ABE) &amp; Secondary</v>
          </cell>
          <cell r="C181" t="str">
            <v>40190</v>
          </cell>
          <cell r="D181">
            <v>52155</v>
          </cell>
          <cell r="M181">
            <v>52155</v>
          </cell>
        </row>
        <row r="182">
          <cell r="B182" t="str">
            <v>Out-of-state Fees-Advanced &amp; Professional - Baccalaureate</v>
          </cell>
          <cell r="C182" t="str">
            <v>40301</v>
          </cell>
          <cell r="D182">
            <v>6608.88</v>
          </cell>
          <cell r="E182">
            <v>0</v>
          </cell>
          <cell r="M182">
            <v>6608.88</v>
          </cell>
        </row>
        <row r="183">
          <cell r="B183" t="str">
            <v>Out-of-state Fees-Advanced &amp; Professional</v>
          </cell>
          <cell r="C183" t="str">
            <v>40310</v>
          </cell>
          <cell r="D183">
            <v>38243.94</v>
          </cell>
          <cell r="E183">
            <v>0</v>
          </cell>
          <cell r="M183">
            <v>38243.94</v>
          </cell>
        </row>
        <row r="184">
          <cell r="B184" t="str">
            <v>Out-of-state Fees-Postsecondary Vocational</v>
          </cell>
          <cell r="C184" t="str">
            <v>40320</v>
          </cell>
          <cell r="D184">
            <v>0</v>
          </cell>
          <cell r="M184">
            <v>0</v>
          </cell>
        </row>
        <row r="185">
          <cell r="B185" t="str">
            <v>Out-of-state Fees-Postsecondary. Adult Vocational</v>
          </cell>
          <cell r="C185" t="str">
            <v>40330</v>
          </cell>
          <cell r="D185">
            <v>658.8</v>
          </cell>
          <cell r="M185">
            <v>658.8</v>
          </cell>
        </row>
        <row r="186">
          <cell r="B186" t="str">
            <v>Out-of-state Fees-Developmental Education</v>
          </cell>
          <cell r="C186" t="str">
            <v>40350</v>
          </cell>
          <cell r="D186">
            <v>1425.24</v>
          </cell>
          <cell r="M186">
            <v>1425.24</v>
          </cell>
        </row>
        <row r="187">
          <cell r="B187" t="str">
            <v>Out-of-state Fees-EPI &amp; Alternative Certification Curriculum</v>
          </cell>
          <cell r="C187" t="str">
            <v>40360</v>
          </cell>
          <cell r="D187">
            <v>0</v>
          </cell>
          <cell r="M187">
            <v>0</v>
          </cell>
        </row>
        <row r="188">
          <cell r="B188" t="str">
            <v>Out-of-state Fees-Vocational Preparatory</v>
          </cell>
          <cell r="C188" t="str">
            <v>40380</v>
          </cell>
          <cell r="D188">
            <v>0</v>
          </cell>
          <cell r="M188">
            <v>0</v>
          </cell>
        </row>
        <row r="189">
          <cell r="B189" t="str">
            <v>Out-of-state Fees-Adult General Education (ABE) &amp; Secondary</v>
          </cell>
          <cell r="C189" t="str">
            <v>40390</v>
          </cell>
          <cell r="D189">
            <v>0</v>
          </cell>
          <cell r="M189">
            <v>0</v>
          </cell>
        </row>
        <row r="191">
          <cell r="M191">
            <v>3740188.5300000003</v>
          </cell>
        </row>
        <row r="194">
          <cell r="B194" t="str">
            <v>Tuition - Lifelong Learning</v>
          </cell>
          <cell r="C194" t="str">
            <v>40210</v>
          </cell>
          <cell r="M194">
            <v>0</v>
          </cell>
        </row>
        <row r="195">
          <cell r="B195" t="str">
            <v>Tuition - Continuing Workforce Fees</v>
          </cell>
          <cell r="C195" t="str">
            <v>40240</v>
          </cell>
          <cell r="M195">
            <v>164508.15</v>
          </cell>
        </row>
        <row r="196">
          <cell r="B196" t="str">
            <v>Refunded Tuition - Continuing Workforce Fees</v>
          </cell>
          <cell r="C196" t="str">
            <v>40249</v>
          </cell>
          <cell r="M196">
            <v>0</v>
          </cell>
        </row>
        <row r="197">
          <cell r="B197" t="str">
            <v>Out-of-state - Lifelong Learning</v>
          </cell>
          <cell r="C197" t="str">
            <v>40250</v>
          </cell>
          <cell r="M197">
            <v>0</v>
          </cell>
        </row>
        <row r="198">
          <cell r="B198" t="str">
            <v>Full Cost of Instruction (Repeat Course Fee)</v>
          </cell>
          <cell r="C198" t="str">
            <v>40260</v>
          </cell>
          <cell r="M198">
            <v>11877</v>
          </cell>
        </row>
        <row r="199">
          <cell r="B199" t="str">
            <v>Full Cost of Instruction (Repeat Course Fee) - A &amp; P</v>
          </cell>
          <cell r="C199" t="str">
            <v>40261</v>
          </cell>
          <cell r="M199">
            <v>0</v>
          </cell>
        </row>
        <row r="200">
          <cell r="B200" t="str">
            <v>Full Cost of Instruction (Repeat Course Fee) - PSV</v>
          </cell>
          <cell r="C200" t="str">
            <v>40262</v>
          </cell>
          <cell r="M200">
            <v>0</v>
          </cell>
        </row>
        <row r="201">
          <cell r="B201" t="str">
            <v>Full Cost of Instruction (Repeat Course Fee) - Baccalaureate</v>
          </cell>
          <cell r="M201">
            <v>0</v>
          </cell>
        </row>
        <row r="202">
          <cell r="B202" t="str">
            <v>Full Cost of Instruction (Repeat Course Fee) - PSAV</v>
          </cell>
          <cell r="C202" t="str">
            <v>40264</v>
          </cell>
          <cell r="M202">
            <v>0</v>
          </cell>
        </row>
        <row r="203">
          <cell r="B203" t="str">
            <v>Full Cost of Instruction (Repeat Course Fee) - Dev. Ed.</v>
          </cell>
          <cell r="C203" t="str">
            <v>40265</v>
          </cell>
          <cell r="M203">
            <v>0</v>
          </cell>
        </row>
        <row r="204">
          <cell r="B204" t="str">
            <v>Full Cost of Instruction (Repeat Course Fee) - EPI</v>
          </cell>
          <cell r="M204">
            <v>0</v>
          </cell>
        </row>
        <row r="205">
          <cell r="B205" t="str">
            <v>Refunded Tuition-Full Cost of Instruction (Repeat Course Fee)</v>
          </cell>
          <cell r="C205" t="str">
            <v>40269</v>
          </cell>
          <cell r="M205">
            <v>0</v>
          </cell>
        </row>
        <row r="206">
          <cell r="B206" t="str">
            <v>Tuition - Self-supporting</v>
          </cell>
          <cell r="C206" t="str">
            <v>40270</v>
          </cell>
          <cell r="M206">
            <v>125643.15</v>
          </cell>
        </row>
        <row r="207">
          <cell r="B207" t="str">
            <v>Laboratory Fees</v>
          </cell>
          <cell r="C207" t="str">
            <v>40400</v>
          </cell>
          <cell r="M207">
            <v>398695.82</v>
          </cell>
        </row>
        <row r="208">
          <cell r="B208" t="str">
            <v>Distance Learning Course User Fee</v>
          </cell>
          <cell r="C208" t="str">
            <v>40450</v>
          </cell>
          <cell r="M208">
            <v>0</v>
          </cell>
        </row>
        <row r="209">
          <cell r="B209" t="str">
            <v>Application Fees</v>
          </cell>
          <cell r="C209" t="str">
            <v>40500</v>
          </cell>
          <cell r="M209">
            <v>36815</v>
          </cell>
        </row>
        <row r="210">
          <cell r="B210" t="str">
            <v>Graduation Fees</v>
          </cell>
          <cell r="C210" t="str">
            <v>40600</v>
          </cell>
          <cell r="M210">
            <v>11351</v>
          </cell>
        </row>
        <row r="211">
          <cell r="B211" t="str">
            <v>Transcripts Fees</v>
          </cell>
          <cell r="C211" t="str">
            <v>40700</v>
          </cell>
          <cell r="M211">
            <v>8735</v>
          </cell>
        </row>
        <row r="212">
          <cell r="B212" t="str">
            <v>Financial Aid Fund Fees</v>
          </cell>
          <cell r="C212" t="str">
            <v>40800</v>
          </cell>
          <cell r="M212">
            <v>268086.43</v>
          </cell>
        </row>
        <row r="213">
          <cell r="B213" t="str">
            <v>Student Activities &amp; Service Fees</v>
          </cell>
          <cell r="C213" t="str">
            <v>40850</v>
          </cell>
          <cell r="M213">
            <v>287004.95999999996</v>
          </cell>
        </row>
        <row r="214">
          <cell r="B214" t="str">
            <v>Student Activities &amp; Service Fees - Baccalaureate</v>
          </cell>
          <cell r="C214" t="str">
            <v>40854</v>
          </cell>
          <cell r="M214">
            <v>25612.2</v>
          </cell>
        </row>
        <row r="215">
          <cell r="B215" t="str">
            <v>CIF - A &amp; P, PSV, EPI, College Prep</v>
          </cell>
          <cell r="C215" t="str">
            <v>40860</v>
          </cell>
          <cell r="M215">
            <v>293489.27</v>
          </cell>
        </row>
        <row r="216">
          <cell r="B216" t="str">
            <v>CIF - PSAV</v>
          </cell>
          <cell r="C216" t="str">
            <v>40861</v>
          </cell>
          <cell r="M216">
            <v>25378.6</v>
          </cell>
        </row>
        <row r="217">
          <cell r="B217" t="str">
            <v>CIF - Baccalaureate</v>
          </cell>
          <cell r="C217" t="str">
            <v>40864</v>
          </cell>
          <cell r="M217">
            <v>26410.86</v>
          </cell>
        </row>
        <row r="218">
          <cell r="B218" t="str">
            <v>Technology Fee</v>
          </cell>
          <cell r="C218" t="str">
            <v>40870</v>
          </cell>
          <cell r="M218">
            <v>184509.46</v>
          </cell>
        </row>
        <row r="219">
          <cell r="B219" t="str">
            <v>Other Student Fees</v>
          </cell>
          <cell r="C219" t="str">
            <v>40900</v>
          </cell>
          <cell r="M219">
            <v>42673</v>
          </cell>
        </row>
        <row r="220">
          <cell r="B220" t="str">
            <v>Late Fees</v>
          </cell>
          <cell r="C220" t="str">
            <v>40910</v>
          </cell>
          <cell r="M220">
            <v>0</v>
          </cell>
        </row>
        <row r="221">
          <cell r="B221" t="str">
            <v>Testing Fees</v>
          </cell>
          <cell r="C221" t="str">
            <v>40920</v>
          </cell>
          <cell r="M221">
            <v>20693</v>
          </cell>
        </row>
        <row r="222">
          <cell r="B222" t="str">
            <v>Student Insurance Fees</v>
          </cell>
          <cell r="C222" t="str">
            <v>40930</v>
          </cell>
          <cell r="M222">
            <v>0</v>
          </cell>
        </row>
        <row r="223">
          <cell r="B223" t="str">
            <v>Safety &amp; Security Fees</v>
          </cell>
          <cell r="C223" t="str">
            <v>40940</v>
          </cell>
          <cell r="M223">
            <v>0</v>
          </cell>
        </row>
        <row r="224">
          <cell r="B224" t="str">
            <v>Picture Identification Card Fees</v>
          </cell>
          <cell r="C224" t="str">
            <v>40950</v>
          </cell>
          <cell r="M224">
            <v>0</v>
          </cell>
        </row>
        <row r="225">
          <cell r="B225" t="str">
            <v>Parking Fees</v>
          </cell>
          <cell r="C225" t="str">
            <v>40960</v>
          </cell>
          <cell r="M225">
            <v>0</v>
          </cell>
        </row>
        <row r="226">
          <cell r="B226" t="str">
            <v>Library Fees</v>
          </cell>
          <cell r="C226" t="str">
            <v>40970</v>
          </cell>
          <cell r="M226">
            <v>95</v>
          </cell>
        </row>
        <row r="227">
          <cell r="B227" t="str">
            <v>Contract Course Fees</v>
          </cell>
          <cell r="C227" t="str">
            <v>40990</v>
          </cell>
          <cell r="M227">
            <v>0</v>
          </cell>
        </row>
        <row r="228">
          <cell r="B228" t="str">
            <v>Residual Student Fees</v>
          </cell>
          <cell r="C228" t="str">
            <v>40991</v>
          </cell>
          <cell r="M22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S AGL"/>
      <sheetName val="EASTERNFL"/>
      <sheetName val="BROWARD"/>
      <sheetName val="CENTRALFL"/>
      <sheetName val="CHIPOLA"/>
      <sheetName val="DAYTONA"/>
      <sheetName val="FLORIDASW"/>
      <sheetName val="FSCJ"/>
      <sheetName val="FLKEYS"/>
      <sheetName val="GULFCOAST"/>
      <sheetName val="HILLSBOROUGH"/>
      <sheetName val="INDIANRIVER"/>
      <sheetName val="GATEWAY"/>
      <sheetName val="LAKESUMTER"/>
      <sheetName val="SCFMANATEE"/>
      <sheetName val="MIAMIDADE"/>
      <sheetName val="NORTHFL"/>
      <sheetName val="NORTHWESTFL"/>
      <sheetName val="PALMBEACH"/>
      <sheetName val="PASCOHERNANDO"/>
      <sheetName val="PENSACOLA"/>
      <sheetName val="POLK"/>
      <sheetName val="STJOHNS"/>
      <sheetName val="STPETE"/>
      <sheetName val="SANTAFE"/>
      <sheetName val="SEMINOLE"/>
      <sheetName val=" SOUTHFL"/>
      <sheetName val="TALLAHASSEE"/>
      <sheetName val="VALENCIA"/>
    </sheetNames>
    <sheetDataSet>
      <sheetData sheetId="0">
        <row r="191">
          <cell r="M191">
            <v>805964974.07000005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VLOOKUPS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TALLAHASSEE COMMUNITY COLLEGE</v>
          </cell>
        </row>
      </sheetData>
      <sheetData sheetId="3"/>
      <sheetData sheetId="4">
        <row r="174">
          <cell r="B174" t="str">
            <v>Tuition-Advanced &amp; Professional - Baccalaureate</v>
          </cell>
          <cell r="C174" t="str">
            <v>40101</v>
          </cell>
          <cell r="D174">
            <v>0</v>
          </cell>
          <cell r="E174">
            <v>0</v>
          </cell>
          <cell r="M174">
            <v>0</v>
          </cell>
        </row>
        <row r="175">
          <cell r="B175" t="str">
            <v>Tuition-Advanced &amp; Professional</v>
          </cell>
          <cell r="C175" t="str">
            <v>40110</v>
          </cell>
          <cell r="D175">
            <v>16868681.809999999</v>
          </cell>
          <cell r="E175">
            <v>0</v>
          </cell>
          <cell r="M175">
            <v>16890999.859999999</v>
          </cell>
        </row>
        <row r="176">
          <cell r="B176" t="str">
            <v>Tuition-Postsecondary Vocational</v>
          </cell>
          <cell r="C176" t="str">
            <v>40120</v>
          </cell>
          <cell r="D176">
            <v>2413412.38</v>
          </cell>
          <cell r="M176">
            <v>2413412.38</v>
          </cell>
        </row>
        <row r="177">
          <cell r="B177" t="str">
            <v>Tuition-Postsecondary Adult Vocational</v>
          </cell>
          <cell r="C177" t="str">
            <v>40130</v>
          </cell>
          <cell r="D177">
            <v>783313.28</v>
          </cell>
          <cell r="M177">
            <v>1368187.62</v>
          </cell>
        </row>
        <row r="178">
          <cell r="B178" t="str">
            <v>Tuition-Developmental Education</v>
          </cell>
          <cell r="C178" t="str">
            <v>40150</v>
          </cell>
          <cell r="D178">
            <v>1392526.98</v>
          </cell>
          <cell r="M178">
            <v>1392526.98</v>
          </cell>
        </row>
        <row r="179">
          <cell r="B179" t="str">
            <v>Tuition-EPI</v>
          </cell>
          <cell r="C179" t="str">
            <v>40160</v>
          </cell>
          <cell r="D179">
            <v>0</v>
          </cell>
          <cell r="M179">
            <v>0</v>
          </cell>
        </row>
        <row r="180">
          <cell r="B180" t="str">
            <v>Tuition-Vocational Preparatory</v>
          </cell>
          <cell r="C180" t="str">
            <v>40180</v>
          </cell>
          <cell r="D180">
            <v>0</v>
          </cell>
          <cell r="M180">
            <v>0</v>
          </cell>
        </row>
        <row r="181">
          <cell r="B181" t="str">
            <v>Tuition-Adult General Education (ABE) &amp; Secondary</v>
          </cell>
          <cell r="C181" t="str">
            <v>40190</v>
          </cell>
          <cell r="D181">
            <v>25818</v>
          </cell>
          <cell r="M181">
            <v>25818</v>
          </cell>
        </row>
        <row r="182">
          <cell r="B182" t="str">
            <v>Out-of-state Fees-Advanced &amp; Professional - Baccalaureate</v>
          </cell>
          <cell r="C182" t="str">
            <v>40301</v>
          </cell>
          <cell r="D182">
            <v>0</v>
          </cell>
          <cell r="E182">
            <v>0</v>
          </cell>
          <cell r="M182">
            <v>0</v>
          </cell>
        </row>
        <row r="183">
          <cell r="B183" t="str">
            <v>Out-of-state Fees-Advanced &amp; Professional</v>
          </cell>
          <cell r="C183" t="str">
            <v>40310</v>
          </cell>
          <cell r="D183">
            <v>2021507.06</v>
          </cell>
          <cell r="E183">
            <v>0</v>
          </cell>
          <cell r="M183">
            <v>2021507.06</v>
          </cell>
        </row>
        <row r="184">
          <cell r="B184" t="str">
            <v>Out-of-state Fees-Postsecondary Vocational</v>
          </cell>
          <cell r="C184" t="str">
            <v>40320</v>
          </cell>
          <cell r="D184">
            <v>140634.93</v>
          </cell>
          <cell r="M184">
            <v>198015.77</v>
          </cell>
        </row>
        <row r="185">
          <cell r="B185" t="str">
            <v>Out-of-state Fees-Postsecondary. Adult Vocational</v>
          </cell>
          <cell r="C185" t="str">
            <v>40330</v>
          </cell>
          <cell r="D185">
            <v>10450.040000000001</v>
          </cell>
          <cell r="M185">
            <v>10450.040000000001</v>
          </cell>
        </row>
        <row r="186">
          <cell r="B186" t="str">
            <v>Out-of-state Fees-Developmental Education</v>
          </cell>
          <cell r="C186" t="str">
            <v>40350</v>
          </cell>
          <cell r="D186">
            <v>334723.8</v>
          </cell>
          <cell r="M186">
            <v>334723.8</v>
          </cell>
        </row>
        <row r="187">
          <cell r="B187" t="str">
            <v>Out-of-state Fees-EPI &amp; Alternative Certification Curriculum</v>
          </cell>
          <cell r="C187" t="str">
            <v>40360</v>
          </cell>
          <cell r="D187">
            <v>0</v>
          </cell>
          <cell r="M187">
            <v>0</v>
          </cell>
        </row>
        <row r="188">
          <cell r="B188" t="str">
            <v>Out-of-state Fees-Vocational Preparatory</v>
          </cell>
          <cell r="C188" t="str">
            <v>40380</v>
          </cell>
          <cell r="D188">
            <v>0</v>
          </cell>
          <cell r="M188">
            <v>0</v>
          </cell>
        </row>
        <row r="189">
          <cell r="B189" t="str">
            <v>Out-of-state Fees-Adult General Education (ABE) &amp; Secondary</v>
          </cell>
          <cell r="C189" t="str">
            <v>40390</v>
          </cell>
          <cell r="D189">
            <v>0</v>
          </cell>
          <cell r="M189">
            <v>0</v>
          </cell>
        </row>
        <row r="191">
          <cell r="M191">
            <v>24655641.509999998</v>
          </cell>
        </row>
        <row r="194">
          <cell r="B194" t="str">
            <v>Tuition - Lifelong Learning</v>
          </cell>
          <cell r="C194" t="str">
            <v>40210</v>
          </cell>
          <cell r="M194">
            <v>0</v>
          </cell>
        </row>
        <row r="195">
          <cell r="B195" t="str">
            <v>Tuition - Continuing Workforce Fees</v>
          </cell>
          <cell r="C195" t="str">
            <v>40240</v>
          </cell>
          <cell r="M195">
            <v>0</v>
          </cell>
        </row>
        <row r="196">
          <cell r="B196" t="str">
            <v>Refunded Tuition - Continuing Workforce Fees</v>
          </cell>
          <cell r="C196" t="str">
            <v>40249</v>
          </cell>
          <cell r="M196">
            <v>0</v>
          </cell>
        </row>
        <row r="197">
          <cell r="B197" t="str">
            <v>Out-of-state - Lifelong Learning</v>
          </cell>
          <cell r="C197" t="str">
            <v>40250</v>
          </cell>
          <cell r="M197">
            <v>0</v>
          </cell>
        </row>
        <row r="198">
          <cell r="B198" t="str">
            <v>Full Cost of Instruction (Repeat Course Fee)</v>
          </cell>
          <cell r="C198" t="str">
            <v>40260</v>
          </cell>
          <cell r="M198">
            <v>0</v>
          </cell>
        </row>
        <row r="199">
          <cell r="B199" t="str">
            <v>Full Cost of Instruction (Repeat Course Fee) - A &amp; P</v>
          </cell>
          <cell r="C199" t="str">
            <v>40261</v>
          </cell>
          <cell r="M199">
            <v>0</v>
          </cell>
        </row>
        <row r="200">
          <cell r="B200" t="str">
            <v>Full Cost of Instruction (Repeat Course Fee) - PSV</v>
          </cell>
          <cell r="C200" t="str">
            <v>40262</v>
          </cell>
          <cell r="M200">
            <v>0</v>
          </cell>
        </row>
        <row r="201">
          <cell r="B201" t="str">
            <v>Full Cost of Instruction (Repeat Course Fee) - Baccalaureate</v>
          </cell>
          <cell r="M201">
            <v>0</v>
          </cell>
        </row>
        <row r="202">
          <cell r="B202" t="str">
            <v>Full Cost of Instruction (Repeat Course Fee) - PSAV</v>
          </cell>
          <cell r="C202" t="str">
            <v>40264</v>
          </cell>
          <cell r="M202">
            <v>0</v>
          </cell>
        </row>
        <row r="203">
          <cell r="B203" t="str">
            <v>Full Cost of Instruction (Repeat Course Fee) - Dev. Ed.</v>
          </cell>
          <cell r="C203" t="str">
            <v>40265</v>
          </cell>
          <cell r="M203">
            <v>0</v>
          </cell>
        </row>
        <row r="204">
          <cell r="B204" t="str">
            <v>Full Cost of Instruction (Repeat Course Fee) - EPI</v>
          </cell>
          <cell r="M204">
            <v>0</v>
          </cell>
        </row>
        <row r="205">
          <cell r="B205" t="str">
            <v>Refunded Tuition-Full Cost of Instruction (Repeat Course Fee)</v>
          </cell>
          <cell r="C205" t="str">
            <v>40269</v>
          </cell>
          <cell r="M205">
            <v>0</v>
          </cell>
        </row>
        <row r="206">
          <cell r="B206" t="str">
            <v>Tuition - Self-supporting</v>
          </cell>
          <cell r="C206" t="str">
            <v>40270</v>
          </cell>
          <cell r="M206">
            <v>104857</v>
          </cell>
        </row>
        <row r="207">
          <cell r="B207" t="str">
            <v>Laboratory Fees</v>
          </cell>
          <cell r="C207" t="str">
            <v>40400</v>
          </cell>
          <cell r="M207">
            <v>1277535.93</v>
          </cell>
        </row>
        <row r="208">
          <cell r="B208" t="str">
            <v>Distance Learning Course User Fee</v>
          </cell>
          <cell r="C208" t="str">
            <v>40450</v>
          </cell>
          <cell r="M208">
            <v>461460.27</v>
          </cell>
        </row>
        <row r="209">
          <cell r="B209" t="str">
            <v>Application Fees</v>
          </cell>
          <cell r="C209" t="str">
            <v>40500</v>
          </cell>
          <cell r="M209">
            <v>17336</v>
          </cell>
        </row>
        <row r="210">
          <cell r="B210" t="str">
            <v>Graduation Fees</v>
          </cell>
          <cell r="C210" t="str">
            <v>40600</v>
          </cell>
          <cell r="M210">
            <v>0</v>
          </cell>
        </row>
        <row r="211">
          <cell r="B211" t="str">
            <v>Transcripts Fees</v>
          </cell>
          <cell r="C211" t="str">
            <v>40700</v>
          </cell>
          <cell r="M211">
            <v>0</v>
          </cell>
        </row>
        <row r="212">
          <cell r="B212" t="str">
            <v>Financial Aid Fund Fees</v>
          </cell>
          <cell r="C212" t="str">
            <v>40800</v>
          </cell>
          <cell r="M212">
            <v>1131309.31</v>
          </cell>
        </row>
        <row r="213">
          <cell r="B213" t="str">
            <v>Student Activities &amp; Service Fees</v>
          </cell>
          <cell r="C213" t="str">
            <v>40850</v>
          </cell>
          <cell r="M213">
            <v>1430658.73</v>
          </cell>
        </row>
        <row r="214">
          <cell r="B214" t="str">
            <v>Student Activities &amp; Service Fees - Baccalaureate</v>
          </cell>
          <cell r="C214" t="str">
            <v>40854</v>
          </cell>
          <cell r="M214">
            <v>0</v>
          </cell>
        </row>
        <row r="215">
          <cell r="B215" t="str">
            <v>CIF - A &amp; P, PSV, EPI, College Prep</v>
          </cell>
          <cell r="C215" t="str">
            <v>40860</v>
          </cell>
          <cell r="M215">
            <v>3309889.39</v>
          </cell>
        </row>
        <row r="216">
          <cell r="B216" t="str">
            <v>CIF - PSAV</v>
          </cell>
          <cell r="C216" t="str">
            <v>40861</v>
          </cell>
          <cell r="M216">
            <v>29010.59</v>
          </cell>
        </row>
        <row r="217">
          <cell r="B217" t="str">
            <v>CIF - Baccalaureate</v>
          </cell>
          <cell r="C217" t="str">
            <v>40864</v>
          </cell>
          <cell r="M217">
            <v>0</v>
          </cell>
        </row>
        <row r="218">
          <cell r="B218" t="str">
            <v>Technology Fee</v>
          </cell>
          <cell r="C218" t="str">
            <v>40870</v>
          </cell>
          <cell r="M218">
            <v>1164196.29</v>
          </cell>
        </row>
        <row r="219">
          <cell r="B219" t="str">
            <v>Other Student Fees</v>
          </cell>
          <cell r="C219" t="str">
            <v>40900</v>
          </cell>
          <cell r="M219">
            <v>25607.5</v>
          </cell>
        </row>
        <row r="220">
          <cell r="B220" t="str">
            <v>Late Fees</v>
          </cell>
          <cell r="C220" t="str">
            <v>40910</v>
          </cell>
          <cell r="M220">
            <v>0</v>
          </cell>
        </row>
        <row r="221">
          <cell r="B221" t="str">
            <v>Testing Fees</v>
          </cell>
          <cell r="C221" t="str">
            <v>40920</v>
          </cell>
          <cell r="M221">
            <v>18620</v>
          </cell>
        </row>
        <row r="222">
          <cell r="B222" t="str">
            <v>Student Insurance Fees</v>
          </cell>
          <cell r="C222" t="str">
            <v>40930</v>
          </cell>
          <cell r="M222">
            <v>0</v>
          </cell>
        </row>
        <row r="223">
          <cell r="B223" t="str">
            <v>Safety &amp; Security Fees</v>
          </cell>
          <cell r="C223" t="str">
            <v>40940</v>
          </cell>
          <cell r="M223">
            <v>0</v>
          </cell>
        </row>
        <row r="224">
          <cell r="B224" t="str">
            <v>Picture Identification Card Fees</v>
          </cell>
          <cell r="C224" t="str">
            <v>40950</v>
          </cell>
          <cell r="M224">
            <v>10370</v>
          </cell>
        </row>
        <row r="225">
          <cell r="B225" t="str">
            <v>Parking Fees</v>
          </cell>
          <cell r="C225" t="str">
            <v>40960</v>
          </cell>
          <cell r="M225">
            <v>0</v>
          </cell>
        </row>
        <row r="226">
          <cell r="B226" t="str">
            <v>Library Fees</v>
          </cell>
          <cell r="C226" t="str">
            <v>40970</v>
          </cell>
          <cell r="M226">
            <v>0</v>
          </cell>
        </row>
        <row r="227">
          <cell r="B227" t="str">
            <v>Contract Course Fees</v>
          </cell>
          <cell r="C227" t="str">
            <v>40990</v>
          </cell>
          <cell r="M227">
            <v>0</v>
          </cell>
        </row>
        <row r="228">
          <cell r="B228" t="str">
            <v>Residual Student Fees</v>
          </cell>
          <cell r="C228" t="str">
            <v>40991</v>
          </cell>
          <cell r="M22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VALENCIA COLLEGE</v>
          </cell>
        </row>
      </sheetData>
      <sheetData sheetId="3"/>
      <sheetData sheetId="4">
        <row r="174">
          <cell r="B174" t="str">
            <v>Tuition-Advanced &amp; Professional - Baccalaureate</v>
          </cell>
          <cell r="C174" t="str">
            <v>40101</v>
          </cell>
          <cell r="D174">
            <v>403600.63</v>
          </cell>
          <cell r="E174">
            <v>0</v>
          </cell>
          <cell r="M174">
            <v>403600.63</v>
          </cell>
        </row>
        <row r="175">
          <cell r="B175" t="str">
            <v>Tuition-Advanced &amp; Professional</v>
          </cell>
          <cell r="C175" t="str">
            <v>40110</v>
          </cell>
          <cell r="D175">
            <v>51558414.810000002</v>
          </cell>
          <cell r="E175">
            <v>0</v>
          </cell>
          <cell r="M175">
            <v>51558414.810000002</v>
          </cell>
        </row>
        <row r="176">
          <cell r="B176" t="str">
            <v>Tuition-Postsecondary Vocational</v>
          </cell>
          <cell r="C176" t="str">
            <v>40120</v>
          </cell>
          <cell r="D176">
            <v>16326671.76</v>
          </cell>
          <cell r="M176">
            <v>16326671.76</v>
          </cell>
        </row>
        <row r="177">
          <cell r="B177" t="str">
            <v>Tuition-Postsecondary Adult Vocational</v>
          </cell>
          <cell r="C177" t="str">
            <v>40130</v>
          </cell>
          <cell r="D177">
            <v>569122.91999999993</v>
          </cell>
          <cell r="M177">
            <v>569122.91999999993</v>
          </cell>
        </row>
        <row r="178">
          <cell r="B178" t="str">
            <v>Tuition-Developmental Education</v>
          </cell>
          <cell r="C178" t="str">
            <v>40150</v>
          </cell>
          <cell r="D178">
            <v>3414419.52</v>
          </cell>
          <cell r="M178">
            <v>3414419.52</v>
          </cell>
        </row>
        <row r="179">
          <cell r="B179" t="str">
            <v>Tuition-EPI</v>
          </cell>
          <cell r="C179" t="str">
            <v>40160</v>
          </cell>
          <cell r="D179">
            <v>184686.44</v>
          </cell>
          <cell r="M179">
            <v>184686.44</v>
          </cell>
        </row>
        <row r="180">
          <cell r="B180" t="str">
            <v>Tuition-Vocational Preparatory</v>
          </cell>
          <cell r="C180" t="str">
            <v>40180</v>
          </cell>
          <cell r="D180">
            <v>0</v>
          </cell>
          <cell r="M180">
            <v>0</v>
          </cell>
        </row>
        <row r="181">
          <cell r="B181" t="str">
            <v>Tuition-Adult General Education (ABE) &amp; Secondary</v>
          </cell>
          <cell r="C181" t="str">
            <v>40190</v>
          </cell>
          <cell r="D181">
            <v>0</v>
          </cell>
          <cell r="M181">
            <v>0</v>
          </cell>
        </row>
        <row r="182">
          <cell r="B182" t="str">
            <v>Out-of-state Fees-Advanced &amp; Professional - Baccalaureate</v>
          </cell>
          <cell r="C182" t="str">
            <v>40301</v>
          </cell>
          <cell r="D182">
            <v>5232.03</v>
          </cell>
          <cell r="E182">
            <v>0</v>
          </cell>
          <cell r="M182">
            <v>5232.03</v>
          </cell>
        </row>
        <row r="183">
          <cell r="B183" t="str">
            <v>Out-of-state Fees-Advanced &amp; Professional</v>
          </cell>
          <cell r="C183" t="str">
            <v>40310</v>
          </cell>
          <cell r="D183">
            <v>7142025.6100000003</v>
          </cell>
          <cell r="E183">
            <v>0</v>
          </cell>
          <cell r="M183">
            <v>7142025.6100000003</v>
          </cell>
        </row>
        <row r="184">
          <cell r="B184" t="str">
            <v>Out-of-state Fees-Postsecondary Vocational</v>
          </cell>
          <cell r="C184" t="str">
            <v>40320</v>
          </cell>
          <cell r="D184">
            <v>1833793.7</v>
          </cell>
          <cell r="M184">
            <v>1833793.7</v>
          </cell>
        </row>
        <row r="185">
          <cell r="B185" t="str">
            <v>Out-of-state Fees-Postsecondary. Adult Vocational</v>
          </cell>
          <cell r="C185" t="str">
            <v>40330</v>
          </cell>
          <cell r="D185">
            <v>0</v>
          </cell>
          <cell r="M185">
            <v>0</v>
          </cell>
        </row>
        <row r="186">
          <cell r="B186" t="str">
            <v>Out-of-state Fees-Developmental Education</v>
          </cell>
          <cell r="C186" t="str">
            <v>40350</v>
          </cell>
          <cell r="D186">
            <v>831065.82</v>
          </cell>
          <cell r="M186">
            <v>831065.82</v>
          </cell>
        </row>
        <row r="187">
          <cell r="B187" t="str">
            <v>Out-of-state Fees-EPI &amp; Alternative Certification Curriculum</v>
          </cell>
          <cell r="C187" t="str">
            <v>40360</v>
          </cell>
          <cell r="D187">
            <v>20077.47</v>
          </cell>
          <cell r="M187">
            <v>20077.47</v>
          </cell>
        </row>
        <row r="188">
          <cell r="B188" t="str">
            <v>Out-of-state Fees-Vocational Preparatory</v>
          </cell>
          <cell r="C188" t="str">
            <v>40380</v>
          </cell>
          <cell r="D188">
            <v>0</v>
          </cell>
          <cell r="M188">
            <v>0</v>
          </cell>
        </row>
        <row r="189">
          <cell r="B189" t="str">
            <v>Out-of-state Fees-Adult General Education (ABE) &amp; Secondary</v>
          </cell>
          <cell r="C189" t="str">
            <v>40390</v>
          </cell>
          <cell r="D189">
            <v>0</v>
          </cell>
          <cell r="M189">
            <v>0</v>
          </cell>
        </row>
        <row r="191">
          <cell r="M191">
            <v>82289110.709999993</v>
          </cell>
        </row>
        <row r="194">
          <cell r="B194" t="str">
            <v>Tuition - Lifelong Learning</v>
          </cell>
          <cell r="C194" t="str">
            <v>40210</v>
          </cell>
          <cell r="M194">
            <v>0</v>
          </cell>
        </row>
        <row r="195">
          <cell r="B195" t="str">
            <v>Tuition - Continuing Workforce Fees</v>
          </cell>
          <cell r="C195" t="str">
            <v>40240</v>
          </cell>
          <cell r="M195">
            <v>3171058.02</v>
          </cell>
        </row>
        <row r="196">
          <cell r="B196" t="str">
            <v>Refunded Tuition - Continuing Workforce Fees</v>
          </cell>
          <cell r="C196" t="str">
            <v>40249</v>
          </cell>
          <cell r="M196">
            <v>0</v>
          </cell>
        </row>
        <row r="197">
          <cell r="B197" t="str">
            <v>Out-of-state - Lifelong Learning</v>
          </cell>
          <cell r="C197" t="str">
            <v>40250</v>
          </cell>
          <cell r="M197">
            <v>0</v>
          </cell>
        </row>
        <row r="198">
          <cell r="B198" t="str">
            <v>Full Cost of Instruction (Repeat Course Fee)</v>
          </cell>
          <cell r="C198" t="str">
            <v>40260</v>
          </cell>
          <cell r="M198">
            <v>1601758.04</v>
          </cell>
        </row>
        <row r="199">
          <cell r="B199" t="str">
            <v>Full Cost of Instruction (Repeat Course Fee) - A &amp; P</v>
          </cell>
          <cell r="C199" t="str">
            <v>40261</v>
          </cell>
          <cell r="M199">
            <v>0</v>
          </cell>
        </row>
        <row r="200">
          <cell r="B200" t="str">
            <v>Full Cost of Instruction (Repeat Course Fee) - PSV</v>
          </cell>
          <cell r="C200" t="str">
            <v>40262</v>
          </cell>
          <cell r="M200">
            <v>0</v>
          </cell>
        </row>
        <row r="201">
          <cell r="B201" t="str">
            <v>Full Cost of Instruction (Repeat Course Fee) - Baccalaureate</v>
          </cell>
          <cell r="M201">
            <v>0</v>
          </cell>
        </row>
        <row r="202">
          <cell r="B202" t="str">
            <v>Full Cost of Instruction (Repeat Course Fee) - PSAV</v>
          </cell>
          <cell r="C202" t="str">
            <v>40264</v>
          </cell>
          <cell r="M202">
            <v>0</v>
          </cell>
        </row>
        <row r="203">
          <cell r="B203" t="str">
            <v>Full Cost of Instruction (Repeat Course Fee) - Dev. Ed.</v>
          </cell>
          <cell r="C203" t="str">
            <v>40265</v>
          </cell>
          <cell r="M203">
            <v>0</v>
          </cell>
        </row>
        <row r="204">
          <cell r="B204" t="str">
            <v>Full Cost of Instruction (Repeat Course Fee) - EPI</v>
          </cell>
          <cell r="M204">
            <v>0</v>
          </cell>
        </row>
        <row r="205">
          <cell r="B205" t="str">
            <v>Refunded Tuition-Full Cost of Instruction (Repeat Course Fee)</v>
          </cell>
          <cell r="C205" t="str">
            <v>40269</v>
          </cell>
          <cell r="M205">
            <v>0</v>
          </cell>
        </row>
        <row r="206">
          <cell r="B206" t="str">
            <v>Tuition - Self-supporting</v>
          </cell>
          <cell r="C206" t="str">
            <v>40270</v>
          </cell>
          <cell r="M206">
            <v>0</v>
          </cell>
        </row>
        <row r="207">
          <cell r="B207" t="str">
            <v>Laboratory Fees</v>
          </cell>
          <cell r="C207" t="str">
            <v>40400</v>
          </cell>
          <cell r="M207">
            <v>3821160</v>
          </cell>
        </row>
        <row r="208">
          <cell r="B208" t="str">
            <v>Distance Learning Course User Fee</v>
          </cell>
          <cell r="C208" t="str">
            <v>40450</v>
          </cell>
          <cell r="M208">
            <v>0</v>
          </cell>
        </row>
        <row r="209">
          <cell r="B209" t="str">
            <v>Application Fees</v>
          </cell>
          <cell r="C209" t="str">
            <v>40500</v>
          </cell>
          <cell r="M209">
            <v>1355405</v>
          </cell>
        </row>
        <row r="210">
          <cell r="B210" t="str">
            <v>Graduation Fees</v>
          </cell>
          <cell r="C210" t="str">
            <v>40600</v>
          </cell>
          <cell r="M210">
            <v>2015</v>
          </cell>
        </row>
        <row r="211">
          <cell r="B211" t="str">
            <v>Transcripts Fees</v>
          </cell>
          <cell r="C211" t="str">
            <v>40700</v>
          </cell>
          <cell r="M211">
            <v>166221</v>
          </cell>
        </row>
        <row r="212">
          <cell r="B212" t="str">
            <v>Financial Aid Fund Fees</v>
          </cell>
          <cell r="C212" t="str">
            <v>40800</v>
          </cell>
          <cell r="M212">
            <v>3763388.75</v>
          </cell>
        </row>
        <row r="213">
          <cell r="B213" t="str">
            <v>Student Activities &amp; Service Fees</v>
          </cell>
          <cell r="C213" t="str">
            <v>40850</v>
          </cell>
          <cell r="M213">
            <v>5960163.9500000002</v>
          </cell>
        </row>
        <row r="214">
          <cell r="B214" t="str">
            <v>Student Activities &amp; Service Fees - Baccalaureate</v>
          </cell>
          <cell r="C214" t="str">
            <v>40854</v>
          </cell>
          <cell r="M214">
            <v>53663.79</v>
          </cell>
        </row>
        <row r="215">
          <cell r="B215" t="str">
            <v>CIF - A &amp; P, PSV, EPI, College Prep</v>
          </cell>
          <cell r="C215" t="str">
            <v>40860</v>
          </cell>
          <cell r="M215">
            <v>5544985.9699999997</v>
          </cell>
        </row>
        <row r="216">
          <cell r="B216" t="str">
            <v>CIF - PSAV</v>
          </cell>
          <cell r="C216" t="str">
            <v>40861</v>
          </cell>
          <cell r="M216">
            <v>27187.05</v>
          </cell>
        </row>
        <row r="217">
          <cell r="B217" t="str">
            <v>CIF - Baccalaureate</v>
          </cell>
          <cell r="C217" t="str">
            <v>40864</v>
          </cell>
          <cell r="M217">
            <v>25458.3</v>
          </cell>
        </row>
        <row r="218">
          <cell r="B218" t="str">
            <v>Technology Fee</v>
          </cell>
          <cell r="C218" t="str">
            <v>40870</v>
          </cell>
          <cell r="M218">
            <v>3795279.07</v>
          </cell>
        </row>
        <row r="219">
          <cell r="B219" t="str">
            <v>Other Student Fees</v>
          </cell>
          <cell r="C219" t="str">
            <v>40900</v>
          </cell>
          <cell r="M219">
            <v>158148.73000000001</v>
          </cell>
        </row>
        <row r="220">
          <cell r="B220" t="str">
            <v>Late Fees</v>
          </cell>
          <cell r="C220" t="str">
            <v>40910</v>
          </cell>
          <cell r="M220">
            <v>1127100</v>
          </cell>
        </row>
        <row r="221">
          <cell r="B221" t="str">
            <v>Testing Fees</v>
          </cell>
          <cell r="C221" t="str">
            <v>40920</v>
          </cell>
          <cell r="M221">
            <v>248484.71000000002</v>
          </cell>
        </row>
        <row r="222">
          <cell r="B222" t="str">
            <v>Student Insurance Fees</v>
          </cell>
          <cell r="C222" t="str">
            <v>40930</v>
          </cell>
          <cell r="M222">
            <v>0</v>
          </cell>
        </row>
        <row r="223">
          <cell r="B223" t="str">
            <v>Safety &amp; Security Fees</v>
          </cell>
          <cell r="C223" t="str">
            <v>40940</v>
          </cell>
          <cell r="M223">
            <v>0</v>
          </cell>
        </row>
        <row r="224">
          <cell r="B224" t="str">
            <v>Picture Identification Card Fees</v>
          </cell>
          <cell r="C224" t="str">
            <v>40950</v>
          </cell>
          <cell r="M224">
            <v>0</v>
          </cell>
        </row>
        <row r="225">
          <cell r="B225" t="str">
            <v>Parking Fees</v>
          </cell>
          <cell r="C225" t="str">
            <v>40960</v>
          </cell>
          <cell r="M225">
            <v>0</v>
          </cell>
        </row>
        <row r="226">
          <cell r="B226" t="str">
            <v>Library Fees</v>
          </cell>
          <cell r="C226" t="str">
            <v>40970</v>
          </cell>
          <cell r="M226">
            <v>0</v>
          </cell>
        </row>
        <row r="227">
          <cell r="B227" t="str">
            <v>Contract Course Fees</v>
          </cell>
          <cell r="C227" t="str">
            <v>40990</v>
          </cell>
          <cell r="M227">
            <v>1107488.98</v>
          </cell>
        </row>
        <row r="228">
          <cell r="B228" t="str">
            <v>Residual Student Fees</v>
          </cell>
          <cell r="C228" t="str">
            <v>40991</v>
          </cell>
          <cell r="M22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2015.v03</v>
          </cell>
        </row>
        <row r="5">
          <cell r="C5" t="str">
            <v>EASTERN FLORIDA STATE COLLEGE</v>
          </cell>
        </row>
      </sheetData>
      <sheetData sheetId="3"/>
      <sheetData sheetId="4">
        <row r="174">
          <cell r="B174" t="str">
            <v>Tuition-Advanced &amp; Professional - Baccalaureate</v>
          </cell>
          <cell r="C174" t="str">
            <v>40101</v>
          </cell>
          <cell r="D174">
            <v>819889.1</v>
          </cell>
          <cell r="E174">
            <v>0</v>
          </cell>
          <cell r="M174">
            <v>819889.1</v>
          </cell>
        </row>
        <row r="175">
          <cell r="B175" t="str">
            <v>Tuition-Advanced &amp; Professional</v>
          </cell>
          <cell r="C175" t="str">
            <v>40110</v>
          </cell>
          <cell r="D175">
            <v>13464037.779999999</v>
          </cell>
          <cell r="E175">
            <v>0</v>
          </cell>
          <cell r="M175">
            <v>13464037.779999999</v>
          </cell>
        </row>
        <row r="176">
          <cell r="B176" t="str">
            <v>Tuition-Postsecondary Vocational</v>
          </cell>
          <cell r="C176" t="str">
            <v>40120</v>
          </cell>
          <cell r="D176">
            <v>4547421.95</v>
          </cell>
          <cell r="M176">
            <v>4547421.95</v>
          </cell>
        </row>
        <row r="177">
          <cell r="B177" t="str">
            <v>Tuition-Postsecondary Adult Vocational</v>
          </cell>
          <cell r="C177" t="str">
            <v>40130</v>
          </cell>
          <cell r="D177">
            <v>778089.4</v>
          </cell>
          <cell r="M177">
            <v>778089.4</v>
          </cell>
        </row>
        <row r="178">
          <cell r="B178" t="str">
            <v>Tuition-Developmental Education</v>
          </cell>
          <cell r="C178" t="str">
            <v>40150</v>
          </cell>
          <cell r="D178">
            <v>945435.67</v>
          </cell>
          <cell r="M178">
            <v>945435.67</v>
          </cell>
        </row>
        <row r="179">
          <cell r="B179" t="str">
            <v>Tuition-EPI</v>
          </cell>
          <cell r="C179" t="str">
            <v>40160</v>
          </cell>
          <cell r="D179">
            <v>0</v>
          </cell>
          <cell r="M179">
            <v>0</v>
          </cell>
        </row>
        <row r="180">
          <cell r="B180" t="str">
            <v>Tuition-Vocational Preparatory</v>
          </cell>
          <cell r="C180" t="str">
            <v>40180</v>
          </cell>
          <cell r="D180">
            <v>0</v>
          </cell>
          <cell r="M180">
            <v>0</v>
          </cell>
        </row>
        <row r="181">
          <cell r="B181" t="str">
            <v>Tuition-Adult General Education (ABE) &amp; Secondary</v>
          </cell>
          <cell r="C181" t="str">
            <v>40190</v>
          </cell>
          <cell r="D181">
            <v>0</v>
          </cell>
          <cell r="M181">
            <v>0</v>
          </cell>
        </row>
        <row r="182">
          <cell r="B182" t="str">
            <v>Out-of-state Fees-Advanced &amp; Professional - Baccalaureate</v>
          </cell>
          <cell r="C182" t="str">
            <v>40301</v>
          </cell>
          <cell r="D182">
            <v>27507.22</v>
          </cell>
          <cell r="E182">
            <v>0</v>
          </cell>
          <cell r="M182">
            <v>27507.22</v>
          </cell>
        </row>
        <row r="183">
          <cell r="B183" t="str">
            <v>Out-of-state Fees-Advanced &amp; Professional</v>
          </cell>
          <cell r="C183" t="str">
            <v>40310</v>
          </cell>
          <cell r="D183">
            <v>1042201.76</v>
          </cell>
          <cell r="E183">
            <v>0</v>
          </cell>
          <cell r="M183">
            <v>1042201.76</v>
          </cell>
        </row>
        <row r="184">
          <cell r="B184" t="str">
            <v>Out-of-state Fees-Postsecondary Vocational</v>
          </cell>
          <cell r="C184" t="str">
            <v>40320</v>
          </cell>
          <cell r="D184">
            <v>358388.53</v>
          </cell>
          <cell r="M184">
            <v>358388.53</v>
          </cell>
        </row>
        <row r="185">
          <cell r="B185" t="str">
            <v>Out-of-state Fees-Postsecondary. Adult Vocational</v>
          </cell>
          <cell r="C185" t="str">
            <v>40330</v>
          </cell>
          <cell r="D185">
            <v>53706.239999999998</v>
          </cell>
          <cell r="M185">
            <v>53706.239999999998</v>
          </cell>
        </row>
        <row r="186">
          <cell r="B186" t="str">
            <v>Out-of-state Fees-Developmental Education</v>
          </cell>
          <cell r="C186" t="str">
            <v>40350</v>
          </cell>
          <cell r="D186">
            <v>198109.67</v>
          </cell>
          <cell r="M186">
            <v>198109.67</v>
          </cell>
        </row>
        <row r="187">
          <cell r="B187" t="str">
            <v>Out-of-state Fees-EPI &amp; Alternative Certification Curriculum</v>
          </cell>
          <cell r="C187" t="str">
            <v>40360</v>
          </cell>
          <cell r="D187">
            <v>0</v>
          </cell>
          <cell r="M187">
            <v>0</v>
          </cell>
        </row>
        <row r="188">
          <cell r="B188" t="str">
            <v>Out-of-state Fees-Vocational Preparatory</v>
          </cell>
          <cell r="C188" t="str">
            <v>40380</v>
          </cell>
          <cell r="D188">
            <v>0</v>
          </cell>
          <cell r="M188">
            <v>0</v>
          </cell>
        </row>
        <row r="189">
          <cell r="B189" t="str">
            <v>Out-of-state Fees-Adult General Education (ABE) &amp; Secondary</v>
          </cell>
          <cell r="C189" t="str">
            <v>40390</v>
          </cell>
          <cell r="D189">
            <v>0</v>
          </cell>
          <cell r="M189">
            <v>0</v>
          </cell>
        </row>
        <row r="191">
          <cell r="M191">
            <v>22234787.32</v>
          </cell>
        </row>
        <row r="194">
          <cell r="B194" t="str">
            <v>Tuition - Lifelong Learning</v>
          </cell>
          <cell r="C194" t="str">
            <v>40210</v>
          </cell>
          <cell r="M194">
            <v>0</v>
          </cell>
        </row>
        <row r="195">
          <cell r="B195" t="str">
            <v>Tuition - Continuing Workforce Fees</v>
          </cell>
          <cell r="C195" t="str">
            <v>40240</v>
          </cell>
          <cell r="M195">
            <v>352226.85</v>
          </cell>
        </row>
        <row r="196">
          <cell r="B196" t="str">
            <v>Refunded Tuition - Continuing Workforce Fees</v>
          </cell>
          <cell r="C196" t="str">
            <v>40249</v>
          </cell>
          <cell r="M196">
            <v>0</v>
          </cell>
        </row>
        <row r="197">
          <cell r="B197" t="str">
            <v>Out-of-state - Lifelong Learning</v>
          </cell>
          <cell r="C197" t="str">
            <v>40250</v>
          </cell>
          <cell r="M197">
            <v>0</v>
          </cell>
        </row>
        <row r="198">
          <cell r="B198" t="str">
            <v>Full Cost of Instruction (Repeat Course Fee)</v>
          </cell>
          <cell r="C198" t="str">
            <v>40260</v>
          </cell>
          <cell r="M198">
            <v>0</v>
          </cell>
        </row>
        <row r="199">
          <cell r="B199" t="str">
            <v>Full Cost of Instruction (Repeat Course Fee) - A &amp; P</v>
          </cell>
          <cell r="C199" t="str">
            <v>40261</v>
          </cell>
          <cell r="M199">
            <v>541546.72</v>
          </cell>
        </row>
        <row r="200">
          <cell r="B200" t="str">
            <v>Full Cost of Instruction (Repeat Course Fee) - PSV</v>
          </cell>
          <cell r="C200" t="str">
            <v>40262</v>
          </cell>
          <cell r="M200">
            <v>0</v>
          </cell>
        </row>
        <row r="201">
          <cell r="B201" t="str">
            <v>Full Cost of Instruction (Repeat Course Fee) - Baccalaureate</v>
          </cell>
          <cell r="M201">
            <v>877.92</v>
          </cell>
        </row>
        <row r="202">
          <cell r="B202" t="str">
            <v>Full Cost of Instruction (Repeat Course Fee) - PSAV</v>
          </cell>
          <cell r="C202" t="str">
            <v>40264</v>
          </cell>
          <cell r="M202">
            <v>0</v>
          </cell>
        </row>
        <row r="203">
          <cell r="B203" t="str">
            <v>Full Cost of Instruction (Repeat Course Fee) - Dev. Ed.</v>
          </cell>
          <cell r="C203" t="str">
            <v>40265</v>
          </cell>
          <cell r="M203">
            <v>13964.71</v>
          </cell>
        </row>
        <row r="204">
          <cell r="B204" t="str">
            <v>Full Cost of Instruction (Repeat Course Fee) - EPI</v>
          </cell>
          <cell r="M204">
            <v>0</v>
          </cell>
        </row>
        <row r="205">
          <cell r="B205" t="str">
            <v>Refunded Tuition-Full Cost of Instruction (Repeat Course Fee)</v>
          </cell>
          <cell r="C205" t="str">
            <v>40269</v>
          </cell>
          <cell r="M205">
            <v>0</v>
          </cell>
        </row>
        <row r="206">
          <cell r="B206" t="str">
            <v>Tuition - Self-supporting</v>
          </cell>
          <cell r="C206" t="str">
            <v>40270</v>
          </cell>
          <cell r="M206">
            <v>244017.24</v>
          </cell>
        </row>
        <row r="207">
          <cell r="B207" t="str">
            <v>Laboratory Fees</v>
          </cell>
          <cell r="C207" t="str">
            <v>40400</v>
          </cell>
          <cell r="M207">
            <v>596261.71</v>
          </cell>
        </row>
        <row r="208">
          <cell r="B208" t="str">
            <v>Distance Learning Course User Fee</v>
          </cell>
          <cell r="C208" t="str">
            <v>40450</v>
          </cell>
          <cell r="M208">
            <v>1461980</v>
          </cell>
        </row>
        <row r="209">
          <cell r="B209" t="str">
            <v>Application Fees</v>
          </cell>
          <cell r="C209" t="str">
            <v>40500</v>
          </cell>
          <cell r="M209">
            <v>245588</v>
          </cell>
        </row>
        <row r="210">
          <cell r="B210" t="str">
            <v>Graduation Fees</v>
          </cell>
          <cell r="C210" t="str">
            <v>40600</v>
          </cell>
          <cell r="M210">
            <v>89410</v>
          </cell>
        </row>
        <row r="211">
          <cell r="B211" t="str">
            <v>Transcripts Fees</v>
          </cell>
          <cell r="C211" t="str">
            <v>40700</v>
          </cell>
          <cell r="M211">
            <v>90145</v>
          </cell>
        </row>
        <row r="212">
          <cell r="B212" t="str">
            <v>Financial Aid Fund Fees</v>
          </cell>
          <cell r="C212" t="str">
            <v>40800</v>
          </cell>
          <cell r="M212">
            <v>891784.13</v>
          </cell>
        </row>
        <row r="213">
          <cell r="B213" t="str">
            <v>Student Activities &amp; Service Fees</v>
          </cell>
          <cell r="C213" t="str">
            <v>40850</v>
          </cell>
          <cell r="M213">
            <v>1934495.19</v>
          </cell>
        </row>
        <row r="214">
          <cell r="B214" t="str">
            <v>Student Activities &amp; Service Fees - Baccalaureate</v>
          </cell>
          <cell r="C214" t="str">
            <v>40854</v>
          </cell>
          <cell r="M214">
            <v>82524.639999999999</v>
          </cell>
        </row>
        <row r="215">
          <cell r="B215" t="str">
            <v>CIF - A &amp; P, PSV, EPI, College Prep</v>
          </cell>
          <cell r="C215" t="str">
            <v>40860</v>
          </cell>
          <cell r="M215">
            <v>2698415.09</v>
          </cell>
        </row>
        <row r="216">
          <cell r="B216" t="str">
            <v>CIF - PSAV</v>
          </cell>
          <cell r="C216" t="str">
            <v>40861</v>
          </cell>
          <cell r="M216">
            <v>41629.49</v>
          </cell>
        </row>
        <row r="217">
          <cell r="B217" t="str">
            <v>CIF - Baccalaureate</v>
          </cell>
          <cell r="C217" t="str">
            <v>40864</v>
          </cell>
          <cell r="M217">
            <v>169496.79</v>
          </cell>
        </row>
        <row r="218">
          <cell r="B218" t="str">
            <v>Technology Fee</v>
          </cell>
          <cell r="C218" t="str">
            <v>40870</v>
          </cell>
          <cell r="M218">
            <v>1111959.55</v>
          </cell>
        </row>
        <row r="219">
          <cell r="B219" t="str">
            <v>Other Student Fees</v>
          </cell>
          <cell r="C219" t="str">
            <v>40900</v>
          </cell>
          <cell r="M219">
            <v>377480</v>
          </cell>
        </row>
        <row r="220">
          <cell r="B220" t="str">
            <v>Late Fees</v>
          </cell>
          <cell r="C220" t="str">
            <v>40910</v>
          </cell>
          <cell r="M220">
            <v>288620</v>
          </cell>
        </row>
        <row r="221">
          <cell r="B221" t="str">
            <v>Testing Fees</v>
          </cell>
          <cell r="C221" t="str">
            <v>40920</v>
          </cell>
          <cell r="M221">
            <v>59258.75</v>
          </cell>
        </row>
        <row r="222">
          <cell r="B222" t="str">
            <v>Student Insurance Fees</v>
          </cell>
          <cell r="C222" t="str">
            <v>40930</v>
          </cell>
          <cell r="M222">
            <v>0</v>
          </cell>
        </row>
        <row r="223">
          <cell r="B223" t="str">
            <v>Safety &amp; Security Fees</v>
          </cell>
          <cell r="C223" t="str">
            <v>40940</v>
          </cell>
          <cell r="M223">
            <v>0</v>
          </cell>
        </row>
        <row r="224">
          <cell r="B224" t="str">
            <v>Picture Identification Card Fees</v>
          </cell>
          <cell r="C224" t="str">
            <v>40950</v>
          </cell>
          <cell r="M224">
            <v>4475.5</v>
          </cell>
        </row>
        <row r="225">
          <cell r="B225" t="str">
            <v>Parking Fees</v>
          </cell>
          <cell r="C225" t="str">
            <v>40960</v>
          </cell>
          <cell r="M225">
            <v>424311.77</v>
          </cell>
        </row>
        <row r="226">
          <cell r="B226" t="str">
            <v>Library Fees</v>
          </cell>
          <cell r="C226" t="str">
            <v>40970</v>
          </cell>
          <cell r="M226">
            <v>0</v>
          </cell>
        </row>
        <row r="227">
          <cell r="B227" t="str">
            <v>Contract Course Fees</v>
          </cell>
          <cell r="C227" t="str">
            <v>40990</v>
          </cell>
          <cell r="M227">
            <v>0</v>
          </cell>
        </row>
        <row r="228">
          <cell r="B228" t="str">
            <v>Residual Student Fees</v>
          </cell>
          <cell r="C228" t="str">
            <v>40991</v>
          </cell>
          <cell r="M22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</row>
      </sheetData>
      <sheetData sheetId="4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BROWARD COLLEGE</v>
          </cell>
        </row>
      </sheetData>
      <sheetData sheetId="3"/>
      <sheetData sheetId="4">
        <row r="174">
          <cell r="B174" t="str">
            <v>Tuition-Advanced &amp; Professional - Baccalaureate</v>
          </cell>
          <cell r="C174" t="str">
            <v>40101</v>
          </cell>
          <cell r="D174">
            <v>2515454.4300000002</v>
          </cell>
          <cell r="E174">
            <v>0</v>
          </cell>
          <cell r="M174">
            <v>2515454.4300000002</v>
          </cell>
        </row>
        <row r="175">
          <cell r="B175" t="str">
            <v>Tuition-Advanced &amp; Professional</v>
          </cell>
          <cell r="C175" t="str">
            <v>40110</v>
          </cell>
          <cell r="D175">
            <v>37309267.380000003</v>
          </cell>
          <cell r="E175">
            <v>-301.60000000000002</v>
          </cell>
          <cell r="M175">
            <v>37308965.780000001</v>
          </cell>
        </row>
        <row r="176">
          <cell r="B176" t="str">
            <v>Tuition-Postsecondary Vocational</v>
          </cell>
          <cell r="C176" t="str">
            <v>40120</v>
          </cell>
          <cell r="D176">
            <v>16427440.1</v>
          </cell>
          <cell r="M176">
            <v>16427440.1</v>
          </cell>
        </row>
        <row r="177">
          <cell r="B177" t="str">
            <v>Tuition-Postsecondary Adult Vocational</v>
          </cell>
          <cell r="C177" t="str">
            <v>40130</v>
          </cell>
          <cell r="D177">
            <v>1019452.66</v>
          </cell>
          <cell r="M177">
            <v>1019452.66</v>
          </cell>
        </row>
        <row r="178">
          <cell r="B178" t="str">
            <v>Tuition-Developmental Education</v>
          </cell>
          <cell r="C178" t="str">
            <v>40150</v>
          </cell>
          <cell r="D178">
            <v>5722193.7999999998</v>
          </cell>
          <cell r="M178">
            <v>5722193.7999999998</v>
          </cell>
        </row>
        <row r="179">
          <cell r="B179" t="str">
            <v>Tuition-EPI</v>
          </cell>
          <cell r="C179" t="str">
            <v>40160</v>
          </cell>
          <cell r="D179">
            <v>127803</v>
          </cell>
          <cell r="M179">
            <v>127803</v>
          </cell>
        </row>
        <row r="180">
          <cell r="B180" t="str">
            <v>Tuition-Vocational Preparatory</v>
          </cell>
          <cell r="C180" t="str">
            <v>40180</v>
          </cell>
          <cell r="D180">
            <v>0</v>
          </cell>
          <cell r="M180">
            <v>0</v>
          </cell>
        </row>
        <row r="181">
          <cell r="B181" t="str">
            <v>Tuition-Adult General Education (ABE) &amp; Secondary</v>
          </cell>
          <cell r="C181" t="str">
            <v>40190</v>
          </cell>
          <cell r="D181">
            <v>0</v>
          </cell>
          <cell r="M181">
            <v>0</v>
          </cell>
        </row>
        <row r="182">
          <cell r="B182" t="str">
            <v>Out-of-state Fees-Advanced &amp; Professional - Baccalaureate</v>
          </cell>
          <cell r="C182" t="str">
            <v>40301</v>
          </cell>
          <cell r="D182">
            <v>237756.96</v>
          </cell>
          <cell r="E182">
            <v>0</v>
          </cell>
          <cell r="M182">
            <v>237756.96</v>
          </cell>
        </row>
        <row r="183">
          <cell r="B183" t="str">
            <v>Out-of-state Fees-Advanced &amp; Professional</v>
          </cell>
          <cell r="C183" t="str">
            <v>40310</v>
          </cell>
          <cell r="D183">
            <v>4920082.8</v>
          </cell>
          <cell r="E183">
            <v>0</v>
          </cell>
          <cell r="M183">
            <v>4920082.8</v>
          </cell>
        </row>
        <row r="184">
          <cell r="B184" t="str">
            <v>Out-of-state Fees-Postsecondary Vocational</v>
          </cell>
          <cell r="C184" t="str">
            <v>40320</v>
          </cell>
          <cell r="D184">
            <v>1744179.9</v>
          </cell>
          <cell r="M184">
            <v>1744179.9</v>
          </cell>
        </row>
        <row r="185">
          <cell r="B185" t="str">
            <v>Out-of-state Fees-Postsecondary. Adult Vocational</v>
          </cell>
          <cell r="C185" t="str">
            <v>40330</v>
          </cell>
          <cell r="D185">
            <v>100771.17</v>
          </cell>
          <cell r="M185">
            <v>100771.17</v>
          </cell>
        </row>
        <row r="186">
          <cell r="B186" t="str">
            <v>Out-of-state Fees-Developmental Education</v>
          </cell>
          <cell r="C186" t="str">
            <v>40350</v>
          </cell>
          <cell r="D186">
            <v>1418412</v>
          </cell>
          <cell r="M186">
            <v>1418412</v>
          </cell>
        </row>
        <row r="187">
          <cell r="B187" t="str">
            <v>Out-of-state Fees-EPI &amp; Alternative Certification Curriculum</v>
          </cell>
          <cell r="C187" t="str">
            <v>40360</v>
          </cell>
          <cell r="D187">
            <v>1585.2</v>
          </cell>
          <cell r="M187">
            <v>1585.2</v>
          </cell>
        </row>
        <row r="188">
          <cell r="B188" t="str">
            <v>Out-of-state Fees-Vocational Preparatory</v>
          </cell>
          <cell r="C188" t="str">
            <v>40380</v>
          </cell>
          <cell r="D188">
            <v>0</v>
          </cell>
          <cell r="M188">
            <v>0</v>
          </cell>
        </row>
        <row r="189">
          <cell r="B189" t="str">
            <v>Out-of-state Fees-Adult General Education (ABE) &amp; Secondary</v>
          </cell>
          <cell r="C189" t="str">
            <v>40390</v>
          </cell>
          <cell r="D189">
            <v>0</v>
          </cell>
          <cell r="M189">
            <v>0</v>
          </cell>
        </row>
        <row r="191">
          <cell r="M191">
            <v>71544097.800000012</v>
          </cell>
        </row>
        <row r="194">
          <cell r="B194" t="str">
            <v>Tuition - Lifelong Learning</v>
          </cell>
          <cell r="C194" t="str">
            <v>40210</v>
          </cell>
          <cell r="M194">
            <v>0</v>
          </cell>
        </row>
        <row r="195">
          <cell r="B195" t="str">
            <v>Tuition - Continuing Workforce Fees</v>
          </cell>
          <cell r="C195" t="str">
            <v>40240</v>
          </cell>
          <cell r="M195">
            <v>292014.27</v>
          </cell>
        </row>
        <row r="196">
          <cell r="B196" t="str">
            <v>Refunded Tuition - Continuing Workforce Fees</v>
          </cell>
          <cell r="C196" t="str">
            <v>40249</v>
          </cell>
          <cell r="M196">
            <v>0</v>
          </cell>
        </row>
        <row r="197">
          <cell r="B197" t="str">
            <v>Out-of-state - Lifelong Learning</v>
          </cell>
          <cell r="C197" t="str">
            <v>40250</v>
          </cell>
          <cell r="M197">
            <v>0</v>
          </cell>
        </row>
        <row r="198">
          <cell r="B198" t="str">
            <v>Full Cost of Instruction (Repeat Course Fee)</v>
          </cell>
          <cell r="C198" t="str">
            <v>40260</v>
          </cell>
          <cell r="M198">
            <v>0</v>
          </cell>
        </row>
        <row r="199">
          <cell r="B199" t="str">
            <v>Full Cost of Instruction (Repeat Course Fee) - A &amp; P</v>
          </cell>
          <cell r="C199" t="str">
            <v>40261</v>
          </cell>
          <cell r="M199">
            <v>0</v>
          </cell>
        </row>
        <row r="200">
          <cell r="B200" t="str">
            <v>Full Cost of Instruction (Repeat Course Fee) - PSV</v>
          </cell>
          <cell r="C200" t="str">
            <v>40262</v>
          </cell>
          <cell r="M200">
            <v>0</v>
          </cell>
        </row>
        <row r="201">
          <cell r="B201" t="str">
            <v>Full Cost of Instruction (Repeat Course Fee) - Baccalaureate</v>
          </cell>
          <cell r="M201">
            <v>0</v>
          </cell>
        </row>
        <row r="202">
          <cell r="B202" t="str">
            <v>Full Cost of Instruction (Repeat Course Fee) - PSAV</v>
          </cell>
          <cell r="C202" t="str">
            <v>40264</v>
          </cell>
          <cell r="M202">
            <v>0</v>
          </cell>
        </row>
        <row r="203">
          <cell r="B203" t="str">
            <v>Full Cost of Instruction (Repeat Course Fee) - Dev. Ed.</v>
          </cell>
          <cell r="C203" t="str">
            <v>40265</v>
          </cell>
          <cell r="M203">
            <v>0</v>
          </cell>
        </row>
        <row r="204">
          <cell r="B204" t="str">
            <v>Full Cost of Instruction (Repeat Course Fee) - EPI</v>
          </cell>
          <cell r="M204">
            <v>0</v>
          </cell>
        </row>
        <row r="205">
          <cell r="B205" t="str">
            <v>Refunded Tuition-Full Cost of Instruction (Repeat Course Fee)</v>
          </cell>
          <cell r="C205" t="str">
            <v>40269</v>
          </cell>
          <cell r="M205">
            <v>0</v>
          </cell>
        </row>
        <row r="206">
          <cell r="B206" t="str">
            <v>Tuition - Self-supporting</v>
          </cell>
          <cell r="C206" t="str">
            <v>40270</v>
          </cell>
          <cell r="M206">
            <v>0</v>
          </cell>
        </row>
        <row r="207">
          <cell r="B207" t="str">
            <v>Laboratory Fees</v>
          </cell>
          <cell r="C207" t="str">
            <v>40400</v>
          </cell>
          <cell r="M207">
            <v>4166705.88</v>
          </cell>
        </row>
        <row r="208">
          <cell r="B208" t="str">
            <v>Distance Learning Course User Fee</v>
          </cell>
          <cell r="C208" t="str">
            <v>40450</v>
          </cell>
          <cell r="M208">
            <v>1129815</v>
          </cell>
        </row>
        <row r="209">
          <cell r="B209" t="str">
            <v>Application Fees</v>
          </cell>
          <cell r="C209" t="str">
            <v>40500</v>
          </cell>
          <cell r="M209">
            <v>874671.62</v>
          </cell>
        </row>
        <row r="210">
          <cell r="B210" t="str">
            <v>Graduation Fees</v>
          </cell>
          <cell r="C210" t="str">
            <v>40600</v>
          </cell>
          <cell r="M210">
            <v>1150</v>
          </cell>
        </row>
        <row r="211">
          <cell r="B211" t="str">
            <v>Transcripts Fees</v>
          </cell>
          <cell r="C211" t="str">
            <v>40700</v>
          </cell>
          <cell r="M211">
            <v>252415.57</v>
          </cell>
        </row>
        <row r="212">
          <cell r="B212" t="str">
            <v>Financial Aid Fund Fees</v>
          </cell>
          <cell r="C212" t="str">
            <v>40800</v>
          </cell>
          <cell r="M212">
            <v>3623333.96</v>
          </cell>
        </row>
        <row r="213">
          <cell r="B213" t="str">
            <v>Student Activities &amp; Service Fees</v>
          </cell>
          <cell r="C213" t="str">
            <v>40850</v>
          </cell>
          <cell r="M213">
            <v>6304543.6699999999</v>
          </cell>
        </row>
        <row r="214">
          <cell r="B214" t="str">
            <v>Student Activities &amp; Service Fees - Baccalaureate</v>
          </cell>
          <cell r="C214" t="str">
            <v>40854</v>
          </cell>
          <cell r="M214">
            <v>251672.97</v>
          </cell>
        </row>
        <row r="215">
          <cell r="B215" t="str">
            <v>CIF - A &amp; P, PSV, EPI, College Prep</v>
          </cell>
          <cell r="C215" t="str">
            <v>40860</v>
          </cell>
          <cell r="M215">
            <v>9495540.3200000003</v>
          </cell>
        </row>
        <row r="216">
          <cell r="B216" t="str">
            <v>CIF - PSAV</v>
          </cell>
          <cell r="C216" t="str">
            <v>40861</v>
          </cell>
          <cell r="M216">
            <v>0</v>
          </cell>
        </row>
        <row r="217">
          <cell r="B217" t="str">
            <v>CIF - Baccalaureate</v>
          </cell>
          <cell r="C217" t="str">
            <v>40864</v>
          </cell>
          <cell r="M217">
            <v>371139.53</v>
          </cell>
        </row>
        <row r="218">
          <cell r="B218" t="str">
            <v>Technology Fee</v>
          </cell>
          <cell r="C218" t="str">
            <v>40870</v>
          </cell>
          <cell r="M218">
            <v>3631204.21</v>
          </cell>
        </row>
        <row r="219">
          <cell r="B219" t="str">
            <v>Other Student Fees</v>
          </cell>
          <cell r="C219" t="str">
            <v>40900</v>
          </cell>
          <cell r="M219">
            <v>1357411.9</v>
          </cell>
        </row>
        <row r="220">
          <cell r="B220" t="str">
            <v>Late Fees</v>
          </cell>
          <cell r="C220" t="str">
            <v>40910</v>
          </cell>
          <cell r="M220">
            <v>0</v>
          </cell>
        </row>
        <row r="221">
          <cell r="B221" t="str">
            <v>Testing Fees</v>
          </cell>
          <cell r="C221" t="str">
            <v>40920</v>
          </cell>
          <cell r="M221">
            <v>35581.480000000003</v>
          </cell>
        </row>
        <row r="222">
          <cell r="B222" t="str">
            <v>Student Insurance Fees</v>
          </cell>
          <cell r="C222" t="str">
            <v>40930</v>
          </cell>
          <cell r="M222">
            <v>73172.45</v>
          </cell>
        </row>
        <row r="223">
          <cell r="B223" t="str">
            <v>Safety &amp; Security Fees</v>
          </cell>
          <cell r="C223" t="str">
            <v>40940</v>
          </cell>
          <cell r="M223">
            <v>0</v>
          </cell>
        </row>
        <row r="224">
          <cell r="B224" t="str">
            <v>Picture Identification Card Fees</v>
          </cell>
          <cell r="C224" t="str">
            <v>40950</v>
          </cell>
          <cell r="M224">
            <v>45750</v>
          </cell>
        </row>
        <row r="225">
          <cell r="B225" t="str">
            <v>Parking Fees</v>
          </cell>
          <cell r="C225" t="str">
            <v>40960</v>
          </cell>
          <cell r="M225">
            <v>2674474.2200000002</v>
          </cell>
        </row>
        <row r="226">
          <cell r="B226" t="str">
            <v>Library Fees</v>
          </cell>
          <cell r="C226" t="str">
            <v>40970</v>
          </cell>
          <cell r="M226">
            <v>0</v>
          </cell>
        </row>
        <row r="227">
          <cell r="B227" t="str">
            <v>Contract Course Fees</v>
          </cell>
          <cell r="C227" t="str">
            <v>40990</v>
          </cell>
          <cell r="M227">
            <v>0</v>
          </cell>
        </row>
        <row r="228">
          <cell r="B228" t="str">
            <v>Residual Student Fees</v>
          </cell>
          <cell r="C228" t="str">
            <v>40991</v>
          </cell>
          <cell r="M22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</row>
      </sheetData>
      <sheetData sheetId="4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COLLEGE OF CENTRAL FLORIDA</v>
          </cell>
        </row>
      </sheetData>
      <sheetData sheetId="3"/>
      <sheetData sheetId="4">
        <row r="174">
          <cell r="B174" t="str">
            <v>Tuition-Advanced &amp; Professional - Baccalaureate</v>
          </cell>
          <cell r="C174" t="str">
            <v>40101</v>
          </cell>
          <cell r="D174">
            <v>682506.71</v>
          </cell>
          <cell r="E174">
            <v>0</v>
          </cell>
          <cell r="M174">
            <v>682506.71</v>
          </cell>
        </row>
        <row r="175">
          <cell r="B175" t="str">
            <v>Tuition-Advanced &amp; Professional</v>
          </cell>
          <cell r="C175" t="str">
            <v>40110</v>
          </cell>
          <cell r="D175">
            <v>8042499.4299999997</v>
          </cell>
          <cell r="E175">
            <v>0</v>
          </cell>
          <cell r="M175">
            <v>8042499.4299999997</v>
          </cell>
        </row>
        <row r="176">
          <cell r="B176" t="str">
            <v>Tuition-Postsecondary Vocational</v>
          </cell>
          <cell r="C176" t="str">
            <v>40120</v>
          </cell>
          <cell r="D176">
            <v>2452306.7599999998</v>
          </cell>
          <cell r="M176">
            <v>2452306.7599999998</v>
          </cell>
        </row>
        <row r="177">
          <cell r="B177" t="str">
            <v>Tuition-Postsecondary Adult Vocational</v>
          </cell>
          <cell r="C177" t="str">
            <v>40130</v>
          </cell>
          <cell r="D177">
            <v>295779.59999999998</v>
          </cell>
          <cell r="M177">
            <v>295779.59999999998</v>
          </cell>
        </row>
        <row r="178">
          <cell r="B178" t="str">
            <v>Tuition-Developmental Education</v>
          </cell>
          <cell r="C178" t="str">
            <v>40150</v>
          </cell>
          <cell r="D178">
            <v>673461.36</v>
          </cell>
          <cell r="M178">
            <v>673461.36</v>
          </cell>
        </row>
        <row r="179">
          <cell r="B179" t="str">
            <v>Tuition-EPI</v>
          </cell>
          <cell r="C179" t="str">
            <v>40160</v>
          </cell>
          <cell r="D179">
            <v>0</v>
          </cell>
          <cell r="M179">
            <v>0</v>
          </cell>
        </row>
        <row r="180">
          <cell r="B180" t="str">
            <v>Tuition-Vocational Preparatory</v>
          </cell>
          <cell r="C180" t="str">
            <v>40180</v>
          </cell>
          <cell r="D180">
            <v>0</v>
          </cell>
          <cell r="M180">
            <v>0</v>
          </cell>
        </row>
        <row r="181">
          <cell r="B181" t="str">
            <v>Tuition-Adult General Education (ABE) &amp; Secondary</v>
          </cell>
          <cell r="C181" t="str">
            <v>40190</v>
          </cell>
          <cell r="D181">
            <v>7140</v>
          </cell>
          <cell r="M181">
            <v>7140</v>
          </cell>
        </row>
        <row r="182">
          <cell r="B182" t="str">
            <v>Out-of-state Fees-Advanced &amp; Professional - Baccalaureate</v>
          </cell>
          <cell r="C182" t="str">
            <v>40301</v>
          </cell>
          <cell r="D182">
            <v>19391.400000000001</v>
          </cell>
          <cell r="E182">
            <v>0</v>
          </cell>
          <cell r="M182">
            <v>19391.400000000001</v>
          </cell>
        </row>
        <row r="183">
          <cell r="B183" t="str">
            <v>Out-of-state Fees-Advanced &amp; Professional</v>
          </cell>
          <cell r="C183" t="str">
            <v>40310</v>
          </cell>
          <cell r="D183">
            <v>812636.4</v>
          </cell>
          <cell r="E183">
            <v>0</v>
          </cell>
          <cell r="M183">
            <v>812636.4</v>
          </cell>
        </row>
        <row r="184">
          <cell r="B184" t="str">
            <v>Out-of-state Fees-Postsecondary Vocational</v>
          </cell>
          <cell r="C184" t="str">
            <v>40320</v>
          </cell>
          <cell r="D184">
            <v>104116.8</v>
          </cell>
          <cell r="M184">
            <v>104116.8</v>
          </cell>
        </row>
        <row r="185">
          <cell r="B185" t="str">
            <v>Out-of-state Fees-Postsecondary. Adult Vocational</v>
          </cell>
          <cell r="C185" t="str">
            <v>40330</v>
          </cell>
          <cell r="D185">
            <v>18902.400000000001</v>
          </cell>
          <cell r="M185">
            <v>18902.400000000001</v>
          </cell>
        </row>
        <row r="186">
          <cell r="B186" t="str">
            <v>Out-of-state Fees-Developmental Education</v>
          </cell>
          <cell r="C186" t="str">
            <v>40350</v>
          </cell>
          <cell r="D186">
            <v>190084.8</v>
          </cell>
          <cell r="M186">
            <v>190084.8</v>
          </cell>
        </row>
        <row r="187">
          <cell r="B187" t="str">
            <v>Out-of-state Fees-EPI &amp; Alternative Certification Curriculum</v>
          </cell>
          <cell r="C187" t="str">
            <v>40360</v>
          </cell>
          <cell r="D187">
            <v>0</v>
          </cell>
          <cell r="M187">
            <v>0</v>
          </cell>
        </row>
        <row r="188">
          <cell r="B188" t="str">
            <v>Out-of-state Fees-Vocational Preparatory</v>
          </cell>
          <cell r="C188" t="str">
            <v>40380</v>
          </cell>
          <cell r="D188">
            <v>0</v>
          </cell>
          <cell r="M188">
            <v>0</v>
          </cell>
        </row>
        <row r="189">
          <cell r="B189" t="str">
            <v>Out-of-state Fees-Adult General Education (ABE) &amp; Secondary</v>
          </cell>
          <cell r="C189" t="str">
            <v>40390</v>
          </cell>
          <cell r="D189">
            <v>0</v>
          </cell>
          <cell r="M189">
            <v>0</v>
          </cell>
        </row>
        <row r="191">
          <cell r="M191">
            <v>13298825.660000002</v>
          </cell>
        </row>
        <row r="194">
          <cell r="B194" t="str">
            <v>Tuition - Lifelong Learning</v>
          </cell>
          <cell r="C194" t="str">
            <v>40210</v>
          </cell>
          <cell r="M194">
            <v>0</v>
          </cell>
        </row>
        <row r="195">
          <cell r="B195" t="str">
            <v>Tuition - Continuing Workforce Fees</v>
          </cell>
          <cell r="C195" t="str">
            <v>40240</v>
          </cell>
          <cell r="M195">
            <v>157964.01</v>
          </cell>
        </row>
        <row r="196">
          <cell r="B196" t="str">
            <v>Refunded Tuition - Continuing Workforce Fees</v>
          </cell>
          <cell r="C196" t="str">
            <v>40249</v>
          </cell>
          <cell r="M196">
            <v>0</v>
          </cell>
        </row>
        <row r="197">
          <cell r="B197" t="str">
            <v>Out-of-state - Lifelong Learning</v>
          </cell>
          <cell r="C197" t="str">
            <v>40250</v>
          </cell>
          <cell r="M197">
            <v>0</v>
          </cell>
        </row>
        <row r="198">
          <cell r="B198" t="str">
            <v>Full Cost of Instruction (Repeat Course Fee)</v>
          </cell>
          <cell r="C198" t="str">
            <v>40260</v>
          </cell>
          <cell r="M198">
            <v>0</v>
          </cell>
        </row>
        <row r="199">
          <cell r="B199" t="str">
            <v>Full Cost of Instruction (Repeat Course Fee) - A &amp; P</v>
          </cell>
          <cell r="C199" t="str">
            <v>40261</v>
          </cell>
          <cell r="M199">
            <v>131578.79999999999</v>
          </cell>
        </row>
        <row r="200">
          <cell r="B200" t="str">
            <v>Full Cost of Instruction (Repeat Course Fee) - PSV</v>
          </cell>
          <cell r="C200" t="str">
            <v>40262</v>
          </cell>
          <cell r="M200">
            <v>18387.599999999999</v>
          </cell>
        </row>
        <row r="201">
          <cell r="B201" t="str">
            <v>Full Cost of Instruction (Repeat Course Fee) - Baccalaureate</v>
          </cell>
          <cell r="M201">
            <v>0</v>
          </cell>
        </row>
        <row r="202">
          <cell r="B202" t="str">
            <v>Full Cost of Instruction (Repeat Course Fee) - PSAV</v>
          </cell>
          <cell r="C202" t="str">
            <v>40264</v>
          </cell>
          <cell r="M202">
            <v>0</v>
          </cell>
        </row>
        <row r="203">
          <cell r="B203" t="str">
            <v>Full Cost of Instruction (Repeat Course Fee) - Dev. Ed.</v>
          </cell>
          <cell r="C203" t="str">
            <v>40265</v>
          </cell>
          <cell r="M203">
            <v>11462.4</v>
          </cell>
        </row>
        <row r="204">
          <cell r="B204" t="str">
            <v>Full Cost of Instruction (Repeat Course Fee) - EPI</v>
          </cell>
          <cell r="M204">
            <v>0</v>
          </cell>
        </row>
        <row r="205">
          <cell r="B205" t="str">
            <v>Refunded Tuition-Full Cost of Instruction (Repeat Course Fee)</v>
          </cell>
          <cell r="C205" t="str">
            <v>40269</v>
          </cell>
          <cell r="M205">
            <v>0</v>
          </cell>
        </row>
        <row r="206">
          <cell r="B206" t="str">
            <v>Tuition - Self-supporting</v>
          </cell>
          <cell r="C206" t="str">
            <v>40270</v>
          </cell>
          <cell r="M206">
            <v>0</v>
          </cell>
        </row>
        <row r="207">
          <cell r="B207" t="str">
            <v>Laboratory Fees</v>
          </cell>
          <cell r="C207" t="str">
            <v>40400</v>
          </cell>
          <cell r="M207">
            <v>428313.05</v>
          </cell>
        </row>
        <row r="208">
          <cell r="B208" t="str">
            <v>Distance Learning Course User Fee</v>
          </cell>
          <cell r="C208" t="str">
            <v>40450</v>
          </cell>
          <cell r="M208">
            <v>457080</v>
          </cell>
        </row>
        <row r="209">
          <cell r="B209" t="str">
            <v>Application Fees</v>
          </cell>
          <cell r="C209" t="str">
            <v>40500</v>
          </cell>
          <cell r="M209">
            <v>126155</v>
          </cell>
        </row>
        <row r="210">
          <cell r="B210" t="str">
            <v>Graduation Fees</v>
          </cell>
          <cell r="C210" t="str">
            <v>40600</v>
          </cell>
          <cell r="M210">
            <v>175</v>
          </cell>
        </row>
        <row r="211">
          <cell r="B211" t="str">
            <v>Transcripts Fees</v>
          </cell>
          <cell r="C211" t="str">
            <v>40700</v>
          </cell>
          <cell r="M211">
            <v>9419</v>
          </cell>
        </row>
        <row r="212">
          <cell r="B212" t="str">
            <v>Financial Aid Fund Fees</v>
          </cell>
          <cell r="C212" t="str">
            <v>40800</v>
          </cell>
          <cell r="M212">
            <v>688394.31</v>
          </cell>
        </row>
        <row r="213">
          <cell r="B213" t="str">
            <v>Student Activities &amp; Service Fees</v>
          </cell>
          <cell r="C213" t="str">
            <v>40850</v>
          </cell>
          <cell r="M213">
            <v>1105468.49</v>
          </cell>
        </row>
        <row r="214">
          <cell r="B214" t="str">
            <v>Student Activities &amp; Service Fees - Baccalaureate</v>
          </cell>
          <cell r="C214" t="str">
            <v>40854</v>
          </cell>
          <cell r="M214">
            <v>81417.42</v>
          </cell>
        </row>
        <row r="215">
          <cell r="B215" t="str">
            <v>CIF - A &amp; P, PSV, EPI, College Prep</v>
          </cell>
          <cell r="C215" t="str">
            <v>40860</v>
          </cell>
          <cell r="M215">
            <v>1882099.46</v>
          </cell>
        </row>
        <row r="216">
          <cell r="B216" t="str">
            <v>CIF - PSAV</v>
          </cell>
          <cell r="C216" t="str">
            <v>40861</v>
          </cell>
          <cell r="M216">
            <v>15734.1</v>
          </cell>
        </row>
        <row r="217">
          <cell r="B217" t="str">
            <v>CIF - Baccalaureate</v>
          </cell>
          <cell r="C217" t="str">
            <v>40864</v>
          </cell>
          <cell r="M217">
            <v>117189.68</v>
          </cell>
        </row>
        <row r="218">
          <cell r="B218" t="str">
            <v>Technology Fee</v>
          </cell>
          <cell r="C218" t="str">
            <v>40870</v>
          </cell>
          <cell r="M218">
            <v>672715.12</v>
          </cell>
        </row>
        <row r="219">
          <cell r="B219" t="str">
            <v>Other Student Fees</v>
          </cell>
          <cell r="C219" t="str">
            <v>40900</v>
          </cell>
          <cell r="M219">
            <v>23106</v>
          </cell>
        </row>
        <row r="220">
          <cell r="B220" t="str">
            <v>Late Fees</v>
          </cell>
          <cell r="C220" t="str">
            <v>40910</v>
          </cell>
          <cell r="M220">
            <v>48020</v>
          </cell>
        </row>
        <row r="221">
          <cell r="B221" t="str">
            <v>Testing Fees</v>
          </cell>
          <cell r="C221" t="str">
            <v>40920</v>
          </cell>
          <cell r="M221">
            <v>44351.25</v>
          </cell>
        </row>
        <row r="222">
          <cell r="B222" t="str">
            <v>Student Insurance Fees</v>
          </cell>
          <cell r="C222" t="str">
            <v>40930</v>
          </cell>
          <cell r="M222">
            <v>3500</v>
          </cell>
        </row>
        <row r="223">
          <cell r="B223" t="str">
            <v>Safety &amp; Security Fees</v>
          </cell>
          <cell r="C223" t="str">
            <v>40940</v>
          </cell>
          <cell r="M223">
            <v>0</v>
          </cell>
        </row>
        <row r="224">
          <cell r="B224" t="str">
            <v>Picture Identification Card Fees</v>
          </cell>
          <cell r="C224" t="str">
            <v>40950</v>
          </cell>
          <cell r="M224">
            <v>0</v>
          </cell>
        </row>
        <row r="225">
          <cell r="B225" t="str">
            <v>Parking Fees</v>
          </cell>
          <cell r="C225" t="str">
            <v>40960</v>
          </cell>
          <cell r="M225">
            <v>0</v>
          </cell>
        </row>
        <row r="226">
          <cell r="B226" t="str">
            <v>Library Fees</v>
          </cell>
          <cell r="C226" t="str">
            <v>40970</v>
          </cell>
          <cell r="M226">
            <v>0</v>
          </cell>
        </row>
        <row r="227">
          <cell r="B227" t="str">
            <v>Contract Course Fees</v>
          </cell>
          <cell r="C227" t="str">
            <v>40990</v>
          </cell>
          <cell r="M227">
            <v>0</v>
          </cell>
        </row>
        <row r="228">
          <cell r="B228" t="str">
            <v>Residual Student Fees</v>
          </cell>
          <cell r="C228" t="str">
            <v>40991</v>
          </cell>
          <cell r="M22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</row>
      </sheetData>
      <sheetData sheetId="4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CHIPOLA COLLEGE</v>
          </cell>
        </row>
      </sheetData>
      <sheetData sheetId="3"/>
      <sheetData sheetId="4">
        <row r="174">
          <cell r="B174" t="str">
            <v>Tuition-Advanced &amp; Professional - Baccalaureate</v>
          </cell>
          <cell r="C174" t="str">
            <v>40101</v>
          </cell>
          <cell r="D174">
            <v>433044.57</v>
          </cell>
          <cell r="E174">
            <v>0</v>
          </cell>
          <cell r="M174">
            <v>433044.57</v>
          </cell>
        </row>
        <row r="175">
          <cell r="B175" t="str">
            <v>Tuition-Advanced &amp; Professional</v>
          </cell>
          <cell r="C175" t="str">
            <v>40110</v>
          </cell>
          <cell r="D175">
            <v>1403982.72</v>
          </cell>
          <cell r="E175">
            <v>0</v>
          </cell>
          <cell r="M175">
            <v>1403982.72</v>
          </cell>
        </row>
        <row r="176">
          <cell r="B176" t="str">
            <v>Tuition-Postsecondary Vocational</v>
          </cell>
          <cell r="C176" t="str">
            <v>40120</v>
          </cell>
          <cell r="D176">
            <v>688927.4</v>
          </cell>
          <cell r="M176">
            <v>688927.4</v>
          </cell>
        </row>
        <row r="177">
          <cell r="B177" t="str">
            <v>Tuition-Postsecondary Adult Vocational</v>
          </cell>
          <cell r="C177" t="str">
            <v>40130</v>
          </cell>
          <cell r="D177">
            <v>241940.21</v>
          </cell>
          <cell r="M177">
            <v>241940.21</v>
          </cell>
        </row>
        <row r="178">
          <cell r="B178" t="str">
            <v>Tuition-Developmental Education</v>
          </cell>
          <cell r="C178" t="str">
            <v>40150</v>
          </cell>
          <cell r="D178">
            <v>90350.64</v>
          </cell>
          <cell r="M178">
            <v>90350.64</v>
          </cell>
        </row>
        <row r="179">
          <cell r="B179" t="str">
            <v>Tuition-EPI</v>
          </cell>
          <cell r="C179" t="str">
            <v>40160</v>
          </cell>
          <cell r="D179">
            <v>0</v>
          </cell>
          <cell r="M179">
            <v>0</v>
          </cell>
        </row>
        <row r="180">
          <cell r="B180" t="str">
            <v>Tuition-Vocational Preparatory</v>
          </cell>
          <cell r="C180" t="str">
            <v>40180</v>
          </cell>
          <cell r="D180">
            <v>180</v>
          </cell>
          <cell r="M180">
            <v>180</v>
          </cell>
        </row>
        <row r="181">
          <cell r="B181" t="str">
            <v>Tuition-Adult General Education (ABE) &amp; Secondary</v>
          </cell>
          <cell r="C181" t="str">
            <v>40190</v>
          </cell>
          <cell r="D181">
            <v>0</v>
          </cell>
          <cell r="M181">
            <v>0</v>
          </cell>
        </row>
        <row r="182">
          <cell r="B182" t="str">
            <v>Out-of-state Fees-Advanced &amp; Professional - Baccalaureate</v>
          </cell>
          <cell r="C182" t="str">
            <v>40301</v>
          </cell>
          <cell r="D182">
            <v>934.05</v>
          </cell>
          <cell r="E182">
            <v>0</v>
          </cell>
          <cell r="M182">
            <v>934.05</v>
          </cell>
        </row>
        <row r="183">
          <cell r="B183" t="str">
            <v>Out-of-state Fees-Advanced &amp; Professional</v>
          </cell>
          <cell r="C183" t="str">
            <v>40310</v>
          </cell>
          <cell r="D183">
            <v>46589.9</v>
          </cell>
          <cell r="E183">
            <v>0</v>
          </cell>
          <cell r="M183">
            <v>46589.9</v>
          </cell>
        </row>
        <row r="184">
          <cell r="B184" t="str">
            <v>Out-of-state Fees-Postsecondary Vocational</v>
          </cell>
          <cell r="C184" t="str">
            <v>40320</v>
          </cell>
          <cell r="D184">
            <v>2815.2</v>
          </cell>
          <cell r="M184">
            <v>2815.2</v>
          </cell>
        </row>
        <row r="185">
          <cell r="B185" t="str">
            <v>Out-of-state Fees-Postsecondary. Adult Vocational</v>
          </cell>
          <cell r="C185" t="str">
            <v>40330</v>
          </cell>
          <cell r="D185">
            <v>82.31</v>
          </cell>
          <cell r="M185">
            <v>82.31</v>
          </cell>
        </row>
        <row r="186">
          <cell r="B186" t="str">
            <v>Out-of-state Fees-Developmental Education</v>
          </cell>
          <cell r="C186" t="str">
            <v>40350</v>
          </cell>
          <cell r="D186">
            <v>2514.1999999999998</v>
          </cell>
          <cell r="M186">
            <v>2514.1999999999998</v>
          </cell>
        </row>
        <row r="187">
          <cell r="B187" t="str">
            <v>Out-of-state Fees-EPI &amp; Alternative Certification Curriculum</v>
          </cell>
          <cell r="C187" t="str">
            <v>40360</v>
          </cell>
          <cell r="D187">
            <v>0</v>
          </cell>
          <cell r="M187">
            <v>0</v>
          </cell>
        </row>
        <row r="188">
          <cell r="B188" t="str">
            <v>Out-of-state Fees-Vocational Preparatory</v>
          </cell>
          <cell r="C188" t="str">
            <v>40380</v>
          </cell>
          <cell r="D188">
            <v>0</v>
          </cell>
          <cell r="M188">
            <v>0</v>
          </cell>
        </row>
        <row r="189">
          <cell r="B189" t="str">
            <v>Out-of-state Fees-Adult General Education (ABE) &amp; Secondary</v>
          </cell>
          <cell r="C189" t="str">
            <v>40390</v>
          </cell>
          <cell r="D189">
            <v>0</v>
          </cell>
          <cell r="M189">
            <v>0</v>
          </cell>
        </row>
        <row r="191">
          <cell r="M191">
            <v>2911361.2</v>
          </cell>
        </row>
        <row r="194">
          <cell r="B194" t="str">
            <v>Tuition - Lifelong Learning</v>
          </cell>
          <cell r="C194" t="str">
            <v>40210</v>
          </cell>
          <cell r="M194">
            <v>0</v>
          </cell>
        </row>
        <row r="195">
          <cell r="B195" t="str">
            <v>Tuition - Continuing Workforce Fees</v>
          </cell>
          <cell r="C195" t="str">
            <v>40240</v>
          </cell>
          <cell r="M195">
            <v>144249.84</v>
          </cell>
        </row>
        <row r="196">
          <cell r="B196" t="str">
            <v>Refunded Tuition - Continuing Workforce Fees</v>
          </cell>
          <cell r="C196" t="str">
            <v>40249</v>
          </cell>
          <cell r="M196">
            <v>0</v>
          </cell>
        </row>
        <row r="197">
          <cell r="B197" t="str">
            <v>Out-of-state - Lifelong Learning</v>
          </cell>
          <cell r="C197" t="str">
            <v>40250</v>
          </cell>
          <cell r="M197">
            <v>0</v>
          </cell>
        </row>
        <row r="198">
          <cell r="B198" t="str">
            <v>Full Cost of Instruction (Repeat Course Fee)</v>
          </cell>
          <cell r="C198" t="str">
            <v>40260</v>
          </cell>
          <cell r="M198">
            <v>0</v>
          </cell>
        </row>
        <row r="199">
          <cell r="B199" t="str">
            <v>Full Cost of Instruction (Repeat Course Fee) - A &amp; P</v>
          </cell>
          <cell r="C199" t="str">
            <v>40261</v>
          </cell>
          <cell r="M199">
            <v>24099.4</v>
          </cell>
        </row>
        <row r="200">
          <cell r="B200" t="str">
            <v>Full Cost of Instruction (Repeat Course Fee) - PSV</v>
          </cell>
          <cell r="C200" t="str">
            <v>40262</v>
          </cell>
          <cell r="M200">
            <v>1749.15</v>
          </cell>
        </row>
        <row r="201">
          <cell r="B201" t="str">
            <v>Full Cost of Instruction (Repeat Course Fee) - Baccalaureate</v>
          </cell>
          <cell r="M201">
            <v>2332.1999999999998</v>
          </cell>
        </row>
        <row r="202">
          <cell r="B202" t="str">
            <v>Full Cost of Instruction (Repeat Course Fee) - PSAV</v>
          </cell>
          <cell r="C202" t="str">
            <v>40264</v>
          </cell>
          <cell r="M202">
            <v>0</v>
          </cell>
        </row>
        <row r="203">
          <cell r="B203" t="str">
            <v>Full Cost of Instruction (Repeat Course Fee) - Dev. Ed.</v>
          </cell>
          <cell r="C203" t="str">
            <v>40265</v>
          </cell>
          <cell r="M203">
            <v>0</v>
          </cell>
        </row>
        <row r="204">
          <cell r="B204" t="str">
            <v>Full Cost of Instruction (Repeat Course Fee) - EPI</v>
          </cell>
          <cell r="M204">
            <v>0</v>
          </cell>
        </row>
        <row r="205">
          <cell r="B205" t="str">
            <v>Refunded Tuition-Full Cost of Instruction (Repeat Course Fee)</v>
          </cell>
          <cell r="C205" t="str">
            <v>40269</v>
          </cell>
          <cell r="M205">
            <v>0</v>
          </cell>
        </row>
        <row r="206">
          <cell r="B206" t="str">
            <v>Tuition - Self-supporting</v>
          </cell>
          <cell r="C206" t="str">
            <v>40270</v>
          </cell>
          <cell r="M206">
            <v>0</v>
          </cell>
        </row>
        <row r="207">
          <cell r="B207" t="str">
            <v>Laboratory Fees</v>
          </cell>
          <cell r="C207" t="str">
            <v>40400</v>
          </cell>
          <cell r="M207">
            <v>146595.5</v>
          </cell>
        </row>
        <row r="208">
          <cell r="B208" t="str">
            <v>Distance Learning Course User Fee</v>
          </cell>
          <cell r="C208" t="str">
            <v>40450</v>
          </cell>
          <cell r="M208">
            <v>0</v>
          </cell>
        </row>
        <row r="209">
          <cell r="B209" t="str">
            <v>Application Fees</v>
          </cell>
          <cell r="C209" t="str">
            <v>40500</v>
          </cell>
          <cell r="M209">
            <v>0</v>
          </cell>
        </row>
        <row r="210">
          <cell r="B210" t="str">
            <v>Graduation Fees</v>
          </cell>
          <cell r="C210" t="str">
            <v>40600</v>
          </cell>
          <cell r="M210">
            <v>0</v>
          </cell>
        </row>
        <row r="211">
          <cell r="B211" t="str">
            <v>Transcripts Fees</v>
          </cell>
          <cell r="C211" t="str">
            <v>40700</v>
          </cell>
          <cell r="M211">
            <v>0</v>
          </cell>
        </row>
        <row r="212">
          <cell r="B212" t="str">
            <v>Financial Aid Fund Fees</v>
          </cell>
          <cell r="C212" t="str">
            <v>40800</v>
          </cell>
          <cell r="M212">
            <v>189968.57</v>
          </cell>
        </row>
        <row r="213">
          <cell r="B213" t="str">
            <v>Student Activities &amp; Service Fees</v>
          </cell>
          <cell r="C213" t="str">
            <v>40850</v>
          </cell>
          <cell r="M213">
            <v>172926</v>
          </cell>
        </row>
        <row r="214">
          <cell r="B214" t="str">
            <v>Student Activities &amp; Service Fees - Baccalaureate</v>
          </cell>
          <cell r="C214" t="str">
            <v>40854</v>
          </cell>
          <cell r="M214">
            <v>21852</v>
          </cell>
        </row>
        <row r="215">
          <cell r="B215" t="str">
            <v>CIF - A &amp; P, PSV, EPI, College Prep</v>
          </cell>
          <cell r="C215" t="str">
            <v>40860</v>
          </cell>
          <cell r="M215">
            <v>235759.85</v>
          </cell>
        </row>
        <row r="216">
          <cell r="B216" t="str">
            <v>CIF - PSAV</v>
          </cell>
          <cell r="C216" t="str">
            <v>40861</v>
          </cell>
          <cell r="M216">
            <v>0</v>
          </cell>
        </row>
        <row r="217">
          <cell r="B217" t="str">
            <v>CIF - Baccalaureate</v>
          </cell>
          <cell r="C217" t="str">
            <v>40864</v>
          </cell>
          <cell r="M217">
            <v>29136</v>
          </cell>
        </row>
        <row r="218">
          <cell r="B218" t="str">
            <v>Technology Fee</v>
          </cell>
          <cell r="C218" t="str">
            <v>40870</v>
          </cell>
          <cell r="M218">
            <v>125255.29999999999</v>
          </cell>
        </row>
        <row r="219">
          <cell r="B219" t="str">
            <v>Other Student Fees</v>
          </cell>
          <cell r="C219" t="str">
            <v>40900</v>
          </cell>
          <cell r="M219">
            <v>90147.55</v>
          </cell>
        </row>
        <row r="220">
          <cell r="B220" t="str">
            <v>Late Fees</v>
          </cell>
          <cell r="C220" t="str">
            <v>40910</v>
          </cell>
          <cell r="M220">
            <v>0</v>
          </cell>
        </row>
        <row r="221">
          <cell r="B221" t="str">
            <v>Testing Fees</v>
          </cell>
          <cell r="C221" t="str">
            <v>40920</v>
          </cell>
          <cell r="M221">
            <v>41741.79</v>
          </cell>
        </row>
        <row r="222">
          <cell r="B222" t="str">
            <v>Student Insurance Fees</v>
          </cell>
          <cell r="C222" t="str">
            <v>40930</v>
          </cell>
          <cell r="M222">
            <v>0</v>
          </cell>
        </row>
        <row r="223">
          <cell r="B223" t="str">
            <v>Safety &amp; Security Fees</v>
          </cell>
          <cell r="C223" t="str">
            <v>40940</v>
          </cell>
          <cell r="M223">
            <v>0</v>
          </cell>
        </row>
        <row r="224">
          <cell r="B224" t="str">
            <v>Picture Identification Card Fees</v>
          </cell>
          <cell r="C224" t="str">
            <v>40950</v>
          </cell>
          <cell r="M224">
            <v>0</v>
          </cell>
        </row>
        <row r="225">
          <cell r="B225" t="str">
            <v>Parking Fees</v>
          </cell>
          <cell r="C225" t="str">
            <v>40960</v>
          </cell>
          <cell r="M225">
            <v>0</v>
          </cell>
        </row>
        <row r="226">
          <cell r="B226" t="str">
            <v>Library Fees</v>
          </cell>
          <cell r="C226" t="str">
            <v>40970</v>
          </cell>
          <cell r="M226">
            <v>0</v>
          </cell>
        </row>
        <row r="227">
          <cell r="B227" t="str">
            <v>Contract Course Fees</v>
          </cell>
          <cell r="C227" t="str">
            <v>40990</v>
          </cell>
          <cell r="M227">
            <v>0</v>
          </cell>
        </row>
        <row r="228">
          <cell r="B228" t="str">
            <v>Residual Student Fees</v>
          </cell>
          <cell r="C228" t="str">
            <v>40991</v>
          </cell>
          <cell r="M22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</row>
      </sheetData>
      <sheetData sheetId="4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DAYTONA STATE COLLEGE</v>
          </cell>
        </row>
      </sheetData>
      <sheetData sheetId="3"/>
      <sheetData sheetId="4">
        <row r="174">
          <cell r="B174" t="str">
            <v>Tuition-Advanced &amp; Professional - Baccalaureate</v>
          </cell>
          <cell r="C174" t="str">
            <v>40101</v>
          </cell>
          <cell r="D174">
            <v>2676183.36</v>
          </cell>
          <cell r="E174">
            <v>0</v>
          </cell>
          <cell r="M174">
            <v>2676183.36</v>
          </cell>
        </row>
        <row r="175">
          <cell r="B175" t="str">
            <v>Tuition-Advanced &amp; Professional</v>
          </cell>
          <cell r="C175" t="str">
            <v>40110</v>
          </cell>
          <cell r="D175">
            <v>12788074.25</v>
          </cell>
          <cell r="E175">
            <v>0</v>
          </cell>
          <cell r="M175">
            <v>12788074.25</v>
          </cell>
        </row>
        <row r="176">
          <cell r="B176" t="str">
            <v>Tuition-Postsecondary Vocational</v>
          </cell>
          <cell r="C176" t="str">
            <v>40120</v>
          </cell>
          <cell r="D176">
            <v>5092341.3</v>
          </cell>
          <cell r="M176">
            <v>5092341.3</v>
          </cell>
        </row>
        <row r="177">
          <cell r="B177" t="str">
            <v>Tuition-Postsecondary Adult Vocational</v>
          </cell>
          <cell r="C177" t="str">
            <v>40130</v>
          </cell>
          <cell r="D177">
            <v>1506888.13</v>
          </cell>
          <cell r="M177">
            <v>1506888.13</v>
          </cell>
        </row>
        <row r="178">
          <cell r="B178" t="str">
            <v>Tuition-Developmental Education</v>
          </cell>
          <cell r="C178" t="str">
            <v>40150</v>
          </cell>
          <cell r="D178">
            <v>954072.62</v>
          </cell>
          <cell r="M178">
            <v>954072.62</v>
          </cell>
        </row>
        <row r="179">
          <cell r="B179" t="str">
            <v>Tuition-EPI</v>
          </cell>
          <cell r="C179" t="str">
            <v>40160</v>
          </cell>
          <cell r="D179">
            <v>1778.48</v>
          </cell>
          <cell r="M179">
            <v>1778.48</v>
          </cell>
        </row>
        <row r="180">
          <cell r="B180" t="str">
            <v>Tuition-Vocational Preparatory</v>
          </cell>
          <cell r="C180" t="str">
            <v>40180</v>
          </cell>
          <cell r="D180">
            <v>0</v>
          </cell>
          <cell r="M180">
            <v>0</v>
          </cell>
        </row>
        <row r="181">
          <cell r="B181" t="str">
            <v>Tuition-Adult General Education (ABE) &amp; Secondary</v>
          </cell>
          <cell r="C181" t="str">
            <v>40190</v>
          </cell>
          <cell r="D181">
            <v>118232.75</v>
          </cell>
          <cell r="M181">
            <v>163740</v>
          </cell>
        </row>
        <row r="182">
          <cell r="B182" t="str">
            <v>Out-of-state Fees-Advanced &amp; Professional - Baccalaureate</v>
          </cell>
          <cell r="C182" t="str">
            <v>40301</v>
          </cell>
          <cell r="D182">
            <v>167076</v>
          </cell>
          <cell r="E182">
            <v>0</v>
          </cell>
          <cell r="M182">
            <v>167076</v>
          </cell>
        </row>
        <row r="183">
          <cell r="B183" t="str">
            <v>Out-of-state Fees-Advanced &amp; Professional</v>
          </cell>
          <cell r="C183" t="str">
            <v>40310</v>
          </cell>
          <cell r="D183">
            <v>1583505.64</v>
          </cell>
          <cell r="E183">
            <v>0</v>
          </cell>
          <cell r="M183">
            <v>1583505.64</v>
          </cell>
        </row>
        <row r="184">
          <cell r="B184" t="str">
            <v>Out-of-state Fees-Postsecondary Vocational</v>
          </cell>
          <cell r="C184" t="str">
            <v>40320</v>
          </cell>
          <cell r="D184">
            <v>384670.22</v>
          </cell>
          <cell r="M184">
            <v>384670.22</v>
          </cell>
        </row>
        <row r="185">
          <cell r="B185" t="str">
            <v>Out-of-state Fees-Postsecondary. Adult Vocational</v>
          </cell>
          <cell r="C185" t="str">
            <v>40330</v>
          </cell>
          <cell r="D185">
            <v>179174.2</v>
          </cell>
          <cell r="M185">
            <v>179174.2</v>
          </cell>
        </row>
        <row r="186">
          <cell r="B186" t="str">
            <v>Out-of-state Fees-Developmental Education</v>
          </cell>
          <cell r="C186" t="str">
            <v>40350</v>
          </cell>
          <cell r="D186">
            <v>205367.35</v>
          </cell>
          <cell r="M186">
            <v>205367.35</v>
          </cell>
        </row>
        <row r="187">
          <cell r="B187" t="str">
            <v>Out-of-state Fees-EPI &amp; Alternative Certification Curriculum</v>
          </cell>
          <cell r="C187" t="str">
            <v>40360</v>
          </cell>
          <cell r="D187">
            <v>0</v>
          </cell>
          <cell r="M187">
            <v>0</v>
          </cell>
        </row>
        <row r="188">
          <cell r="B188" t="str">
            <v>Out-of-state Fees-Vocational Preparatory</v>
          </cell>
          <cell r="C188" t="str">
            <v>40380</v>
          </cell>
          <cell r="D188">
            <v>0</v>
          </cell>
          <cell r="M188">
            <v>0</v>
          </cell>
        </row>
        <row r="189">
          <cell r="B189" t="str">
            <v>Out-of-state Fees-Adult General Education (ABE) &amp; Secondary</v>
          </cell>
          <cell r="C189" t="str">
            <v>40390</v>
          </cell>
          <cell r="D189">
            <v>-3853.7</v>
          </cell>
          <cell r="M189">
            <v>-5310</v>
          </cell>
        </row>
        <row r="191">
          <cell r="M191">
            <v>25697561.550000001</v>
          </cell>
        </row>
        <row r="194">
          <cell r="B194" t="str">
            <v>Tuition - Lifelong Learning</v>
          </cell>
          <cell r="C194" t="str">
            <v>40210</v>
          </cell>
          <cell r="M194">
            <v>0</v>
          </cell>
        </row>
        <row r="195">
          <cell r="B195" t="str">
            <v>Tuition - Continuing Workforce Fees</v>
          </cell>
          <cell r="C195" t="str">
            <v>40240</v>
          </cell>
          <cell r="M195">
            <v>515721.68</v>
          </cell>
        </row>
        <row r="196">
          <cell r="B196" t="str">
            <v>Refunded Tuition - Continuing Workforce Fees</v>
          </cell>
          <cell r="C196" t="str">
            <v>40249</v>
          </cell>
          <cell r="M196">
            <v>-3803</v>
          </cell>
        </row>
        <row r="197">
          <cell r="B197" t="str">
            <v>Out-of-state - Lifelong Learning</v>
          </cell>
          <cell r="C197" t="str">
            <v>40250</v>
          </cell>
          <cell r="M197">
            <v>0</v>
          </cell>
        </row>
        <row r="198">
          <cell r="B198" t="str">
            <v>Full Cost of Instruction (Repeat Course Fee)</v>
          </cell>
          <cell r="C198" t="str">
            <v>40260</v>
          </cell>
          <cell r="M198">
            <v>0</v>
          </cell>
        </row>
        <row r="199">
          <cell r="B199" t="str">
            <v>Full Cost of Instruction (Repeat Course Fee) - A &amp; P</v>
          </cell>
          <cell r="C199" t="str">
            <v>40261</v>
          </cell>
          <cell r="M199">
            <v>297315.77</v>
          </cell>
        </row>
        <row r="200">
          <cell r="B200" t="str">
            <v>Full Cost of Instruction (Repeat Course Fee) - PSV</v>
          </cell>
          <cell r="C200" t="str">
            <v>40262</v>
          </cell>
          <cell r="M200">
            <v>19171.89</v>
          </cell>
        </row>
        <row r="201">
          <cell r="B201" t="str">
            <v>Full Cost of Instruction (Repeat Course Fee) - Baccalaureate</v>
          </cell>
          <cell r="M201">
            <v>36036</v>
          </cell>
        </row>
        <row r="202">
          <cell r="B202" t="str">
            <v>Full Cost of Instruction (Repeat Course Fee) - PSAV</v>
          </cell>
          <cell r="C202" t="str">
            <v>40264</v>
          </cell>
          <cell r="M202">
            <v>0</v>
          </cell>
        </row>
        <row r="203">
          <cell r="B203" t="str">
            <v>Full Cost of Instruction (Repeat Course Fee) - Dev. Ed.</v>
          </cell>
          <cell r="C203" t="str">
            <v>40265</v>
          </cell>
          <cell r="M203">
            <v>16331.61</v>
          </cell>
        </row>
        <row r="204">
          <cell r="B204" t="str">
            <v>Full Cost of Instruction (Repeat Course Fee) - EPI</v>
          </cell>
          <cell r="M204">
            <v>0</v>
          </cell>
        </row>
        <row r="205">
          <cell r="B205" t="str">
            <v>Refunded Tuition-Full Cost of Instruction (Repeat Course Fee)</v>
          </cell>
          <cell r="C205" t="str">
            <v>40269</v>
          </cell>
          <cell r="M205">
            <v>0</v>
          </cell>
        </row>
        <row r="206">
          <cell r="B206" t="str">
            <v>Tuition - Self-supporting</v>
          </cell>
          <cell r="C206" t="str">
            <v>40270</v>
          </cell>
          <cell r="M206">
            <v>0</v>
          </cell>
        </row>
        <row r="207">
          <cell r="B207" t="str">
            <v>Laboratory Fees</v>
          </cell>
          <cell r="C207" t="str">
            <v>40400</v>
          </cell>
          <cell r="M207">
            <v>1683660.86</v>
          </cell>
        </row>
        <row r="208">
          <cell r="B208" t="str">
            <v>Distance Learning Course User Fee</v>
          </cell>
          <cell r="C208" t="str">
            <v>40450</v>
          </cell>
          <cell r="M208">
            <v>1703581.87</v>
          </cell>
        </row>
        <row r="209">
          <cell r="B209" t="str">
            <v>Application Fees</v>
          </cell>
          <cell r="C209" t="str">
            <v>40500</v>
          </cell>
          <cell r="M209">
            <v>2200</v>
          </cell>
        </row>
        <row r="210">
          <cell r="B210" t="str">
            <v>Graduation Fees</v>
          </cell>
          <cell r="C210" t="str">
            <v>40600</v>
          </cell>
          <cell r="M210">
            <v>62862.75</v>
          </cell>
        </row>
        <row r="211">
          <cell r="B211" t="str">
            <v>Transcripts Fees</v>
          </cell>
          <cell r="C211" t="str">
            <v>40700</v>
          </cell>
          <cell r="M211">
            <v>36963.25</v>
          </cell>
        </row>
        <row r="212">
          <cell r="B212" t="str">
            <v>Financial Aid Fund Fees</v>
          </cell>
          <cell r="C212" t="str">
            <v>40800</v>
          </cell>
          <cell r="M212">
            <v>1316144.47</v>
          </cell>
        </row>
        <row r="213">
          <cell r="B213" t="str">
            <v>Student Activities &amp; Service Fees</v>
          </cell>
          <cell r="C213" t="str">
            <v>40850</v>
          </cell>
          <cell r="M213">
            <v>2097345.4</v>
          </cell>
        </row>
        <row r="214">
          <cell r="B214" t="str">
            <v>Student Activities &amp; Service Fees - Baccalaureate</v>
          </cell>
          <cell r="C214" t="str">
            <v>40854</v>
          </cell>
          <cell r="M214">
            <v>0</v>
          </cell>
        </row>
        <row r="215">
          <cell r="B215" t="str">
            <v>CIF - A &amp; P, PSV, EPI, College Prep</v>
          </cell>
          <cell r="C215" t="str">
            <v>40860</v>
          </cell>
          <cell r="M215">
            <v>2624627.15</v>
          </cell>
        </row>
        <row r="216">
          <cell r="B216" t="str">
            <v>CIF - PSAV</v>
          </cell>
          <cell r="C216" t="str">
            <v>40861</v>
          </cell>
          <cell r="M216">
            <v>0</v>
          </cell>
        </row>
        <row r="217">
          <cell r="B217" t="str">
            <v>CIF - Baccalaureate</v>
          </cell>
          <cell r="C217" t="str">
            <v>40864</v>
          </cell>
          <cell r="M217">
            <v>0</v>
          </cell>
        </row>
        <row r="218">
          <cell r="B218" t="str">
            <v>Technology Fee</v>
          </cell>
          <cell r="C218" t="str">
            <v>40870</v>
          </cell>
          <cell r="M218">
            <v>1236944.1200000001</v>
          </cell>
        </row>
        <row r="219">
          <cell r="B219" t="str">
            <v>Other Student Fees</v>
          </cell>
          <cell r="C219" t="str">
            <v>40900</v>
          </cell>
          <cell r="M219">
            <v>1637606.51</v>
          </cell>
        </row>
        <row r="220">
          <cell r="B220" t="str">
            <v>Late Fees</v>
          </cell>
          <cell r="C220" t="str">
            <v>40910</v>
          </cell>
          <cell r="M220">
            <v>17280</v>
          </cell>
        </row>
        <row r="221">
          <cell r="B221" t="str">
            <v>Testing Fees</v>
          </cell>
          <cell r="C221" t="str">
            <v>40920</v>
          </cell>
          <cell r="M221">
            <v>376217.25</v>
          </cell>
        </row>
        <row r="222">
          <cell r="B222" t="str">
            <v>Student Insurance Fees</v>
          </cell>
          <cell r="C222" t="str">
            <v>40930</v>
          </cell>
          <cell r="M222">
            <v>0</v>
          </cell>
        </row>
        <row r="223">
          <cell r="B223" t="str">
            <v>Safety &amp; Security Fees</v>
          </cell>
          <cell r="C223" t="str">
            <v>40940</v>
          </cell>
          <cell r="M223">
            <v>0</v>
          </cell>
        </row>
        <row r="224">
          <cell r="B224" t="str">
            <v>Picture Identification Card Fees</v>
          </cell>
          <cell r="C224" t="str">
            <v>40950</v>
          </cell>
          <cell r="M224">
            <v>0</v>
          </cell>
        </row>
        <row r="225">
          <cell r="B225" t="str">
            <v>Parking Fees</v>
          </cell>
          <cell r="C225" t="str">
            <v>40960</v>
          </cell>
          <cell r="M225">
            <v>0</v>
          </cell>
        </row>
        <row r="226">
          <cell r="B226" t="str">
            <v>Library Fees</v>
          </cell>
          <cell r="C226" t="str">
            <v>40970</v>
          </cell>
          <cell r="M226">
            <v>0</v>
          </cell>
        </row>
        <row r="227">
          <cell r="B227" t="str">
            <v>Contract Course Fees</v>
          </cell>
          <cell r="C227" t="str">
            <v>40990</v>
          </cell>
          <cell r="M227">
            <v>0</v>
          </cell>
        </row>
        <row r="228">
          <cell r="B228" t="str">
            <v>Residual Student Fees</v>
          </cell>
          <cell r="C228" t="str">
            <v>40991</v>
          </cell>
          <cell r="M22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</row>
      </sheetData>
      <sheetData sheetId="4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Tuition and Fee Report"/>
      <sheetName val="FCS Notes Sched Inv &amp; Cash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 refreshError="1"/>
      <sheetData sheetId="1" refreshError="1"/>
      <sheetData sheetId="2">
        <row r="3">
          <cell r="C3" t="str">
            <v>2015.v02</v>
          </cell>
        </row>
        <row r="5">
          <cell r="C5" t="str">
            <v>FLORIDA SOUTHWESTERN STATE COLLEGE</v>
          </cell>
        </row>
      </sheetData>
      <sheetData sheetId="3" refreshError="1"/>
      <sheetData sheetId="4">
        <row r="174">
          <cell r="B174" t="str">
            <v>Tuition-Advanced &amp; Professional - Baccalaureate</v>
          </cell>
          <cell r="C174" t="str">
            <v>40101</v>
          </cell>
          <cell r="D174">
            <v>1749333.8199999998</v>
          </cell>
          <cell r="E174">
            <v>0</v>
          </cell>
          <cell r="M174">
            <v>1749333.8199999998</v>
          </cell>
        </row>
        <row r="175">
          <cell r="B175" t="str">
            <v>Tuition-Advanced &amp; Professional</v>
          </cell>
          <cell r="C175" t="str">
            <v>40110</v>
          </cell>
          <cell r="D175">
            <v>17009713.189999998</v>
          </cell>
          <cell r="E175">
            <v>0</v>
          </cell>
          <cell r="M175">
            <v>17009713.189999998</v>
          </cell>
        </row>
        <row r="176">
          <cell r="B176" t="str">
            <v>Tuition-Postsecondary Vocational</v>
          </cell>
          <cell r="C176" t="str">
            <v>40120</v>
          </cell>
          <cell r="D176">
            <v>2016825.0699999998</v>
          </cell>
          <cell r="M176">
            <v>2016825.0699999998</v>
          </cell>
        </row>
        <row r="177">
          <cell r="B177" t="str">
            <v>Tuition-Postsecondary Adult Vocational</v>
          </cell>
          <cell r="C177" t="str">
            <v>40130</v>
          </cell>
          <cell r="D177">
            <v>35006.58</v>
          </cell>
          <cell r="M177">
            <v>35006.58</v>
          </cell>
        </row>
        <row r="178">
          <cell r="B178" t="str">
            <v>Tuition-Developmental Education</v>
          </cell>
          <cell r="C178" t="str">
            <v>40150</v>
          </cell>
          <cell r="D178">
            <v>773479.17999999993</v>
          </cell>
          <cell r="M178">
            <v>773479.17999999993</v>
          </cell>
        </row>
        <row r="179">
          <cell r="B179" t="str">
            <v>Tuition-EPI</v>
          </cell>
          <cell r="C179" t="str">
            <v>40160</v>
          </cell>
          <cell r="D179">
            <v>0</v>
          </cell>
          <cell r="M179">
            <v>0</v>
          </cell>
        </row>
        <row r="180">
          <cell r="B180" t="str">
            <v>Tuition-Vocational Preparatory</v>
          </cell>
          <cell r="C180" t="str">
            <v>40180</v>
          </cell>
          <cell r="D180">
            <v>0</v>
          </cell>
          <cell r="M180">
            <v>0</v>
          </cell>
        </row>
        <row r="181">
          <cell r="B181" t="str">
            <v>Tuition-Adult General Education (ABE) &amp; Secondary</v>
          </cell>
          <cell r="C181" t="str">
            <v>40190</v>
          </cell>
          <cell r="D181">
            <v>0</v>
          </cell>
          <cell r="M181">
            <v>0</v>
          </cell>
        </row>
        <row r="182">
          <cell r="B182" t="str">
            <v>Out-of-state Fees-Advanced &amp; Professional - Baccalaureate</v>
          </cell>
          <cell r="C182" t="str">
            <v>40301</v>
          </cell>
          <cell r="D182">
            <v>21506.58</v>
          </cell>
          <cell r="E182">
            <v>0</v>
          </cell>
          <cell r="M182">
            <v>21506.58</v>
          </cell>
        </row>
        <row r="183">
          <cell r="B183" t="str">
            <v>Out-of-state Fees-Advanced &amp; Professional</v>
          </cell>
          <cell r="C183" t="str">
            <v>40310</v>
          </cell>
          <cell r="D183">
            <v>1948857.2599999998</v>
          </cell>
          <cell r="E183">
            <v>0</v>
          </cell>
          <cell r="M183">
            <v>1948857.2599999998</v>
          </cell>
        </row>
        <row r="184">
          <cell r="B184" t="str">
            <v>Out-of-state Fees-Postsecondary Vocational</v>
          </cell>
          <cell r="C184" t="str">
            <v>40320</v>
          </cell>
          <cell r="D184">
            <v>95565.68</v>
          </cell>
          <cell r="M184">
            <v>95565.68</v>
          </cell>
        </row>
        <row r="185">
          <cell r="B185" t="str">
            <v>Out-of-state Fees-Postsecondary. Adult Vocational</v>
          </cell>
          <cell r="C185" t="str">
            <v>40330</v>
          </cell>
          <cell r="D185">
            <v>8211.0400000000009</v>
          </cell>
          <cell r="M185">
            <v>8211.0400000000009</v>
          </cell>
        </row>
        <row r="186">
          <cell r="B186" t="str">
            <v>Out-of-state Fees-Developmental Education</v>
          </cell>
          <cell r="C186" t="str">
            <v>40350</v>
          </cell>
          <cell r="D186">
            <v>156269.39000000001</v>
          </cell>
          <cell r="M186">
            <v>156269.39000000001</v>
          </cell>
        </row>
        <row r="187">
          <cell r="B187" t="str">
            <v>Out-of-state Fees-EPI &amp; Alternative Certification Curriculum</v>
          </cell>
          <cell r="C187" t="str">
            <v>40360</v>
          </cell>
          <cell r="D187">
            <v>0</v>
          </cell>
          <cell r="M187">
            <v>0</v>
          </cell>
        </row>
        <row r="188">
          <cell r="B188" t="str">
            <v>Out-of-state Fees-Vocational Preparatory</v>
          </cell>
          <cell r="C188" t="str">
            <v>40380</v>
          </cell>
          <cell r="D188">
            <v>0</v>
          </cell>
          <cell r="M188">
            <v>0</v>
          </cell>
        </row>
        <row r="189">
          <cell r="B189" t="str">
            <v>Out-of-state Fees-Adult General Education (ABE) &amp; Secondary</v>
          </cell>
          <cell r="C189" t="str">
            <v>40390</v>
          </cell>
          <cell r="D189">
            <v>0</v>
          </cell>
          <cell r="M189">
            <v>0</v>
          </cell>
        </row>
        <row r="191">
          <cell r="M191">
            <v>23814767.789999992</v>
          </cell>
        </row>
        <row r="194">
          <cell r="B194" t="str">
            <v>Tuition - Lifelong Learning</v>
          </cell>
          <cell r="C194" t="str">
            <v>40210</v>
          </cell>
          <cell r="M194">
            <v>0</v>
          </cell>
        </row>
        <row r="195">
          <cell r="B195" t="str">
            <v>Tuition - Continuing Workforce Fees</v>
          </cell>
          <cell r="C195" t="str">
            <v>40240</v>
          </cell>
          <cell r="M195">
            <v>-648</v>
          </cell>
        </row>
        <row r="196">
          <cell r="B196" t="str">
            <v>Refunded Tuition - Continuing Workforce Fees</v>
          </cell>
          <cell r="C196" t="str">
            <v>40249</v>
          </cell>
          <cell r="M196">
            <v>0</v>
          </cell>
        </row>
        <row r="197">
          <cell r="B197" t="str">
            <v>Out-of-state - Lifelong Learning</v>
          </cell>
          <cell r="C197" t="str">
            <v>40250</v>
          </cell>
          <cell r="M197">
            <v>0</v>
          </cell>
        </row>
        <row r="198">
          <cell r="B198" t="str">
            <v>Full Cost of Instruction (Repeat Course Fee)</v>
          </cell>
          <cell r="C198" t="str">
            <v>40260</v>
          </cell>
          <cell r="M198">
            <v>0</v>
          </cell>
        </row>
        <row r="199">
          <cell r="B199" t="str">
            <v>Full Cost of Instruction (Repeat Course Fee) - A &amp; P</v>
          </cell>
          <cell r="C199" t="str">
            <v>40261</v>
          </cell>
          <cell r="M199">
            <v>577126.16</v>
          </cell>
        </row>
        <row r="200">
          <cell r="B200" t="str">
            <v>Full Cost of Instruction (Repeat Course Fee) - PSV</v>
          </cell>
          <cell r="C200" t="str">
            <v>40262</v>
          </cell>
          <cell r="M200">
            <v>10239.18</v>
          </cell>
        </row>
        <row r="201">
          <cell r="B201" t="str">
            <v>Full Cost of Instruction (Repeat Course Fee) - Baccalaureate</v>
          </cell>
          <cell r="M201">
            <v>0</v>
          </cell>
        </row>
        <row r="202">
          <cell r="B202" t="str">
            <v>Full Cost of Instruction (Repeat Course Fee) - PSAV</v>
          </cell>
          <cell r="C202" t="str">
            <v>40264</v>
          </cell>
          <cell r="M202">
            <v>0</v>
          </cell>
        </row>
        <row r="203">
          <cell r="B203" t="str">
            <v>Full Cost of Instruction (Repeat Course Fee) - Dev. Ed.</v>
          </cell>
          <cell r="C203" t="str">
            <v>40265</v>
          </cell>
          <cell r="M203">
            <v>-243.78999999999996</v>
          </cell>
        </row>
        <row r="204">
          <cell r="B204" t="str">
            <v>Full Cost of Instruction (Repeat Course Fee) - EPI</v>
          </cell>
          <cell r="M204">
            <v>0</v>
          </cell>
        </row>
        <row r="205">
          <cell r="B205" t="str">
            <v>Refunded Tuition-Full Cost of Instruction (Repeat Course Fee)</v>
          </cell>
          <cell r="C205" t="str">
            <v>40269</v>
          </cell>
          <cell r="M205">
            <v>0</v>
          </cell>
        </row>
        <row r="206">
          <cell r="B206" t="str">
            <v>Tuition - Self-supporting</v>
          </cell>
          <cell r="C206" t="str">
            <v>40270</v>
          </cell>
          <cell r="M206">
            <v>0</v>
          </cell>
        </row>
        <row r="207">
          <cell r="B207" t="str">
            <v>Laboratory Fees</v>
          </cell>
          <cell r="C207" t="str">
            <v>40400</v>
          </cell>
          <cell r="M207">
            <v>1980644.24</v>
          </cell>
        </row>
        <row r="208">
          <cell r="B208" t="str">
            <v>Distance Learning Course User Fee</v>
          </cell>
          <cell r="C208" t="str">
            <v>40450</v>
          </cell>
          <cell r="M208">
            <v>1212452</v>
          </cell>
        </row>
        <row r="209">
          <cell r="B209" t="str">
            <v>Application Fees</v>
          </cell>
          <cell r="C209" t="str">
            <v>40500</v>
          </cell>
          <cell r="M209">
            <v>218670</v>
          </cell>
        </row>
        <row r="210">
          <cell r="B210" t="str">
            <v>Graduation Fees</v>
          </cell>
          <cell r="C210" t="str">
            <v>40600</v>
          </cell>
          <cell r="M210">
            <v>58860</v>
          </cell>
        </row>
        <row r="211">
          <cell r="B211" t="str">
            <v>Transcripts Fees</v>
          </cell>
          <cell r="C211" t="str">
            <v>40700</v>
          </cell>
          <cell r="M211">
            <v>88920</v>
          </cell>
        </row>
        <row r="212">
          <cell r="B212" t="str">
            <v>Financial Aid Fund Fees</v>
          </cell>
          <cell r="C212" t="str">
            <v>40800</v>
          </cell>
          <cell r="M212">
            <v>1214998.9499999997</v>
          </cell>
        </row>
        <row r="213">
          <cell r="B213" t="str">
            <v>Student Activities &amp; Service Fees</v>
          </cell>
          <cell r="C213" t="str">
            <v>40850</v>
          </cell>
          <cell r="M213">
            <v>2021559.7400000002</v>
          </cell>
        </row>
        <row r="214">
          <cell r="B214" t="str">
            <v>Student Activities &amp; Service Fees - Baccalaureate</v>
          </cell>
          <cell r="C214" t="str">
            <v>40854</v>
          </cell>
          <cell r="M214">
            <v>174952.44</v>
          </cell>
        </row>
        <row r="215">
          <cell r="B215" t="str">
            <v>CIF - A &amp; P, PSV, EPI, College Prep</v>
          </cell>
          <cell r="C215" t="str">
            <v>40860</v>
          </cell>
          <cell r="M215">
            <v>3452743.66</v>
          </cell>
        </row>
        <row r="216">
          <cell r="B216" t="str">
            <v>CIF - PSAV</v>
          </cell>
          <cell r="C216" t="str">
            <v>40861</v>
          </cell>
          <cell r="M216">
            <v>0</v>
          </cell>
        </row>
        <row r="217">
          <cell r="B217" t="str">
            <v>CIF - Baccalaureate</v>
          </cell>
          <cell r="C217" t="str">
            <v>40864</v>
          </cell>
          <cell r="M217">
            <v>224935.24</v>
          </cell>
        </row>
        <row r="218">
          <cell r="B218" t="str">
            <v>Technology Fee</v>
          </cell>
          <cell r="C218" t="str">
            <v>40870</v>
          </cell>
          <cell r="M218">
            <v>1212838.5799999998</v>
          </cell>
        </row>
        <row r="219">
          <cell r="B219" t="str">
            <v>Other Student Fees</v>
          </cell>
          <cell r="C219" t="str">
            <v>40900</v>
          </cell>
          <cell r="M219">
            <v>72756</v>
          </cell>
        </row>
        <row r="220">
          <cell r="B220" t="str">
            <v>Late Fees</v>
          </cell>
          <cell r="C220" t="str">
            <v>40910</v>
          </cell>
          <cell r="M220">
            <v>31420</v>
          </cell>
        </row>
        <row r="221">
          <cell r="B221" t="str">
            <v>Testing Fees</v>
          </cell>
          <cell r="C221" t="str">
            <v>40920</v>
          </cell>
          <cell r="M221">
            <v>111315</v>
          </cell>
        </row>
        <row r="222">
          <cell r="B222" t="str">
            <v>Student Insurance Fees</v>
          </cell>
          <cell r="C222" t="str">
            <v>40930</v>
          </cell>
          <cell r="M222">
            <v>10698.5</v>
          </cell>
        </row>
        <row r="223">
          <cell r="B223" t="str">
            <v>Safety &amp; Security Fees</v>
          </cell>
          <cell r="C223" t="str">
            <v>40940</v>
          </cell>
          <cell r="M223">
            <v>0</v>
          </cell>
        </row>
        <row r="224">
          <cell r="B224" t="str">
            <v>Picture Identification Card Fees</v>
          </cell>
          <cell r="C224" t="str">
            <v>40950</v>
          </cell>
          <cell r="M224">
            <v>819515</v>
          </cell>
        </row>
        <row r="225">
          <cell r="B225" t="str">
            <v>Parking Fees</v>
          </cell>
          <cell r="C225" t="str">
            <v>40960</v>
          </cell>
          <cell r="M225">
            <v>415118.48</v>
          </cell>
        </row>
        <row r="226">
          <cell r="B226" t="str">
            <v>Library Fees</v>
          </cell>
          <cell r="C226" t="str">
            <v>40970</v>
          </cell>
          <cell r="M226">
            <v>0</v>
          </cell>
        </row>
        <row r="227">
          <cell r="B227" t="str">
            <v>Contract Course Fees</v>
          </cell>
          <cell r="C227" t="str">
            <v>40990</v>
          </cell>
          <cell r="M227">
            <v>312859.65000000002</v>
          </cell>
        </row>
        <row r="228">
          <cell r="B228" t="str">
            <v>Residual Student Fees</v>
          </cell>
          <cell r="C228" t="str">
            <v>40991</v>
          </cell>
          <cell r="M228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0"/>
  <sheetViews>
    <sheetView tabSelected="1" zoomScale="90" zoomScaleNormal="90" workbookViewId="0"/>
  </sheetViews>
  <sheetFormatPr defaultRowHeight="12.75"/>
  <cols>
    <col min="1" max="1" width="56.28515625" style="1" customWidth="1"/>
    <col min="2" max="2" width="13" style="1" customWidth="1"/>
    <col min="3" max="3" width="9.140625" style="96"/>
    <col min="4" max="4" width="20.85546875" style="1" customWidth="1"/>
    <col min="5" max="5" width="21" style="1" customWidth="1"/>
    <col min="6" max="6" width="10" style="1" bestFit="1" customWidth="1"/>
    <col min="7" max="16384" width="9.140625" style="1"/>
  </cols>
  <sheetData>
    <row r="1" spans="1:16" ht="15.75">
      <c r="A1" s="120" t="s">
        <v>135</v>
      </c>
      <c r="B1" s="120"/>
      <c r="C1" s="120"/>
      <c r="D1" s="120"/>
      <c r="E1" s="120"/>
    </row>
    <row r="2" spans="1:16" ht="13.5" thickBot="1">
      <c r="A2" s="2"/>
      <c r="B2" s="2"/>
      <c r="C2" s="2"/>
      <c r="D2" s="3" t="s">
        <v>0</v>
      </c>
      <c r="E2" s="4" t="s">
        <v>137</v>
      </c>
    </row>
    <row r="3" spans="1:16" ht="13.5" thickBot="1">
      <c r="A3" s="118" t="s">
        <v>136</v>
      </c>
      <c r="B3" s="7"/>
      <c r="C3" s="7"/>
      <c r="D3" s="7"/>
      <c r="E3" s="121"/>
      <c r="F3" s="9"/>
    </row>
    <row r="4" spans="1:16" ht="12.75" customHeight="1">
      <c r="A4" s="10"/>
      <c r="B4" s="11"/>
      <c r="C4" s="12"/>
      <c r="D4" s="12" t="s">
        <v>1</v>
      </c>
      <c r="E4" s="122" t="s">
        <v>2</v>
      </c>
      <c r="F4" s="9"/>
    </row>
    <row r="5" spans="1:16">
      <c r="A5" s="13" t="s">
        <v>3</v>
      </c>
      <c r="B5" s="14"/>
      <c r="C5" s="15" t="s">
        <v>4</v>
      </c>
      <c r="D5" s="15" t="s">
        <v>5</v>
      </c>
      <c r="E5" s="123"/>
      <c r="F5" s="9"/>
    </row>
    <row r="6" spans="1:16">
      <c r="A6" s="16" t="s">
        <v>41</v>
      </c>
      <c r="B6" s="17"/>
      <c r="C6" s="18" t="s">
        <v>42</v>
      </c>
      <c r="D6" s="19">
        <f>SUM(EASTERNFL:VALENCIA!D6)</f>
        <v>36498817.160000011</v>
      </c>
      <c r="E6" s="20">
        <f t="shared" ref="E6:E13" si="0">D6+D15</f>
        <v>37953505.170000009</v>
      </c>
      <c r="F6" s="9"/>
    </row>
    <row r="7" spans="1:16">
      <c r="A7" s="16" t="s">
        <v>43</v>
      </c>
      <c r="B7" s="17"/>
      <c r="C7" s="18" t="s">
        <v>20</v>
      </c>
      <c r="D7" s="19">
        <f>SUM(EASTERNFL:VALENCIA!D7)</f>
        <v>492748645.64999998</v>
      </c>
      <c r="E7" s="20">
        <f t="shared" si="0"/>
        <v>548512032.06999993</v>
      </c>
      <c r="F7" s="9"/>
    </row>
    <row r="8" spans="1:16">
      <c r="A8" s="16" t="s">
        <v>44</v>
      </c>
      <c r="B8" s="17"/>
      <c r="C8" s="18" t="s">
        <v>22</v>
      </c>
      <c r="D8" s="19">
        <f>SUM(EASTERNFL:VALENCIA!D8)</f>
        <v>131573750.05000001</v>
      </c>
      <c r="E8" s="20">
        <f t="shared" si="0"/>
        <v>142026478.64000002</v>
      </c>
      <c r="F8" s="9"/>
    </row>
    <row r="9" spans="1:16">
      <c r="A9" s="16" t="s">
        <v>45</v>
      </c>
      <c r="B9" s="17"/>
      <c r="C9" s="18" t="s">
        <v>46</v>
      </c>
      <c r="D9" s="19">
        <f>SUM(EASTERNFL:VALENCIA!D9)</f>
        <v>19084967.140000001</v>
      </c>
      <c r="E9" s="20">
        <f t="shared" si="0"/>
        <v>20369566.609999999</v>
      </c>
      <c r="F9" s="9"/>
    </row>
    <row r="10" spans="1:16">
      <c r="A10" s="16" t="s">
        <v>47</v>
      </c>
      <c r="B10" s="17"/>
      <c r="C10" s="18" t="s">
        <v>25</v>
      </c>
      <c r="D10" s="19">
        <f>SUM(EASTERNFL:VALENCIA!D10)</f>
        <v>45456942.329999998</v>
      </c>
      <c r="E10" s="20">
        <f t="shared" si="0"/>
        <v>54056031.280000001</v>
      </c>
      <c r="F10" s="9"/>
    </row>
    <row r="11" spans="1:16">
      <c r="A11" s="16" t="s">
        <v>48</v>
      </c>
      <c r="B11" s="17"/>
      <c r="C11" s="18" t="s">
        <v>49</v>
      </c>
      <c r="D11" s="19">
        <f>SUM(EASTERNFL:VALENCIA!D11)</f>
        <v>1553980.5300000003</v>
      </c>
      <c r="E11" s="20">
        <f t="shared" si="0"/>
        <v>1619005.0000000002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>
      <c r="A12" s="16" t="s">
        <v>50</v>
      </c>
      <c r="B12" s="17"/>
      <c r="C12" s="18" t="s">
        <v>51</v>
      </c>
      <c r="D12" s="19">
        <f>SUM(EASTERNFL:VALENCIA!D12)</f>
        <v>180</v>
      </c>
      <c r="E12" s="20">
        <f t="shared" si="0"/>
        <v>180</v>
      </c>
      <c r="F12" s="9"/>
    </row>
    <row r="13" spans="1:16" ht="13.5" thickBot="1">
      <c r="A13" s="16" t="s">
        <v>52</v>
      </c>
      <c r="B13" s="22"/>
      <c r="C13" s="18" t="s">
        <v>53</v>
      </c>
      <c r="D13" s="19">
        <f>SUM(EASTERNFL:VALENCIA!D13)</f>
        <v>1038600.3</v>
      </c>
      <c r="E13" s="20">
        <f t="shared" si="0"/>
        <v>1428175.3</v>
      </c>
      <c r="F13" s="9"/>
    </row>
    <row r="14" spans="1:16" ht="13.5" thickBot="1">
      <c r="A14" s="23" t="s">
        <v>6</v>
      </c>
      <c r="B14" s="24"/>
      <c r="C14" s="25"/>
      <c r="D14" s="26">
        <f>SUM(D6:D13)</f>
        <v>727955883.15999997</v>
      </c>
      <c r="E14" s="26">
        <f>SUM(E6:E13)</f>
        <v>805964974.06999981</v>
      </c>
      <c r="F14" s="9"/>
    </row>
    <row r="15" spans="1:16">
      <c r="A15" s="27" t="s">
        <v>54</v>
      </c>
      <c r="B15" s="28"/>
      <c r="C15" s="29" t="s">
        <v>55</v>
      </c>
      <c r="D15" s="30">
        <f>SUM(EASTERNFL:VALENCIA!D15)</f>
        <v>1454688.01</v>
      </c>
      <c r="E15" s="31"/>
      <c r="F15" s="9"/>
    </row>
    <row r="16" spans="1:16">
      <c r="A16" s="27" t="s">
        <v>56</v>
      </c>
      <c r="B16" s="17"/>
      <c r="C16" s="29" t="s">
        <v>30</v>
      </c>
      <c r="D16" s="30">
        <f>SUM(EASTERNFL:VALENCIA!D16)</f>
        <v>55763386.420000002</v>
      </c>
      <c r="E16" s="31"/>
      <c r="F16" s="9"/>
    </row>
    <row r="17" spans="1:8">
      <c r="A17" s="27" t="s">
        <v>57</v>
      </c>
      <c r="B17" s="17"/>
      <c r="C17" s="29" t="s">
        <v>31</v>
      </c>
      <c r="D17" s="30">
        <f>SUM(EASTERNFL:VALENCIA!D17)</f>
        <v>10452728.589999998</v>
      </c>
      <c r="E17" s="31"/>
      <c r="F17" s="9"/>
    </row>
    <row r="18" spans="1:8">
      <c r="A18" s="27" t="s">
        <v>58</v>
      </c>
      <c r="B18" s="17"/>
      <c r="C18" s="29" t="s">
        <v>59</v>
      </c>
      <c r="D18" s="30">
        <f>SUM(EASTERNFL:VALENCIA!D18)</f>
        <v>1284599.4699999997</v>
      </c>
      <c r="E18" s="31"/>
      <c r="F18" s="9"/>
    </row>
    <row r="19" spans="1:8">
      <c r="A19" s="27" t="s">
        <v>60</v>
      </c>
      <c r="B19" s="17"/>
      <c r="C19" s="29" t="s">
        <v>32</v>
      </c>
      <c r="D19" s="30">
        <f>SUM(EASTERNFL:VALENCIA!D19)</f>
        <v>8599088.9500000011</v>
      </c>
      <c r="E19" s="31"/>
      <c r="F19" s="9"/>
    </row>
    <row r="20" spans="1:8">
      <c r="A20" s="27" t="s">
        <v>61</v>
      </c>
      <c r="B20" s="17"/>
      <c r="C20" s="29" t="s">
        <v>62</v>
      </c>
      <c r="D20" s="30">
        <f>SUM(EASTERNFL:VALENCIA!D20)</f>
        <v>65024.47</v>
      </c>
      <c r="E20" s="31"/>
      <c r="F20" s="9"/>
    </row>
    <row r="21" spans="1:8">
      <c r="A21" s="27" t="s">
        <v>63</v>
      </c>
      <c r="B21" s="17"/>
      <c r="C21" s="29" t="s">
        <v>64</v>
      </c>
      <c r="D21" s="30">
        <f>SUM(EASTERNFL:VALENCIA!D21)</f>
        <v>0</v>
      </c>
      <c r="E21" s="31"/>
      <c r="F21" s="9"/>
    </row>
    <row r="22" spans="1:8" ht="13.5" thickBot="1">
      <c r="A22" s="27" t="s">
        <v>65</v>
      </c>
      <c r="B22" s="22"/>
      <c r="C22" s="29" t="s">
        <v>66</v>
      </c>
      <c r="D22" s="30">
        <f>SUM(EASTERNFL:VALENCIA!D22)</f>
        <v>389575</v>
      </c>
      <c r="E22" s="32"/>
      <c r="F22" s="9"/>
    </row>
    <row r="23" spans="1:8" ht="13.5" thickBot="1">
      <c r="A23" s="23" t="s">
        <v>7</v>
      </c>
      <c r="B23" s="24"/>
      <c r="C23" s="25"/>
      <c r="D23" s="26">
        <f>SUM(D15:D22)</f>
        <v>78009090.909999996</v>
      </c>
      <c r="E23" s="33" t="s">
        <v>8</v>
      </c>
      <c r="F23" s="9"/>
    </row>
    <row r="24" spans="1:8" ht="13.5" thickBot="1">
      <c r="A24" s="23" t="s">
        <v>9</v>
      </c>
      <c r="B24" s="24"/>
      <c r="C24" s="25"/>
      <c r="D24" s="26">
        <f>D23+D14</f>
        <v>805964974.06999993</v>
      </c>
      <c r="E24" s="26">
        <f>'[3]FCS AGL'!$M$191</f>
        <v>805964974.07000005</v>
      </c>
      <c r="F24" s="9"/>
      <c r="G24" s="119"/>
      <c r="H24" s="119"/>
    </row>
    <row r="25" spans="1:8">
      <c r="A25" s="34"/>
      <c r="B25" s="35"/>
      <c r="C25" s="36"/>
      <c r="D25" s="37"/>
      <c r="E25" s="32"/>
      <c r="F25" s="9"/>
    </row>
    <row r="26" spans="1:8">
      <c r="A26" s="13" t="s">
        <v>10</v>
      </c>
      <c r="B26" s="35"/>
      <c r="C26" s="36"/>
      <c r="D26" s="37"/>
      <c r="E26" s="31"/>
      <c r="F26" s="9"/>
    </row>
    <row r="27" spans="1:8">
      <c r="A27" s="16" t="s">
        <v>67</v>
      </c>
      <c r="B27" s="17"/>
      <c r="C27" s="18" t="s">
        <v>68</v>
      </c>
      <c r="D27" s="38">
        <f>SUM(EASTERNFL:VALENCIA!D27)</f>
        <v>424376.55</v>
      </c>
      <c r="E27" s="31"/>
      <c r="F27" s="39"/>
    </row>
    <row r="28" spans="1:8">
      <c r="A28" s="16" t="s">
        <v>69</v>
      </c>
      <c r="B28" s="17"/>
      <c r="C28" s="18" t="s">
        <v>70</v>
      </c>
      <c r="D28" s="38">
        <f>SUM(EASTERNFL:VALENCIA!D28)</f>
        <v>22152639.720000003</v>
      </c>
      <c r="E28" s="31"/>
      <c r="F28" s="39"/>
    </row>
    <row r="29" spans="1:8">
      <c r="A29" s="16" t="s">
        <v>71</v>
      </c>
      <c r="B29" s="17"/>
      <c r="C29" s="18" t="s">
        <v>72</v>
      </c>
      <c r="D29" s="38">
        <f>SUM(EASTERNFL:VALENCIA!D29)</f>
        <v>-5283.8899999999994</v>
      </c>
      <c r="E29" s="31"/>
      <c r="F29" s="39"/>
    </row>
    <row r="30" spans="1:8">
      <c r="A30" s="16" t="s">
        <v>73</v>
      </c>
      <c r="B30" s="17"/>
      <c r="C30" s="18" t="s">
        <v>74</v>
      </c>
      <c r="D30" s="38">
        <f>SUM(EASTERNFL:VALENCIA!D30)</f>
        <v>96901.69</v>
      </c>
      <c r="E30" s="32"/>
      <c r="F30" s="39"/>
    </row>
    <row r="31" spans="1:8">
      <c r="A31" s="16" t="s">
        <v>75</v>
      </c>
      <c r="B31" s="17"/>
      <c r="C31" s="18" t="s">
        <v>76</v>
      </c>
      <c r="D31" s="38">
        <f>SUM(EASTERNFL:VALENCIA!D31)</f>
        <v>1613635.04</v>
      </c>
      <c r="E31" s="32"/>
      <c r="F31" s="39"/>
    </row>
    <row r="32" spans="1:8">
      <c r="A32" s="16" t="s">
        <v>77</v>
      </c>
      <c r="B32" s="17"/>
      <c r="C32" s="18" t="s">
        <v>78</v>
      </c>
      <c r="D32" s="38">
        <f>SUM(EASTERNFL:VALENCIA!D32)</f>
        <v>3393731.0999999996</v>
      </c>
      <c r="E32" s="32"/>
      <c r="F32" s="39"/>
    </row>
    <row r="33" spans="1:6">
      <c r="A33" s="16" t="s">
        <v>79</v>
      </c>
      <c r="B33" s="17"/>
      <c r="C33" s="18" t="s">
        <v>80</v>
      </c>
      <c r="D33" s="38">
        <f>SUM(EASTERNFL:VALENCIA!D33)</f>
        <v>140110.94</v>
      </c>
      <c r="E33" s="32"/>
      <c r="F33" s="39"/>
    </row>
    <row r="34" spans="1:6">
      <c r="A34" s="16" t="s">
        <v>81</v>
      </c>
      <c r="B34" s="17"/>
      <c r="C34" s="18" t="s">
        <v>82</v>
      </c>
      <c r="D34" s="38">
        <f>SUM(EASTERNFL:VALENCIA!D34)</f>
        <v>63216.3</v>
      </c>
      <c r="E34" s="32"/>
      <c r="F34" s="39"/>
    </row>
    <row r="35" spans="1:6">
      <c r="A35" s="16" t="s">
        <v>83</v>
      </c>
      <c r="B35" s="17"/>
      <c r="C35" s="18" t="s">
        <v>84</v>
      </c>
      <c r="D35" s="38">
        <f>SUM(EASTERNFL:VALENCIA!D35)</f>
        <v>0</v>
      </c>
      <c r="E35" s="32"/>
      <c r="F35" s="39"/>
    </row>
    <row r="36" spans="1:6">
      <c r="A36" s="16" t="s">
        <v>85</v>
      </c>
      <c r="B36" s="17"/>
      <c r="C36" s="18" t="s">
        <v>86</v>
      </c>
      <c r="D36" s="38">
        <f>SUM(EASTERNFL:VALENCIA!D36)</f>
        <v>124001.81</v>
      </c>
      <c r="E36" s="32"/>
      <c r="F36" s="39"/>
    </row>
    <row r="37" spans="1:6">
      <c r="A37" s="16" t="s">
        <v>11</v>
      </c>
      <c r="B37" s="17"/>
      <c r="C37" s="18">
        <v>40266</v>
      </c>
      <c r="D37" s="38">
        <f>SUM(EASTERNFL:VALENCIA!D37)</f>
        <v>1039</v>
      </c>
      <c r="E37" s="32"/>
      <c r="F37" s="39"/>
    </row>
    <row r="38" spans="1:6">
      <c r="A38" s="16" t="s">
        <v>87</v>
      </c>
      <c r="B38" s="17"/>
      <c r="C38" s="18" t="s">
        <v>88</v>
      </c>
      <c r="D38" s="38">
        <f>SUM(EASTERNFL:VALENCIA!D38)</f>
        <v>0</v>
      </c>
      <c r="E38" s="32"/>
      <c r="F38" s="39"/>
    </row>
    <row r="39" spans="1:6">
      <c r="A39" s="16" t="s">
        <v>89</v>
      </c>
      <c r="B39" s="17"/>
      <c r="C39" s="18" t="s">
        <v>90</v>
      </c>
      <c r="D39" s="38">
        <f>SUM(EASTERNFL:VALENCIA!D39)</f>
        <v>6106164.46</v>
      </c>
      <c r="E39" s="32"/>
      <c r="F39" s="39"/>
    </row>
    <row r="40" spans="1:6">
      <c r="A40" s="16" t="s">
        <v>91</v>
      </c>
      <c r="B40" s="17"/>
      <c r="C40" s="18" t="s">
        <v>92</v>
      </c>
      <c r="D40" s="38">
        <f>SUM(EASTERNFL:VALENCIA!D40)</f>
        <v>41831904.719999999</v>
      </c>
      <c r="E40" s="32"/>
      <c r="F40" s="39"/>
    </row>
    <row r="41" spans="1:6">
      <c r="A41" s="16" t="s">
        <v>93</v>
      </c>
      <c r="B41" s="17"/>
      <c r="C41" s="18" t="s">
        <v>94</v>
      </c>
      <c r="D41" s="38">
        <f>SUM(EASTERNFL:VALENCIA!D41)</f>
        <v>20356531.879999999</v>
      </c>
      <c r="E41" s="32"/>
      <c r="F41" s="39"/>
    </row>
    <row r="42" spans="1:6">
      <c r="A42" s="16" t="s">
        <v>95</v>
      </c>
      <c r="B42" s="17"/>
      <c r="C42" s="18" t="s">
        <v>96</v>
      </c>
      <c r="D42" s="38">
        <f>SUM(EASTERNFL:VALENCIA!D42)</f>
        <v>6633421.6600000001</v>
      </c>
      <c r="E42" s="32"/>
      <c r="F42" s="39"/>
    </row>
    <row r="43" spans="1:6">
      <c r="A43" s="16" t="s">
        <v>97</v>
      </c>
      <c r="B43" s="17"/>
      <c r="C43" s="18" t="s">
        <v>98</v>
      </c>
      <c r="D43" s="38">
        <f>SUM(EASTERNFL:VALENCIA!D43)</f>
        <v>522111.75</v>
      </c>
      <c r="E43" s="32"/>
      <c r="F43" s="39"/>
    </row>
    <row r="44" spans="1:6">
      <c r="A44" s="16" t="s">
        <v>99</v>
      </c>
      <c r="B44" s="17"/>
      <c r="C44" s="18" t="s">
        <v>100</v>
      </c>
      <c r="D44" s="38">
        <f>SUM(EASTERNFL:VALENCIA!D44)</f>
        <v>1310892.7200000002</v>
      </c>
      <c r="E44" s="32"/>
      <c r="F44" s="39"/>
    </row>
    <row r="45" spans="1:6">
      <c r="A45" s="16" t="s">
        <v>101</v>
      </c>
      <c r="B45" s="17"/>
      <c r="C45" s="18" t="s">
        <v>102</v>
      </c>
      <c r="D45" s="38">
        <f>SUM(EASTERNFL:VALENCIA!D45)</f>
        <v>39936606.210000001</v>
      </c>
      <c r="E45" s="32"/>
      <c r="F45" s="39"/>
    </row>
    <row r="46" spans="1:6">
      <c r="A46" s="16" t="s">
        <v>103</v>
      </c>
      <c r="B46" s="17"/>
      <c r="C46" s="18" t="s">
        <v>104</v>
      </c>
      <c r="D46" s="38">
        <f>SUM(EASTERNFL:VALENCIA!D46)</f>
        <v>60479475.910000011</v>
      </c>
      <c r="E46" s="32"/>
      <c r="F46" s="39"/>
    </row>
    <row r="47" spans="1:6">
      <c r="A47" s="16" t="s">
        <v>105</v>
      </c>
      <c r="B47" s="17"/>
      <c r="C47" s="18" t="s">
        <v>106</v>
      </c>
      <c r="D47" s="38">
        <f>SUM(EASTERNFL:VALENCIA!D47)</f>
        <v>2585709.9400000004</v>
      </c>
      <c r="E47" s="32"/>
      <c r="F47" s="39"/>
    </row>
    <row r="48" spans="1:6">
      <c r="A48" s="16" t="s">
        <v>107</v>
      </c>
      <c r="B48" s="17"/>
      <c r="C48" s="18" t="s">
        <v>108</v>
      </c>
      <c r="D48" s="38">
        <f>SUM(EASTERNFL:VALENCIA!D48)</f>
        <v>91682017.229999989</v>
      </c>
      <c r="E48" s="32"/>
      <c r="F48" s="39"/>
    </row>
    <row r="49" spans="1:6">
      <c r="A49" s="16" t="s">
        <v>109</v>
      </c>
      <c r="B49" s="17"/>
      <c r="C49" s="18" t="s">
        <v>110</v>
      </c>
      <c r="D49" s="38">
        <f>SUM(EASTERNFL:VALENCIA!D49)</f>
        <v>705756.3899999999</v>
      </c>
      <c r="E49" s="32"/>
      <c r="F49" s="39"/>
    </row>
    <row r="50" spans="1:6">
      <c r="A50" s="16" t="s">
        <v>111</v>
      </c>
      <c r="B50" s="17"/>
      <c r="C50" s="18" t="s">
        <v>112</v>
      </c>
      <c r="D50" s="38">
        <f>SUM(EASTERNFL:VALENCIA!D50)</f>
        <v>4761139.8100000005</v>
      </c>
      <c r="E50" s="32"/>
      <c r="F50" s="39"/>
    </row>
    <row r="51" spans="1:6">
      <c r="A51" s="16" t="s">
        <v>113</v>
      </c>
      <c r="B51" s="17"/>
      <c r="C51" s="18" t="s">
        <v>114</v>
      </c>
      <c r="D51" s="38">
        <f>SUM(EASTERNFL:VALENCIA!D51)</f>
        <v>39271787.910000011</v>
      </c>
      <c r="E51" s="32"/>
      <c r="F51" s="39"/>
    </row>
    <row r="52" spans="1:6">
      <c r="A52" s="16" t="s">
        <v>115</v>
      </c>
      <c r="B52" s="17"/>
      <c r="C52" s="18" t="s">
        <v>116</v>
      </c>
      <c r="D52" s="38">
        <f>SUM(EASTERNFL:VALENCIA!D52)</f>
        <v>7473056.6799999997</v>
      </c>
      <c r="E52" s="32"/>
      <c r="F52" s="39"/>
    </row>
    <row r="53" spans="1:6">
      <c r="A53" s="16" t="s">
        <v>117</v>
      </c>
      <c r="B53" s="17"/>
      <c r="C53" s="18" t="s">
        <v>118</v>
      </c>
      <c r="D53" s="38">
        <f>SUM(EASTERNFL:VALENCIA!D53)</f>
        <v>2244536.15</v>
      </c>
      <c r="E53" s="32"/>
      <c r="F53" s="39"/>
    </row>
    <row r="54" spans="1:6">
      <c r="A54" s="16" t="s">
        <v>119</v>
      </c>
      <c r="B54" s="17"/>
      <c r="C54" s="18" t="s">
        <v>120</v>
      </c>
      <c r="D54" s="38">
        <f>SUM(EASTERNFL:VALENCIA!D54)</f>
        <v>3407205.5100000002</v>
      </c>
      <c r="E54" s="32"/>
      <c r="F54" s="39"/>
    </row>
    <row r="55" spans="1:6">
      <c r="A55" s="16" t="s">
        <v>121</v>
      </c>
      <c r="B55" s="17"/>
      <c r="C55" s="18" t="s">
        <v>122</v>
      </c>
      <c r="D55" s="38">
        <f>SUM(EASTERNFL:VALENCIA!D55)</f>
        <v>306334.84000000003</v>
      </c>
      <c r="E55" s="32"/>
      <c r="F55" s="39"/>
    </row>
    <row r="56" spans="1:6">
      <c r="A56" s="16" t="s">
        <v>123</v>
      </c>
      <c r="B56" s="17"/>
      <c r="C56" s="18" t="s">
        <v>124</v>
      </c>
      <c r="D56" s="38">
        <f>SUM(EASTERNFL:VALENCIA!D56)</f>
        <v>0</v>
      </c>
      <c r="E56" s="32"/>
      <c r="F56" s="39"/>
    </row>
    <row r="57" spans="1:6">
      <c r="A57" s="16" t="s">
        <v>125</v>
      </c>
      <c r="B57" s="17"/>
      <c r="C57" s="18" t="s">
        <v>126</v>
      </c>
      <c r="D57" s="38">
        <f>SUM(EASTERNFL:VALENCIA!D57)</f>
        <v>2234734.37</v>
      </c>
      <c r="E57" s="32"/>
      <c r="F57" s="39"/>
    </row>
    <row r="58" spans="1:6">
      <c r="A58" s="16" t="s">
        <v>127</v>
      </c>
      <c r="B58" s="17"/>
      <c r="C58" s="18" t="s">
        <v>128</v>
      </c>
      <c r="D58" s="38">
        <f>SUM(EASTERNFL:VALENCIA!D58)</f>
        <v>9106093.4900000021</v>
      </c>
      <c r="E58" s="32"/>
      <c r="F58" s="39"/>
    </row>
    <row r="59" spans="1:6">
      <c r="A59" s="16" t="s">
        <v>129</v>
      </c>
      <c r="B59" s="17"/>
      <c r="C59" s="18" t="s">
        <v>130</v>
      </c>
      <c r="D59" s="38">
        <f>SUM(EASTERNFL:VALENCIA!D59)</f>
        <v>95</v>
      </c>
      <c r="E59" s="32"/>
      <c r="F59" s="39"/>
    </row>
    <row r="60" spans="1:6">
      <c r="A60" s="16" t="s">
        <v>131</v>
      </c>
      <c r="B60" s="17"/>
      <c r="C60" s="18" t="s">
        <v>132</v>
      </c>
      <c r="D60" s="38">
        <f>SUM(EASTERNFL:VALENCIA!D60)</f>
        <v>5143964</v>
      </c>
      <c r="E60" s="32"/>
      <c r="F60" s="39"/>
    </row>
    <row r="61" spans="1:6" ht="13.5" thickBot="1">
      <c r="A61" s="16" t="s">
        <v>133</v>
      </c>
      <c r="B61" s="17"/>
      <c r="C61" s="18" t="s">
        <v>134</v>
      </c>
      <c r="D61" s="38">
        <f>SUM(EASTERNFL:VALENCIA!D61)</f>
        <v>-1213742.68</v>
      </c>
      <c r="E61" s="32"/>
      <c r="F61" s="39"/>
    </row>
    <row r="62" spans="1:6" ht="13.5" thickBot="1">
      <c r="A62" s="23" t="s">
        <v>12</v>
      </c>
      <c r="B62" s="24"/>
      <c r="C62" s="25"/>
      <c r="D62" s="26">
        <f>SUM(D27:D61)</f>
        <v>372890166.20999998</v>
      </c>
      <c r="E62" s="32"/>
    </row>
    <row r="63" spans="1:6" ht="13.5" thickBot="1">
      <c r="A63" s="23" t="s">
        <v>13</v>
      </c>
      <c r="B63" s="24"/>
      <c r="C63" s="25"/>
      <c r="D63" s="26">
        <f>D24+D62</f>
        <v>1178855140.28</v>
      </c>
      <c r="E63" s="40"/>
    </row>
    <row r="64" spans="1:6">
      <c r="A64" s="9"/>
      <c r="B64" s="9"/>
      <c r="C64" s="41"/>
      <c r="D64" s="42"/>
      <c r="E64" s="42"/>
    </row>
    <row r="65" spans="1:16">
      <c r="A65" s="124" t="str">
        <f>A1</f>
        <v>FLORIDA COLLEGE SYSTEM - ALL COLLEGES</v>
      </c>
      <c r="B65" s="124"/>
      <c r="C65" s="124"/>
      <c r="D65" s="124"/>
      <c r="E65" s="43"/>
    </row>
    <row r="66" spans="1:16" ht="13.5" thickBot="1">
      <c r="A66" s="125" t="str">
        <f>+A3</f>
        <v xml:space="preserve">2014-2015 FEES </v>
      </c>
      <c r="B66" s="125"/>
      <c r="C66" s="125"/>
      <c r="D66" s="125"/>
      <c r="E66" s="43"/>
    </row>
    <row r="67" spans="1:16">
      <c r="A67" s="44" t="s">
        <v>14</v>
      </c>
      <c r="B67" s="14"/>
      <c r="C67" s="45"/>
      <c r="D67" s="46"/>
      <c r="E67" s="42"/>
    </row>
    <row r="68" spans="1:16">
      <c r="A68" s="47"/>
      <c r="B68" s="35"/>
      <c r="C68" s="45"/>
      <c r="D68" s="48"/>
      <c r="E68" s="42"/>
    </row>
    <row r="69" spans="1:16" ht="13.5" thickBot="1">
      <c r="A69" s="44" t="s">
        <v>15</v>
      </c>
      <c r="B69" s="35"/>
      <c r="C69" s="45" t="s">
        <v>16</v>
      </c>
      <c r="D69" s="108" t="s">
        <v>17</v>
      </c>
      <c r="E69" s="109"/>
    </row>
    <row r="70" spans="1:16">
      <c r="A70" s="49" t="s">
        <v>18</v>
      </c>
      <c r="B70" s="50" t="s">
        <v>19</v>
      </c>
      <c r="C70" s="112" t="s">
        <v>20</v>
      </c>
      <c r="D70" s="110">
        <f>SUM(EASTERNFL:VALENCIA!D70)</f>
        <v>529225446.35999995</v>
      </c>
      <c r="E70" s="42"/>
    </row>
    <row r="71" spans="1:16">
      <c r="A71" s="51" t="s">
        <v>18</v>
      </c>
      <c r="B71" s="52" t="s">
        <v>21</v>
      </c>
      <c r="C71" s="113" t="s">
        <v>22</v>
      </c>
      <c r="D71" s="116">
        <f>SUM(EASTERNFL:VALENCIA!D71)</f>
        <v>131573750.05000001</v>
      </c>
      <c r="E71" s="42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>
      <c r="A72" s="51" t="s">
        <v>18</v>
      </c>
      <c r="B72" s="52" t="s">
        <v>23</v>
      </c>
      <c r="C72" s="113">
        <v>40130</v>
      </c>
      <c r="D72" s="116">
        <f>SUM(EASTERNFL:VALENCIA!D72)</f>
        <v>18410324.800000004</v>
      </c>
      <c r="E72" s="42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>
      <c r="A73" s="51" t="s">
        <v>18</v>
      </c>
      <c r="B73" s="52" t="s">
        <v>24</v>
      </c>
      <c r="C73" s="113" t="s">
        <v>25</v>
      </c>
      <c r="D73" s="116">
        <f>SUM(EASTERNFL:VALENCIA!D73)</f>
        <v>45456942.329999998</v>
      </c>
      <c r="E73" s="42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>
      <c r="A74" s="51" t="s">
        <v>18</v>
      </c>
      <c r="B74" s="52" t="s">
        <v>26</v>
      </c>
      <c r="C74" s="113">
        <v>40160</v>
      </c>
      <c r="D74" s="117">
        <f>SUM(EASTERNFL:VALENCIA!D74)</f>
        <v>1553980.5300000003</v>
      </c>
      <c r="E74" s="42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>
      <c r="A75" s="51" t="s">
        <v>18</v>
      </c>
      <c r="B75" s="52" t="s">
        <v>27</v>
      </c>
      <c r="C75" s="113">
        <v>40180</v>
      </c>
      <c r="D75" s="111">
        <f>SUM(EASTERNFL:VALENCIA!D75)</f>
        <v>180</v>
      </c>
      <c r="E75" s="42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>
      <c r="A76" s="51" t="s">
        <v>18</v>
      </c>
      <c r="B76" s="52" t="s">
        <v>28</v>
      </c>
      <c r="C76" s="113">
        <v>40190</v>
      </c>
      <c r="D76" s="116">
        <f>SUM(EASTERNFL:VALENCIA!D76)</f>
        <v>993093.05</v>
      </c>
      <c r="E76" s="42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>
      <c r="A77" s="51" t="s">
        <v>29</v>
      </c>
      <c r="B77" s="52" t="s">
        <v>19</v>
      </c>
      <c r="C77" s="113" t="s">
        <v>30</v>
      </c>
      <c r="D77" s="116">
        <f>SUM(EASTERNFL:VALENCIA!D77)</f>
        <v>57218074.430000007</v>
      </c>
      <c r="E77" s="42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>
      <c r="A78" s="51" t="s">
        <v>29</v>
      </c>
      <c r="B78" s="52" t="s">
        <v>21</v>
      </c>
      <c r="C78" s="113" t="s">
        <v>31</v>
      </c>
      <c r="D78" s="117">
        <f>SUM(EASTERNFL:VALENCIA!D78)</f>
        <v>10395347.749999998</v>
      </c>
      <c r="E78" s="42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>
      <c r="A79" s="51" t="s">
        <v>29</v>
      </c>
      <c r="B79" s="52" t="s">
        <v>23</v>
      </c>
      <c r="C79" s="113">
        <v>40330</v>
      </c>
      <c r="D79" s="111">
        <f>SUM(EASTERNFL:VALENCIA!D79)</f>
        <v>1284599.4699999997</v>
      </c>
      <c r="E79" s="42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>
      <c r="A80" s="51" t="s">
        <v>29</v>
      </c>
      <c r="B80" s="52" t="s">
        <v>24</v>
      </c>
      <c r="C80" s="113" t="s">
        <v>32</v>
      </c>
      <c r="D80" s="116">
        <f>SUM(EASTERNFL:VALENCIA!D80)</f>
        <v>8599088.9500000011</v>
      </c>
      <c r="E80" s="42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>
      <c r="A81" s="51" t="s">
        <v>29</v>
      </c>
      <c r="B81" s="52" t="s">
        <v>26</v>
      </c>
      <c r="C81" s="113">
        <v>40360</v>
      </c>
      <c r="D81" s="116">
        <f>SUM(EASTERNFL:VALENCIA!D81)</f>
        <v>65024.47</v>
      </c>
      <c r="E81" s="42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>
      <c r="A82" s="51" t="s">
        <v>29</v>
      </c>
      <c r="B82" s="52" t="s">
        <v>27</v>
      </c>
      <c r="C82" s="113">
        <v>40380</v>
      </c>
      <c r="D82" s="117">
        <f>SUM(EASTERNFL:VALENCIA!D82)</f>
        <v>0</v>
      </c>
      <c r="E82" s="42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3.5" thickBot="1">
      <c r="A83" s="51" t="s">
        <v>29</v>
      </c>
      <c r="B83" s="52" t="s">
        <v>28</v>
      </c>
      <c r="C83" s="114">
        <v>40390</v>
      </c>
      <c r="D83" s="115">
        <f>SUM(EASTERNFL:VALENCIA!D83)</f>
        <v>391031.3</v>
      </c>
      <c r="E83" s="42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3.5" thickBot="1">
      <c r="A84" s="23" t="s">
        <v>33</v>
      </c>
      <c r="B84" s="24"/>
      <c r="C84" s="25"/>
      <c r="D84" s="107">
        <f>SUM(D70:D83)</f>
        <v>805166883.49000001</v>
      </c>
      <c r="E84" s="42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>
      <c r="A85" s="55"/>
      <c r="B85" s="56"/>
      <c r="C85" s="57"/>
      <c r="D85" s="58"/>
      <c r="E85" s="42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>
      <c r="A86" s="59" t="s">
        <v>34</v>
      </c>
      <c r="B86" s="56"/>
      <c r="C86" s="57"/>
      <c r="D86" s="58"/>
      <c r="E86" s="42"/>
    </row>
    <row r="87" spans="1:16">
      <c r="A87" s="60" t="s">
        <v>18</v>
      </c>
      <c r="B87" s="61" t="s">
        <v>19</v>
      </c>
      <c r="C87" s="53">
        <v>40110</v>
      </c>
      <c r="D87" s="54">
        <f>SUM(EASTERNFL:VALENCIA!D87)</f>
        <v>-301.60000000000002</v>
      </c>
      <c r="E87" s="42"/>
    </row>
    <row r="88" spans="1:16" ht="13.5" thickBot="1">
      <c r="A88" s="62" t="s">
        <v>29</v>
      </c>
      <c r="B88" s="63" t="s">
        <v>19</v>
      </c>
      <c r="C88" s="64">
        <v>40310</v>
      </c>
      <c r="D88" s="54">
        <f>SUM(EASTERNFL:VALENCIA!D88)</f>
        <v>0</v>
      </c>
      <c r="E88" s="42"/>
    </row>
    <row r="89" spans="1:16" ht="13.5" thickBot="1">
      <c r="A89" s="23" t="s">
        <v>35</v>
      </c>
      <c r="B89" s="24"/>
      <c r="C89" s="25"/>
      <c r="D89" s="26">
        <f>SUM(D87:D88)</f>
        <v>-301.60000000000002</v>
      </c>
      <c r="E89" s="42"/>
    </row>
    <row r="90" spans="1:16" ht="13.5" thickBot="1">
      <c r="A90" s="47"/>
      <c r="B90" s="56"/>
      <c r="C90" s="57"/>
      <c r="D90" s="58"/>
      <c r="E90" s="42"/>
    </row>
    <row r="91" spans="1:16" ht="13.5" thickBot="1">
      <c r="A91" s="23" t="s">
        <v>36</v>
      </c>
      <c r="B91" s="24"/>
      <c r="C91" s="25"/>
      <c r="D91" s="26">
        <f>+D84+D89</f>
        <v>805166581.88999999</v>
      </c>
      <c r="E91" s="42"/>
    </row>
    <row r="92" spans="1:16" ht="13.5" thickBot="1">
      <c r="A92" s="65"/>
      <c r="B92" s="65"/>
      <c r="C92" s="66"/>
      <c r="D92" s="67"/>
      <c r="E92" s="43"/>
    </row>
    <row r="93" spans="1:16" ht="13.5" thickBot="1">
      <c r="A93" s="126" t="s">
        <v>37</v>
      </c>
      <c r="B93" s="127"/>
      <c r="C93" s="70"/>
      <c r="D93" s="71"/>
      <c r="E93" s="42"/>
    </row>
    <row r="94" spans="1:16">
      <c r="A94" s="72" t="s">
        <v>18</v>
      </c>
      <c r="B94" s="73"/>
      <c r="C94" s="74"/>
      <c r="D94" s="75">
        <f>SUM(D6:D13)</f>
        <v>727955883.15999997</v>
      </c>
      <c r="E94" s="42"/>
    </row>
    <row r="95" spans="1:16">
      <c r="A95" s="76"/>
      <c r="B95" s="56"/>
      <c r="C95" s="77"/>
      <c r="D95" s="78"/>
      <c r="E95" s="42"/>
    </row>
    <row r="96" spans="1:16">
      <c r="A96" s="79" t="s">
        <v>29</v>
      </c>
      <c r="B96" s="80"/>
      <c r="C96" s="81"/>
      <c r="D96" s="82">
        <f>SUM(D15:D22)</f>
        <v>78009090.909999996</v>
      </c>
      <c r="E96" s="42"/>
    </row>
    <row r="97" spans="1:256" ht="13.5" thickBot="1">
      <c r="A97" s="83"/>
      <c r="B97" s="56"/>
      <c r="C97" s="77"/>
      <c r="D97" s="78"/>
      <c r="E97" s="42"/>
    </row>
    <row r="98" spans="1:256" ht="13.5" thickBot="1">
      <c r="A98" s="84" t="s">
        <v>2</v>
      </c>
      <c r="B98" s="85"/>
      <c r="C98" s="86"/>
      <c r="D98" s="87">
        <f>D94+D96</f>
        <v>805964974.06999993</v>
      </c>
      <c r="E98" s="42"/>
    </row>
    <row r="99" spans="1:256">
      <c r="A99" s="88"/>
      <c r="B99" s="73"/>
      <c r="C99" s="66"/>
      <c r="D99" s="89"/>
      <c r="E99" s="42"/>
    </row>
    <row r="100" spans="1:256">
      <c r="A100" s="90" t="s">
        <v>38</v>
      </c>
      <c r="B100" s="91"/>
      <c r="C100" s="92"/>
      <c r="D100" s="93">
        <f>D51</f>
        <v>39271787.910000011</v>
      </c>
      <c r="E100" s="42"/>
    </row>
    <row r="101" spans="1:256" ht="13.5" thickBot="1">
      <c r="A101" s="88"/>
      <c r="B101" s="94"/>
      <c r="C101" s="66"/>
      <c r="D101" s="78"/>
      <c r="E101" s="42"/>
    </row>
    <row r="102" spans="1:256" ht="13.5" thickBot="1">
      <c r="A102" s="23" t="s">
        <v>39</v>
      </c>
      <c r="B102" s="24"/>
      <c r="C102" s="25"/>
      <c r="D102" s="26">
        <f>D98+D100</f>
        <v>845236761.9799999</v>
      </c>
      <c r="E102" s="42"/>
    </row>
    <row r="103" spans="1:256">
      <c r="A103" s="9"/>
      <c r="B103" s="9"/>
      <c r="C103" s="41"/>
      <c r="D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1:256" s="65" customFormat="1">
      <c r="A104" s="95" t="s">
        <v>40</v>
      </c>
      <c r="B104" s="1"/>
      <c r="C104" s="96"/>
      <c r="D104" s="1"/>
      <c r="E104" s="1"/>
      <c r="F104" s="9"/>
    </row>
    <row r="105" spans="1:256"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82" spans="3:16">
      <c r="C182" s="1"/>
      <c r="G182" s="9"/>
      <c r="H182" s="9"/>
      <c r="I182" s="9"/>
      <c r="J182" s="9"/>
      <c r="K182" s="9"/>
      <c r="L182" s="9"/>
      <c r="M182" s="9"/>
      <c r="N182" s="9"/>
      <c r="O182" s="9"/>
      <c r="P182" s="97"/>
    </row>
    <row r="202" spans="1:6">
      <c r="A202" s="98"/>
      <c r="B202" s="99"/>
      <c r="C202" s="100"/>
      <c r="D202" s="99"/>
      <c r="E202" s="99"/>
      <c r="F202" s="101"/>
    </row>
    <row r="227" spans="1:6">
      <c r="A227" s="9"/>
      <c r="B227" s="9"/>
      <c r="C227" s="41"/>
      <c r="D227" s="9"/>
      <c r="E227" s="9"/>
      <c r="F227" s="9"/>
    </row>
    <row r="228" spans="1:6">
      <c r="A228" s="102"/>
      <c r="B228" s="103"/>
      <c r="C228" s="104"/>
      <c r="D228" s="103"/>
      <c r="E228" s="103"/>
      <c r="F228" s="105"/>
    </row>
    <row r="229" spans="1:6">
      <c r="A229" s="9"/>
      <c r="B229" s="9"/>
      <c r="C229" s="41"/>
      <c r="D229" s="9"/>
      <c r="E229" s="9"/>
      <c r="F229" s="9"/>
    </row>
    <row r="244" spans="1:6">
      <c r="A244" s="9"/>
      <c r="B244" s="9"/>
      <c r="C244" s="41"/>
      <c r="D244" s="9"/>
      <c r="E244" s="9"/>
      <c r="F244" s="9"/>
    </row>
    <row r="245" spans="1:6">
      <c r="A245" s="102"/>
      <c r="B245" s="103"/>
      <c r="C245" s="104"/>
      <c r="D245" s="103"/>
      <c r="E245" s="103"/>
      <c r="F245" s="105"/>
    </row>
    <row r="246" spans="1:6">
      <c r="A246" s="9"/>
      <c r="B246" s="9"/>
      <c r="C246" s="41"/>
      <c r="D246" s="9"/>
      <c r="E246" s="9"/>
      <c r="F246" s="9"/>
    </row>
    <row r="293" spans="1:6">
      <c r="A293" s="9"/>
      <c r="B293" s="9"/>
      <c r="C293" s="41"/>
      <c r="D293" s="9"/>
      <c r="E293" s="9"/>
      <c r="F293" s="9"/>
    </row>
    <row r="294" spans="1:6">
      <c r="A294" s="102"/>
      <c r="B294" s="103"/>
      <c r="C294" s="104"/>
      <c r="D294" s="103"/>
      <c r="E294" s="103"/>
      <c r="F294" s="105"/>
    </row>
    <row r="295" spans="1:6">
      <c r="A295" s="9"/>
      <c r="B295" s="9"/>
      <c r="C295" s="41"/>
      <c r="D295" s="9"/>
      <c r="E295" s="9"/>
      <c r="F295" s="9"/>
    </row>
    <row r="305" spans="1:6">
      <c r="A305" s="9"/>
      <c r="B305" s="9"/>
      <c r="C305" s="41"/>
      <c r="D305" s="9"/>
      <c r="E305" s="9"/>
      <c r="F305" s="9"/>
    </row>
    <row r="306" spans="1:6">
      <c r="A306" s="102"/>
      <c r="B306" s="103"/>
      <c r="C306" s="104"/>
      <c r="D306" s="103"/>
      <c r="E306" s="103"/>
      <c r="F306" s="105"/>
    </row>
    <row r="307" spans="1:6">
      <c r="A307" s="9"/>
      <c r="B307" s="9"/>
      <c r="C307" s="41"/>
      <c r="D307" s="9"/>
      <c r="E307" s="9"/>
      <c r="F307" s="9"/>
    </row>
    <row r="319" spans="1:6">
      <c r="A319" s="9"/>
      <c r="B319" s="9"/>
      <c r="C319" s="41"/>
      <c r="D319" s="9"/>
      <c r="E319" s="9"/>
      <c r="F319" s="9"/>
    </row>
    <row r="320" spans="1:6">
      <c r="A320" s="102"/>
      <c r="B320" s="103"/>
      <c r="C320" s="104"/>
      <c r="D320" s="103"/>
      <c r="E320" s="103"/>
      <c r="F320" s="105"/>
    </row>
    <row r="321" spans="1:6">
      <c r="A321" s="106"/>
      <c r="B321" s="9"/>
      <c r="C321" s="41"/>
      <c r="D321" s="9"/>
      <c r="E321" s="9"/>
      <c r="F321" s="97"/>
    </row>
    <row r="322" spans="1:6">
      <c r="A322" s="106"/>
      <c r="B322" s="9"/>
      <c r="C322" s="41"/>
      <c r="D322" s="9"/>
      <c r="E322" s="9"/>
      <c r="F322" s="97"/>
    </row>
    <row r="323" spans="1:6">
      <c r="A323" s="98"/>
      <c r="B323" s="99"/>
      <c r="C323" s="100"/>
      <c r="D323" s="99"/>
      <c r="E323" s="99"/>
      <c r="F323" s="101"/>
    </row>
    <row r="324" spans="1:6">
      <c r="A324" s="9"/>
      <c r="B324" s="9"/>
      <c r="C324" s="41"/>
      <c r="D324" s="9"/>
      <c r="E324" s="9"/>
      <c r="F324" s="9"/>
    </row>
    <row r="325" spans="1:6">
      <c r="A325" s="106"/>
      <c r="B325" s="9"/>
      <c r="C325" s="41"/>
      <c r="D325" s="9"/>
      <c r="E325" s="9"/>
      <c r="F325" s="97"/>
    </row>
    <row r="332" spans="1:6">
      <c r="A332" s="9"/>
      <c r="B332" s="9"/>
      <c r="C332" s="41"/>
      <c r="D332" s="9"/>
      <c r="E332" s="9"/>
      <c r="F332" s="9"/>
    </row>
    <row r="333" spans="1:6">
      <c r="A333" s="102"/>
      <c r="B333" s="103"/>
      <c r="C333" s="104"/>
      <c r="D333" s="103"/>
      <c r="E333" s="103"/>
      <c r="F333" s="105"/>
    </row>
    <row r="334" spans="1:6">
      <c r="A334" s="9"/>
      <c r="B334" s="9"/>
      <c r="C334" s="41"/>
      <c r="D334" s="9"/>
      <c r="E334" s="9"/>
      <c r="F334" s="9"/>
    </row>
    <row r="359" spans="1:6">
      <c r="A359" s="98"/>
      <c r="B359" s="99"/>
      <c r="C359" s="100"/>
      <c r="D359" s="99"/>
      <c r="E359" s="99"/>
      <c r="F359" s="101"/>
    </row>
    <row r="413" spans="1:6">
      <c r="A413" s="9"/>
      <c r="B413" s="9"/>
      <c r="C413" s="41"/>
      <c r="D413" s="9"/>
      <c r="E413" s="9"/>
      <c r="F413" s="9"/>
    </row>
    <row r="414" spans="1:6">
      <c r="A414" s="102"/>
      <c r="B414" s="103"/>
      <c r="C414" s="104"/>
      <c r="D414" s="103"/>
      <c r="E414" s="103"/>
      <c r="F414" s="105"/>
    </row>
    <row r="415" spans="1:6">
      <c r="A415" s="9"/>
      <c r="B415" s="9"/>
      <c r="C415" s="41"/>
      <c r="D415" s="9"/>
      <c r="E415" s="9"/>
      <c r="F415" s="9"/>
    </row>
    <row r="478" spans="1:6">
      <c r="A478" s="9"/>
      <c r="B478" s="9"/>
      <c r="C478" s="41"/>
      <c r="D478" s="9"/>
      <c r="E478" s="9"/>
      <c r="F478" s="9"/>
    </row>
    <row r="479" spans="1:6">
      <c r="A479" s="102"/>
      <c r="B479" s="103"/>
      <c r="C479" s="104"/>
      <c r="D479" s="103"/>
      <c r="E479" s="103"/>
      <c r="F479" s="105"/>
    </row>
    <row r="480" spans="1:6">
      <c r="A480" s="9"/>
      <c r="B480" s="9"/>
      <c r="C480" s="41"/>
      <c r="D480" s="9"/>
      <c r="E480" s="9"/>
      <c r="F480" s="9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3" max="4" man="1"/>
  </rowBreaks>
  <ignoredErrors>
    <ignoredError sqref="C70:C83 C6:C6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0"/>
  <sheetViews>
    <sheetView zoomScale="90" zoomScaleNormal="90" workbookViewId="0"/>
  </sheetViews>
  <sheetFormatPr defaultRowHeight="12.75"/>
  <cols>
    <col min="1" max="1" width="56.28515625" style="1" customWidth="1"/>
    <col min="2" max="2" width="13" style="1" customWidth="1"/>
    <col min="3" max="3" width="9.140625" style="96"/>
    <col min="4" max="4" width="20.85546875" style="1" customWidth="1"/>
    <col min="5" max="5" width="21" style="1" customWidth="1"/>
    <col min="6" max="16384" width="9.140625" style="1"/>
  </cols>
  <sheetData>
    <row r="1" spans="1:16" ht="15.75">
      <c r="A1" s="120" t="str">
        <f>'[12]Contact Information'!$C$5</f>
        <v>GULF COAST STATE COLLEGE</v>
      </c>
      <c r="B1" s="120"/>
      <c r="C1" s="120"/>
      <c r="D1" s="120"/>
      <c r="E1" s="120"/>
    </row>
    <row r="2" spans="1:16" ht="13.5" thickBot="1">
      <c r="A2" s="2"/>
      <c r="B2" s="2"/>
      <c r="C2" s="2"/>
      <c r="D2" s="3" t="s">
        <v>0</v>
      </c>
      <c r="E2" s="4" t="str">
        <f>'[12]Contact Information'!C3</f>
        <v>2015.v02</v>
      </c>
    </row>
    <row r="3" spans="1:16" ht="13.5" thickBot="1">
      <c r="A3" s="118" t="s">
        <v>139</v>
      </c>
      <c r="B3" s="7"/>
      <c r="C3" s="7"/>
      <c r="D3" s="7"/>
      <c r="E3" s="121"/>
      <c r="F3" s="9"/>
    </row>
    <row r="4" spans="1:16" ht="12.75" customHeight="1">
      <c r="A4" s="10"/>
      <c r="B4" s="11"/>
      <c r="C4" s="12"/>
      <c r="D4" s="12" t="s">
        <v>1</v>
      </c>
      <c r="E4" s="122" t="s">
        <v>2</v>
      </c>
      <c r="F4" s="9"/>
    </row>
    <row r="5" spans="1:16">
      <c r="A5" s="13" t="s">
        <v>3</v>
      </c>
      <c r="B5" s="14"/>
      <c r="C5" s="15" t="s">
        <v>4</v>
      </c>
      <c r="D5" s="15" t="s">
        <v>5</v>
      </c>
      <c r="E5" s="123"/>
      <c r="F5" s="9"/>
    </row>
    <row r="6" spans="1:16">
      <c r="A6" s="16" t="str">
        <f>'[12]Accounts by GL'!B174</f>
        <v>Tuition-Advanced &amp; Professional - Baccalaureate</v>
      </c>
      <c r="B6" s="17"/>
      <c r="C6" s="18" t="str">
        <f>'[12]Accounts by GL'!C174</f>
        <v>40101</v>
      </c>
      <c r="D6" s="19">
        <f>'[12]Accounts by GL'!M174</f>
        <v>153105.73000000001</v>
      </c>
      <c r="E6" s="20">
        <f t="shared" ref="E6:E13" si="0">D6+D15</f>
        <v>155726.89000000001</v>
      </c>
      <c r="F6" s="9"/>
    </row>
    <row r="7" spans="1:16">
      <c r="A7" s="16" t="str">
        <f>'[12]Accounts by GL'!B175</f>
        <v>Tuition-Advanced &amp; Professional</v>
      </c>
      <c r="B7" s="17"/>
      <c r="C7" s="18" t="str">
        <f>'[12]Accounts by GL'!C175</f>
        <v>40110</v>
      </c>
      <c r="D7" s="19">
        <f>'[12]Accounts by GL'!M175</f>
        <v>5556333.7400000002</v>
      </c>
      <c r="E7" s="20">
        <f t="shared" si="0"/>
        <v>5890736</v>
      </c>
      <c r="F7" s="9"/>
    </row>
    <row r="8" spans="1:16">
      <c r="A8" s="16" t="str">
        <f>'[12]Accounts by GL'!B176</f>
        <v>Tuition-Postsecondary Vocational</v>
      </c>
      <c r="B8" s="17"/>
      <c r="C8" s="18" t="str">
        <f>'[12]Accounts by GL'!C176</f>
        <v>40120</v>
      </c>
      <c r="D8" s="19">
        <f>'[12]Accounts by GL'!M176</f>
        <v>1381979.84</v>
      </c>
      <c r="E8" s="20">
        <f t="shared" si="0"/>
        <v>1496896.82</v>
      </c>
      <c r="F8" s="9"/>
    </row>
    <row r="9" spans="1:16">
      <c r="A9" s="16" t="str">
        <f>'[12]Accounts by GL'!B177</f>
        <v>Tuition-Postsecondary Adult Vocational</v>
      </c>
      <c r="B9" s="17"/>
      <c r="C9" s="18" t="str">
        <f>'[12]Accounts by GL'!C177</f>
        <v>40130</v>
      </c>
      <c r="D9" s="19">
        <f>'[12]Accounts by GL'!M177</f>
        <v>300987.96000000002</v>
      </c>
      <c r="E9" s="20">
        <f t="shared" si="0"/>
        <v>367993.37</v>
      </c>
      <c r="F9" s="9"/>
    </row>
    <row r="10" spans="1:16">
      <c r="A10" s="16" t="str">
        <f>'[12]Accounts by GL'!B178</f>
        <v>Tuition-Developmental Education</v>
      </c>
      <c r="B10" s="17"/>
      <c r="C10" s="18" t="str">
        <f>'[12]Accounts by GL'!C178</f>
        <v>40150</v>
      </c>
      <c r="D10" s="19">
        <f>'[12]Accounts by GL'!M178</f>
        <v>245229.96</v>
      </c>
      <c r="E10" s="20">
        <f t="shared" si="0"/>
        <v>310548.86</v>
      </c>
      <c r="F10" s="9"/>
    </row>
    <row r="11" spans="1:16">
      <c r="A11" s="16" t="str">
        <f>'[12]Accounts by GL'!B179</f>
        <v>Tuition-EPI</v>
      </c>
      <c r="B11" s="17"/>
      <c r="C11" s="18" t="str">
        <f>'[12]Accounts by GL'!C179</f>
        <v>40160</v>
      </c>
      <c r="D11" s="19">
        <f>'[12]Accounts by GL'!M179</f>
        <v>53814.96</v>
      </c>
      <c r="E11" s="20">
        <f t="shared" si="0"/>
        <v>60457.56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>
      <c r="A12" s="16" t="str">
        <f>'[12]Accounts by GL'!B180</f>
        <v>Tuition-Vocational Preparatory</v>
      </c>
      <c r="B12" s="17"/>
      <c r="C12" s="18" t="str">
        <f>'[12]Accounts by GL'!C180</f>
        <v>40180</v>
      </c>
      <c r="D12" s="19">
        <f>'[12]Accounts by GL'!M180</f>
        <v>0</v>
      </c>
      <c r="E12" s="20">
        <f t="shared" si="0"/>
        <v>0</v>
      </c>
      <c r="F12" s="9"/>
    </row>
    <row r="13" spans="1:16" ht="13.5" thickBot="1">
      <c r="A13" s="16" t="str">
        <f>'[12]Accounts by GL'!B181</f>
        <v>Tuition-Adult General Education (ABE) &amp; Secondary</v>
      </c>
      <c r="B13" s="22"/>
      <c r="C13" s="18" t="str">
        <f>'[12]Accounts by GL'!C181</f>
        <v>40190</v>
      </c>
      <c r="D13" s="19">
        <f>'[12]Accounts by GL'!M181</f>
        <v>0</v>
      </c>
      <c r="E13" s="20">
        <f t="shared" si="0"/>
        <v>0</v>
      </c>
      <c r="F13" s="9"/>
    </row>
    <row r="14" spans="1:16" ht="13.5" thickBot="1">
      <c r="A14" s="23" t="s">
        <v>6</v>
      </c>
      <c r="B14" s="24"/>
      <c r="C14" s="25"/>
      <c r="D14" s="26">
        <f>SUM(D6:D13)</f>
        <v>7691452.1900000004</v>
      </c>
      <c r="E14" s="26">
        <f>SUM(E6:E13)</f>
        <v>8282359.5</v>
      </c>
      <c r="F14" s="9"/>
    </row>
    <row r="15" spans="1:16">
      <c r="A15" s="27" t="str">
        <f>'[12]Accounts by GL'!B182</f>
        <v>Out-of-state Fees-Advanced &amp; Professional - Baccalaureate</v>
      </c>
      <c r="B15" s="28"/>
      <c r="C15" s="29" t="str">
        <f>'[12]Accounts by GL'!C182</f>
        <v>40301</v>
      </c>
      <c r="D15" s="30">
        <f>'[12]Accounts by GL'!M182</f>
        <v>2621.16</v>
      </c>
      <c r="E15" s="31"/>
      <c r="F15" s="9"/>
    </row>
    <row r="16" spans="1:16">
      <c r="A16" s="27" t="str">
        <f>'[12]Accounts by GL'!B183</f>
        <v>Out-of-state Fees-Advanced &amp; Professional</v>
      </c>
      <c r="B16" s="17"/>
      <c r="C16" s="29" t="str">
        <f>'[12]Accounts by GL'!C183</f>
        <v>40310</v>
      </c>
      <c r="D16" s="30">
        <f>'[12]Accounts by GL'!M183</f>
        <v>334402.26</v>
      </c>
      <c r="E16" s="31"/>
      <c r="F16" s="9"/>
    </row>
    <row r="17" spans="1:6">
      <c r="A17" s="27" t="str">
        <f>'[12]Accounts by GL'!B184</f>
        <v>Out-of-state Fees-Postsecondary Vocational</v>
      </c>
      <c r="B17" s="17"/>
      <c r="C17" s="29" t="str">
        <f>'[12]Accounts by GL'!C184</f>
        <v>40320</v>
      </c>
      <c r="D17" s="30">
        <f>'[12]Accounts by GL'!M184</f>
        <v>114916.98</v>
      </c>
      <c r="E17" s="31"/>
      <c r="F17" s="9"/>
    </row>
    <row r="18" spans="1:6">
      <c r="A18" s="27" t="str">
        <f>'[12]Accounts by GL'!B185</f>
        <v>Out-of-state Fees-Postsecondary. Adult Vocational</v>
      </c>
      <c r="B18" s="17"/>
      <c r="C18" s="29" t="str">
        <f>'[12]Accounts by GL'!C185</f>
        <v>40330</v>
      </c>
      <c r="D18" s="30">
        <f>'[12]Accounts by GL'!M185</f>
        <v>67005.41</v>
      </c>
      <c r="E18" s="31"/>
      <c r="F18" s="9"/>
    </row>
    <row r="19" spans="1:6">
      <c r="A19" s="27" t="str">
        <f>'[12]Accounts by GL'!B186</f>
        <v>Out-of-state Fees-Developmental Education</v>
      </c>
      <c r="B19" s="17"/>
      <c r="C19" s="29" t="str">
        <f>'[12]Accounts by GL'!C186</f>
        <v>40350</v>
      </c>
      <c r="D19" s="30">
        <f>'[12]Accounts by GL'!M186</f>
        <v>65318.9</v>
      </c>
      <c r="E19" s="31"/>
      <c r="F19" s="9"/>
    </row>
    <row r="20" spans="1:6">
      <c r="A20" s="27" t="str">
        <f>'[12]Accounts by GL'!B187</f>
        <v>Out-of-state Fees-EPI &amp; Alternative Certification Curriculum</v>
      </c>
      <c r="B20" s="17"/>
      <c r="C20" s="29" t="str">
        <f>'[12]Accounts by GL'!C187</f>
        <v>40360</v>
      </c>
      <c r="D20" s="30">
        <f>'[12]Accounts by GL'!M187</f>
        <v>6642.6</v>
      </c>
      <c r="E20" s="31"/>
      <c r="F20" s="9"/>
    </row>
    <row r="21" spans="1:6">
      <c r="A21" s="27" t="str">
        <f>'[12]Accounts by GL'!B188</f>
        <v>Out-of-state Fees-Vocational Preparatory</v>
      </c>
      <c r="B21" s="17"/>
      <c r="C21" s="29" t="str">
        <f>'[12]Accounts by GL'!C188</f>
        <v>40380</v>
      </c>
      <c r="D21" s="30">
        <f>'[12]Accounts by GL'!M188</f>
        <v>0</v>
      </c>
      <c r="E21" s="31"/>
      <c r="F21" s="9"/>
    </row>
    <row r="22" spans="1:6" ht="13.5" thickBot="1">
      <c r="A22" s="27" t="str">
        <f>'[12]Accounts by GL'!B189</f>
        <v>Out-of-state Fees-Adult General Education (ABE) &amp; Secondary</v>
      </c>
      <c r="B22" s="22"/>
      <c r="C22" s="29" t="str">
        <f>'[12]Accounts by GL'!C189</f>
        <v>40390</v>
      </c>
      <c r="D22" s="30">
        <f>'[12]Accounts by GL'!M189</f>
        <v>0</v>
      </c>
      <c r="E22" s="32"/>
      <c r="F22" s="9"/>
    </row>
    <row r="23" spans="1:6" ht="13.5" thickBot="1">
      <c r="A23" s="23" t="s">
        <v>7</v>
      </c>
      <c r="B23" s="24"/>
      <c r="C23" s="25"/>
      <c r="D23" s="26">
        <f>SUM(D15:D22)</f>
        <v>590907.30999999994</v>
      </c>
      <c r="E23" s="33" t="s">
        <v>8</v>
      </c>
      <c r="F23" s="9"/>
    </row>
    <row r="24" spans="1:6" ht="13.5" thickBot="1">
      <c r="A24" s="23" t="s">
        <v>9</v>
      </c>
      <c r="B24" s="24"/>
      <c r="C24" s="25"/>
      <c r="D24" s="26">
        <f>D23+D14</f>
        <v>8282359.5</v>
      </c>
      <c r="E24" s="26">
        <f>'[12]Accounts by GL'!M191</f>
        <v>8282359.5000000009</v>
      </c>
      <c r="F24" s="9"/>
    </row>
    <row r="25" spans="1:6">
      <c r="A25" s="34"/>
      <c r="B25" s="35"/>
      <c r="C25" s="36"/>
      <c r="D25" s="37"/>
      <c r="E25" s="32"/>
      <c r="F25" s="9"/>
    </row>
    <row r="26" spans="1:6">
      <c r="A26" s="13" t="s">
        <v>10</v>
      </c>
      <c r="B26" s="35"/>
      <c r="C26" s="36"/>
      <c r="D26" s="37"/>
      <c r="E26" s="31"/>
      <c r="F26" s="9"/>
    </row>
    <row r="27" spans="1:6">
      <c r="A27" s="16" t="str">
        <f>'[12]Accounts by GL'!B194</f>
        <v>Tuition - Lifelong Learning</v>
      </c>
      <c r="B27" s="17"/>
      <c r="C27" s="18" t="str">
        <f>'[12]Accounts by GL'!C194</f>
        <v>40210</v>
      </c>
      <c r="D27" s="38">
        <f>'[12]Accounts by GL'!M194</f>
        <v>0</v>
      </c>
      <c r="E27" s="31"/>
      <c r="F27" s="39"/>
    </row>
    <row r="28" spans="1:6">
      <c r="A28" s="16" t="str">
        <f>'[12]Accounts by GL'!B195</f>
        <v>Tuition - Continuing Workforce Fees</v>
      </c>
      <c r="B28" s="17"/>
      <c r="C28" s="18" t="str">
        <f>'[12]Accounts by GL'!C195</f>
        <v>40240</v>
      </c>
      <c r="D28" s="38">
        <f>'[12]Accounts by GL'!M195</f>
        <v>0</v>
      </c>
      <c r="E28" s="31"/>
      <c r="F28" s="39"/>
    </row>
    <row r="29" spans="1:6">
      <c r="A29" s="16" t="str">
        <f>'[12]Accounts by GL'!B196</f>
        <v>Refunded Tuition - Continuing Workforce Fees</v>
      </c>
      <c r="B29" s="17"/>
      <c r="C29" s="18" t="str">
        <f>'[12]Accounts by GL'!C196</f>
        <v>40249</v>
      </c>
      <c r="D29" s="38">
        <f>'[12]Accounts by GL'!M196</f>
        <v>0</v>
      </c>
      <c r="E29" s="31"/>
      <c r="F29" s="39"/>
    </row>
    <row r="30" spans="1:6">
      <c r="A30" s="16" t="str">
        <f>'[12]Accounts by GL'!B197</f>
        <v>Out-of-state - Lifelong Learning</v>
      </c>
      <c r="B30" s="17"/>
      <c r="C30" s="18" t="str">
        <f>'[12]Accounts by GL'!C197</f>
        <v>40250</v>
      </c>
      <c r="D30" s="38">
        <f>'[12]Accounts by GL'!M197</f>
        <v>0</v>
      </c>
      <c r="E30" s="32"/>
      <c r="F30" s="39"/>
    </row>
    <row r="31" spans="1:6">
      <c r="A31" s="16" t="str">
        <f>'[12]Accounts by GL'!B198</f>
        <v>Full Cost of Instruction (Repeat Course Fee)</v>
      </c>
      <c r="B31" s="17"/>
      <c r="C31" s="18" t="str">
        <f>'[12]Accounts by GL'!C198</f>
        <v>40260</v>
      </c>
      <c r="D31" s="38">
        <f>'[12]Accounts by GL'!M198</f>
        <v>0</v>
      </c>
      <c r="E31" s="32"/>
      <c r="F31" s="39"/>
    </row>
    <row r="32" spans="1:6">
      <c r="A32" s="16" t="str">
        <f>'[12]Accounts by GL'!B199</f>
        <v>Full Cost of Instruction (Repeat Course Fee) - A &amp; P</v>
      </c>
      <c r="B32" s="17"/>
      <c r="C32" s="18" t="str">
        <f>'[12]Accounts by GL'!C199</f>
        <v>40261</v>
      </c>
      <c r="D32" s="38">
        <f>'[12]Accounts by GL'!M199</f>
        <v>0</v>
      </c>
      <c r="E32" s="32"/>
      <c r="F32" s="39"/>
    </row>
    <row r="33" spans="1:6">
      <c r="A33" s="16" t="str">
        <f>'[12]Accounts by GL'!B200</f>
        <v>Full Cost of Instruction (Repeat Course Fee) - PSV</v>
      </c>
      <c r="B33" s="17"/>
      <c r="C33" s="18" t="str">
        <f>'[12]Accounts by GL'!C200</f>
        <v>40262</v>
      </c>
      <c r="D33" s="38">
        <f>'[12]Accounts by GL'!M200</f>
        <v>0</v>
      </c>
      <c r="E33" s="32"/>
      <c r="F33" s="39"/>
    </row>
    <row r="34" spans="1:6">
      <c r="A34" s="16" t="str">
        <f>'[12]Accounts by GL'!B201</f>
        <v>Full Cost of Instruction (Repeat Course Fee) - Baccalaureate</v>
      </c>
      <c r="B34" s="17"/>
      <c r="C34" s="18">
        <v>40263</v>
      </c>
      <c r="D34" s="38">
        <f>'[12]Accounts by GL'!M201</f>
        <v>0</v>
      </c>
      <c r="E34" s="32"/>
      <c r="F34" s="39"/>
    </row>
    <row r="35" spans="1:6">
      <c r="A35" s="16" t="str">
        <f>'[12]Accounts by GL'!B202</f>
        <v>Full Cost of Instruction (Repeat Course Fee) - PSAV</v>
      </c>
      <c r="B35" s="17"/>
      <c r="C35" s="18" t="str">
        <f>'[12]Accounts by GL'!C202</f>
        <v>40264</v>
      </c>
      <c r="D35" s="38">
        <f>'[12]Accounts by GL'!M202</f>
        <v>0</v>
      </c>
      <c r="E35" s="32"/>
      <c r="F35" s="39"/>
    </row>
    <row r="36" spans="1:6">
      <c r="A36" s="16" t="str">
        <f>'[12]Accounts by GL'!B203</f>
        <v>Full Cost of Instruction (Repeat Course Fee) - Dev. Ed.</v>
      </c>
      <c r="B36" s="17"/>
      <c r="C36" s="18" t="str">
        <f>'[12]Accounts by GL'!C203</f>
        <v>40265</v>
      </c>
      <c r="D36" s="38">
        <f>'[12]Accounts by GL'!M203</f>
        <v>0</v>
      </c>
      <c r="E36" s="32"/>
      <c r="F36" s="39"/>
    </row>
    <row r="37" spans="1:6">
      <c r="A37" s="16" t="str">
        <f>'[12]Accounts by GL'!B204</f>
        <v>Full Cost of Instruction (Repeat Course Fee) - EPI</v>
      </c>
      <c r="B37" s="17"/>
      <c r="C37" s="18">
        <v>40266</v>
      </c>
      <c r="D37" s="38">
        <f>'[12]Accounts by GL'!M204</f>
        <v>0</v>
      </c>
      <c r="E37" s="32"/>
      <c r="F37" s="39"/>
    </row>
    <row r="38" spans="1:6">
      <c r="A38" s="16" t="str">
        <f>'[12]Accounts by GL'!B205</f>
        <v>Refunded Tuition-Full Cost of Instruction (Repeat Course Fee)</v>
      </c>
      <c r="B38" s="17"/>
      <c r="C38" s="18" t="str">
        <f>'[12]Accounts by GL'!C205</f>
        <v>40269</v>
      </c>
      <c r="D38" s="38">
        <f>'[12]Accounts by GL'!M205</f>
        <v>0</v>
      </c>
      <c r="E38" s="32"/>
      <c r="F38" s="39"/>
    </row>
    <row r="39" spans="1:6">
      <c r="A39" s="16" t="str">
        <f>'[12]Accounts by GL'!B206</f>
        <v>Tuition - Self-supporting</v>
      </c>
      <c r="B39" s="17"/>
      <c r="C39" s="18" t="str">
        <f>'[12]Accounts by GL'!C206</f>
        <v>40270</v>
      </c>
      <c r="D39" s="38">
        <f>'[12]Accounts by GL'!M206</f>
        <v>0</v>
      </c>
      <c r="E39" s="32"/>
      <c r="F39" s="39"/>
    </row>
    <row r="40" spans="1:6">
      <c r="A40" s="16" t="str">
        <f>'[12]Accounts by GL'!B207</f>
        <v>Laboratory Fees</v>
      </c>
      <c r="B40" s="17"/>
      <c r="C40" s="18" t="str">
        <f>'[12]Accounts by GL'!C207</f>
        <v>40400</v>
      </c>
      <c r="D40" s="38">
        <f>'[12]Accounts by GL'!M207</f>
        <v>345421</v>
      </c>
      <c r="E40" s="32"/>
      <c r="F40" s="39"/>
    </row>
    <row r="41" spans="1:6">
      <c r="A41" s="16" t="str">
        <f>'[12]Accounts by GL'!B208</f>
        <v>Distance Learning Course User Fee</v>
      </c>
      <c r="B41" s="17"/>
      <c r="C41" s="18" t="str">
        <f>'[12]Accounts by GL'!C208</f>
        <v>40450</v>
      </c>
      <c r="D41" s="38">
        <f>'[12]Accounts by GL'!M208</f>
        <v>433375</v>
      </c>
      <c r="E41" s="32"/>
      <c r="F41" s="39"/>
    </row>
    <row r="42" spans="1:6">
      <c r="A42" s="16" t="str">
        <f>'[12]Accounts by GL'!B209</f>
        <v>Application Fees</v>
      </c>
      <c r="B42" s="17"/>
      <c r="C42" s="18" t="str">
        <f>'[12]Accounts by GL'!C209</f>
        <v>40500</v>
      </c>
      <c r="D42" s="38">
        <f>'[12]Accounts by GL'!M209</f>
        <v>102650</v>
      </c>
      <c r="E42" s="32"/>
      <c r="F42" s="39"/>
    </row>
    <row r="43" spans="1:6">
      <c r="A43" s="16" t="str">
        <f>'[12]Accounts by GL'!B210</f>
        <v>Graduation Fees</v>
      </c>
      <c r="B43" s="17"/>
      <c r="C43" s="18" t="str">
        <f>'[12]Accounts by GL'!C210</f>
        <v>40600</v>
      </c>
      <c r="D43" s="38">
        <f>'[12]Accounts by GL'!M210</f>
        <v>0</v>
      </c>
      <c r="E43" s="32"/>
      <c r="F43" s="39"/>
    </row>
    <row r="44" spans="1:6">
      <c r="A44" s="16" t="str">
        <f>'[12]Accounts by GL'!B211</f>
        <v>Transcripts Fees</v>
      </c>
      <c r="B44" s="17"/>
      <c r="C44" s="18" t="str">
        <f>'[12]Accounts by GL'!C211</f>
        <v>40700</v>
      </c>
      <c r="D44" s="38">
        <f>'[12]Accounts by GL'!M211</f>
        <v>37415</v>
      </c>
      <c r="E44" s="32"/>
      <c r="F44" s="39"/>
    </row>
    <row r="45" spans="1:6">
      <c r="A45" s="16" t="str">
        <f>'[12]Accounts by GL'!B212</f>
        <v>Financial Aid Fund Fees</v>
      </c>
      <c r="B45" s="17"/>
      <c r="C45" s="18" t="str">
        <f>'[12]Accounts by GL'!C212</f>
        <v>40800</v>
      </c>
      <c r="D45" s="38">
        <f>'[12]Accounts by GL'!M212</f>
        <v>424964.28</v>
      </c>
      <c r="E45" s="32"/>
      <c r="F45" s="39"/>
    </row>
    <row r="46" spans="1:6">
      <c r="A46" s="16" t="str">
        <f>'[12]Accounts by GL'!B213</f>
        <v>Student Activities &amp; Service Fees</v>
      </c>
      <c r="B46" s="17"/>
      <c r="C46" s="18" t="str">
        <f>'[12]Accounts by GL'!C213</f>
        <v>40850</v>
      </c>
      <c r="D46" s="38">
        <f>'[12]Accounts by GL'!M213</f>
        <v>719442.81</v>
      </c>
      <c r="E46" s="32"/>
      <c r="F46" s="39"/>
    </row>
    <row r="47" spans="1:6">
      <c r="A47" s="16" t="str">
        <f>'[12]Accounts by GL'!B214</f>
        <v>Student Activities &amp; Service Fees - Baccalaureate</v>
      </c>
      <c r="B47" s="17"/>
      <c r="C47" s="18" t="str">
        <f>'[12]Accounts by GL'!C214</f>
        <v>40854</v>
      </c>
      <c r="D47" s="38">
        <f>'[12]Accounts by GL'!M214</f>
        <v>7289.16</v>
      </c>
      <c r="E47" s="32"/>
      <c r="F47" s="39"/>
    </row>
    <row r="48" spans="1:6">
      <c r="A48" s="16" t="str">
        <f>'[12]Accounts by GL'!B215</f>
        <v>CIF - A &amp; P, PSV, EPI, College Prep</v>
      </c>
      <c r="B48" s="17"/>
      <c r="C48" s="18" t="str">
        <f>'[12]Accounts by GL'!C215</f>
        <v>40860</v>
      </c>
      <c r="D48" s="38">
        <f>'[12]Accounts by GL'!M215</f>
        <v>760121.56</v>
      </c>
      <c r="E48" s="32"/>
      <c r="F48" s="39"/>
    </row>
    <row r="49" spans="1:6">
      <c r="A49" s="16" t="str">
        <f>'[12]Accounts by GL'!B216</f>
        <v>CIF - PSAV</v>
      </c>
      <c r="B49" s="17"/>
      <c r="C49" s="18" t="str">
        <f>'[12]Accounts by GL'!C216</f>
        <v>40861</v>
      </c>
      <c r="D49" s="38">
        <f>'[12]Accounts by GL'!M216</f>
        <v>15995.53</v>
      </c>
      <c r="E49" s="32"/>
      <c r="F49" s="39"/>
    </row>
    <row r="50" spans="1:6">
      <c r="A50" s="16" t="str">
        <f>'[12]Accounts by GL'!B217</f>
        <v>CIF - Baccalaureate</v>
      </c>
      <c r="B50" s="17"/>
      <c r="C50" s="18" t="str">
        <f>'[12]Accounts by GL'!C217</f>
        <v>40864</v>
      </c>
      <c r="D50" s="38">
        <f>'[12]Accounts by GL'!M217</f>
        <v>14735.57</v>
      </c>
      <c r="E50" s="32"/>
      <c r="F50" s="39"/>
    </row>
    <row r="51" spans="1:6">
      <c r="A51" s="16" t="str">
        <f>'[12]Accounts by GL'!B218</f>
        <v>Technology Fee</v>
      </c>
      <c r="B51" s="17"/>
      <c r="C51" s="18" t="str">
        <f>'[12]Accounts by GL'!C218</f>
        <v>40870</v>
      </c>
      <c r="D51" s="38">
        <f>'[12]Accounts by GL'!M218</f>
        <v>409376.86</v>
      </c>
      <c r="E51" s="32"/>
      <c r="F51" s="39"/>
    </row>
    <row r="52" spans="1:6">
      <c r="A52" s="16" t="str">
        <f>'[12]Accounts by GL'!B219</f>
        <v>Other Student Fees</v>
      </c>
      <c r="B52" s="17"/>
      <c r="C52" s="18" t="str">
        <f>'[12]Accounts by GL'!C219</f>
        <v>40900</v>
      </c>
      <c r="D52" s="38">
        <f>'[12]Accounts by GL'!M219</f>
        <v>180782.09</v>
      </c>
      <c r="E52" s="32"/>
      <c r="F52" s="39"/>
    </row>
    <row r="53" spans="1:6">
      <c r="A53" s="16" t="str">
        <f>'[12]Accounts by GL'!B220</f>
        <v>Late Fees</v>
      </c>
      <c r="B53" s="17"/>
      <c r="C53" s="18" t="str">
        <f>'[12]Accounts by GL'!C220</f>
        <v>40910</v>
      </c>
      <c r="D53" s="38">
        <f>'[12]Accounts by GL'!M220</f>
        <v>0</v>
      </c>
      <c r="E53" s="32"/>
      <c r="F53" s="39"/>
    </row>
    <row r="54" spans="1:6">
      <c r="A54" s="16" t="str">
        <f>'[12]Accounts by GL'!B221</f>
        <v>Testing Fees</v>
      </c>
      <c r="B54" s="17"/>
      <c r="C54" s="18" t="str">
        <f>'[12]Accounts by GL'!C221</f>
        <v>40920</v>
      </c>
      <c r="D54" s="38">
        <f>'[12]Accounts by GL'!M221</f>
        <v>72695</v>
      </c>
      <c r="E54" s="32"/>
      <c r="F54" s="39"/>
    </row>
    <row r="55" spans="1:6">
      <c r="A55" s="16" t="str">
        <f>'[12]Accounts by GL'!B222</f>
        <v>Student Insurance Fees</v>
      </c>
      <c r="B55" s="17"/>
      <c r="C55" s="18" t="str">
        <f>'[12]Accounts by GL'!C222</f>
        <v>40930</v>
      </c>
      <c r="D55" s="38">
        <f>'[12]Accounts by GL'!M222</f>
        <v>0</v>
      </c>
      <c r="E55" s="32"/>
      <c r="F55" s="39"/>
    </row>
    <row r="56" spans="1:6">
      <c r="A56" s="16" t="str">
        <f>'[12]Accounts by GL'!B223</f>
        <v>Safety &amp; Security Fees</v>
      </c>
      <c r="B56" s="17"/>
      <c r="C56" s="18" t="str">
        <f>'[12]Accounts by GL'!C223</f>
        <v>40940</v>
      </c>
      <c r="D56" s="38">
        <f>'[12]Accounts by GL'!M223</f>
        <v>0</v>
      </c>
      <c r="E56" s="32"/>
      <c r="F56" s="39"/>
    </row>
    <row r="57" spans="1:6">
      <c r="A57" s="16" t="str">
        <f>'[12]Accounts by GL'!B224</f>
        <v>Picture Identification Card Fees</v>
      </c>
      <c r="B57" s="17"/>
      <c r="C57" s="18" t="str">
        <f>'[12]Accounts by GL'!C224</f>
        <v>40950</v>
      </c>
      <c r="D57" s="38">
        <f>'[12]Accounts by GL'!M224</f>
        <v>0</v>
      </c>
      <c r="E57" s="32"/>
      <c r="F57" s="39"/>
    </row>
    <row r="58" spans="1:6">
      <c r="A58" s="16" t="str">
        <f>'[12]Accounts by GL'!B225</f>
        <v>Parking Fees</v>
      </c>
      <c r="B58" s="17"/>
      <c r="C58" s="18" t="str">
        <f>'[12]Accounts by GL'!C225</f>
        <v>40960</v>
      </c>
      <c r="D58" s="38">
        <f>'[12]Accounts by GL'!M225</f>
        <v>420589.73</v>
      </c>
      <c r="E58" s="32"/>
      <c r="F58" s="39"/>
    </row>
    <row r="59" spans="1:6">
      <c r="A59" s="16" t="str">
        <f>'[12]Accounts by GL'!B226</f>
        <v>Library Fees</v>
      </c>
      <c r="B59" s="17"/>
      <c r="C59" s="18" t="str">
        <f>'[12]Accounts by GL'!C226</f>
        <v>40970</v>
      </c>
      <c r="D59" s="38">
        <f>'[12]Accounts by GL'!M226</f>
        <v>0</v>
      </c>
      <c r="E59" s="32"/>
      <c r="F59" s="39"/>
    </row>
    <row r="60" spans="1:6">
      <c r="A60" s="16" t="str">
        <f>'[12]Accounts by GL'!B227</f>
        <v>Contract Course Fees</v>
      </c>
      <c r="B60" s="17"/>
      <c r="C60" s="18" t="str">
        <f>'[12]Accounts by GL'!C227</f>
        <v>40990</v>
      </c>
      <c r="D60" s="38">
        <f>'[12]Accounts by GL'!M227</f>
        <v>0</v>
      </c>
      <c r="E60" s="32"/>
      <c r="F60" s="39"/>
    </row>
    <row r="61" spans="1:6" ht="13.5" thickBot="1">
      <c r="A61" s="16" t="str">
        <f>'[12]Accounts by GL'!B228</f>
        <v>Residual Student Fees</v>
      </c>
      <c r="B61" s="17"/>
      <c r="C61" s="18" t="str">
        <f>'[12]Accounts by GL'!C228</f>
        <v>40991</v>
      </c>
      <c r="D61" s="38">
        <f>'[12]Accounts by GL'!M228</f>
        <v>0</v>
      </c>
      <c r="E61" s="32"/>
      <c r="F61" s="39"/>
    </row>
    <row r="62" spans="1:6" ht="13.5" thickBot="1">
      <c r="A62" s="23" t="s">
        <v>12</v>
      </c>
      <c r="B62" s="24"/>
      <c r="C62" s="25"/>
      <c r="D62" s="26">
        <f>SUM(D27:D61)</f>
        <v>3944853.5899999994</v>
      </c>
      <c r="E62" s="32"/>
    </row>
    <row r="63" spans="1:6" ht="13.5" thickBot="1">
      <c r="A63" s="23" t="s">
        <v>13</v>
      </c>
      <c r="B63" s="24"/>
      <c r="C63" s="25"/>
      <c r="D63" s="26">
        <f>D24+D62</f>
        <v>12227213.09</v>
      </c>
      <c r="E63" s="40"/>
    </row>
    <row r="64" spans="1:6">
      <c r="A64" s="9"/>
      <c r="B64" s="9"/>
      <c r="C64" s="41"/>
      <c r="D64" s="42"/>
      <c r="E64" s="42"/>
    </row>
    <row r="65" spans="1:16">
      <c r="A65" s="124" t="str">
        <f>A1</f>
        <v>GULF COAST STATE COLLEGE</v>
      </c>
      <c r="B65" s="124"/>
      <c r="C65" s="124"/>
      <c r="D65" s="124"/>
      <c r="E65" s="43"/>
    </row>
    <row r="66" spans="1:16" ht="13.5" thickBot="1">
      <c r="A66" s="125" t="str">
        <f>+A3</f>
        <v>2014-2015 FEES</v>
      </c>
      <c r="B66" s="125"/>
      <c r="C66" s="125"/>
      <c r="D66" s="125"/>
      <c r="E66" s="43"/>
    </row>
    <row r="67" spans="1:16">
      <c r="A67" s="44" t="s">
        <v>14</v>
      </c>
      <c r="B67" s="14"/>
      <c r="C67" s="45"/>
      <c r="D67" s="46"/>
      <c r="E67" s="42"/>
    </row>
    <row r="68" spans="1:16">
      <c r="A68" s="47"/>
      <c r="B68" s="35"/>
      <c r="C68" s="45"/>
      <c r="D68" s="48"/>
      <c r="E68" s="42"/>
    </row>
    <row r="69" spans="1:16" ht="13.5" thickBot="1">
      <c r="A69" s="44" t="s">
        <v>15</v>
      </c>
      <c r="B69" s="35"/>
      <c r="C69" s="45" t="s">
        <v>16</v>
      </c>
      <c r="D69" s="108" t="s">
        <v>17</v>
      </c>
      <c r="E69" s="109"/>
    </row>
    <row r="70" spans="1:16">
      <c r="A70" s="49" t="s">
        <v>18</v>
      </c>
      <c r="B70" s="50" t="s">
        <v>19</v>
      </c>
      <c r="C70" s="112" t="s">
        <v>20</v>
      </c>
      <c r="D70" s="110">
        <f>'[12]Accounts by GL'!D174+'[12]Accounts by GL'!D175</f>
        <v>5709439.4700000007</v>
      </c>
      <c r="E70" s="42"/>
    </row>
    <row r="71" spans="1:16">
      <c r="A71" s="51" t="s">
        <v>18</v>
      </c>
      <c r="B71" s="52" t="s">
        <v>21</v>
      </c>
      <c r="C71" s="113" t="s">
        <v>22</v>
      </c>
      <c r="D71" s="116">
        <f>'[12]Accounts by GL'!D176</f>
        <v>1381979.84</v>
      </c>
      <c r="E71" s="42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>
      <c r="A72" s="51" t="s">
        <v>18</v>
      </c>
      <c r="B72" s="52" t="s">
        <v>23</v>
      </c>
      <c r="C72" s="113">
        <v>40130</v>
      </c>
      <c r="D72" s="116">
        <f>'[12]Accounts by GL'!D177</f>
        <v>300987.96000000002</v>
      </c>
      <c r="E72" s="42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>
      <c r="A73" s="51" t="s">
        <v>18</v>
      </c>
      <c r="B73" s="52" t="s">
        <v>24</v>
      </c>
      <c r="C73" s="113" t="s">
        <v>25</v>
      </c>
      <c r="D73" s="116">
        <f>'[12]Accounts by GL'!D178</f>
        <v>245229.96</v>
      </c>
      <c r="E73" s="42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>
      <c r="A74" s="51" t="s">
        <v>18</v>
      </c>
      <c r="B74" s="52" t="s">
        <v>26</v>
      </c>
      <c r="C74" s="113">
        <v>40160</v>
      </c>
      <c r="D74" s="117">
        <f>'[12]Accounts by GL'!D179</f>
        <v>53814.96</v>
      </c>
      <c r="E74" s="42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>
      <c r="A75" s="51" t="s">
        <v>18</v>
      </c>
      <c r="B75" s="52" t="s">
        <v>27</v>
      </c>
      <c r="C75" s="113">
        <v>40180</v>
      </c>
      <c r="D75" s="111">
        <f>'[12]Accounts by GL'!D180</f>
        <v>0</v>
      </c>
      <c r="E75" s="42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>
      <c r="A76" s="51" t="s">
        <v>18</v>
      </c>
      <c r="B76" s="52" t="s">
        <v>28</v>
      </c>
      <c r="C76" s="113">
        <v>40190</v>
      </c>
      <c r="D76" s="116">
        <f>'[12]Accounts by GL'!D181</f>
        <v>0</v>
      </c>
      <c r="E76" s="42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>
      <c r="A77" s="51" t="s">
        <v>29</v>
      </c>
      <c r="B77" s="52" t="s">
        <v>19</v>
      </c>
      <c r="C77" s="113" t="s">
        <v>30</v>
      </c>
      <c r="D77" s="116">
        <f>'[12]Accounts by GL'!D182+'[12]Accounts by GL'!D183</f>
        <v>337023.42</v>
      </c>
      <c r="E77" s="42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>
      <c r="A78" s="51" t="s">
        <v>29</v>
      </c>
      <c r="B78" s="52" t="s">
        <v>21</v>
      </c>
      <c r="C78" s="113" t="s">
        <v>31</v>
      </c>
      <c r="D78" s="117">
        <f>'[12]Accounts by GL'!D184</f>
        <v>114916.98</v>
      </c>
      <c r="E78" s="42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>
      <c r="A79" s="51" t="s">
        <v>29</v>
      </c>
      <c r="B79" s="52" t="s">
        <v>23</v>
      </c>
      <c r="C79" s="113">
        <v>40330</v>
      </c>
      <c r="D79" s="111">
        <f>'[12]Accounts by GL'!D185</f>
        <v>67005.41</v>
      </c>
      <c r="E79" s="42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>
      <c r="A80" s="51" t="s">
        <v>29</v>
      </c>
      <c r="B80" s="52" t="s">
        <v>24</v>
      </c>
      <c r="C80" s="113" t="s">
        <v>32</v>
      </c>
      <c r="D80" s="116">
        <f>'[12]Accounts by GL'!D186</f>
        <v>65318.9</v>
      </c>
      <c r="E80" s="42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>
      <c r="A81" s="51" t="s">
        <v>29</v>
      </c>
      <c r="B81" s="52" t="s">
        <v>26</v>
      </c>
      <c r="C81" s="113">
        <v>40360</v>
      </c>
      <c r="D81" s="116">
        <f>'[12]Accounts by GL'!D187</f>
        <v>6642.6</v>
      </c>
      <c r="E81" s="42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>
      <c r="A82" s="51" t="s">
        <v>29</v>
      </c>
      <c r="B82" s="52" t="s">
        <v>27</v>
      </c>
      <c r="C82" s="113">
        <v>40380</v>
      </c>
      <c r="D82" s="117">
        <f>'[12]Accounts by GL'!D188</f>
        <v>0</v>
      </c>
      <c r="E82" s="42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3.5" thickBot="1">
      <c r="A83" s="51" t="s">
        <v>29</v>
      </c>
      <c r="B83" s="52" t="s">
        <v>28</v>
      </c>
      <c r="C83" s="114">
        <v>40390</v>
      </c>
      <c r="D83" s="115">
        <f>'[12]Accounts by GL'!D189</f>
        <v>0</v>
      </c>
      <c r="E83" s="42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3.5" thickBot="1">
      <c r="A84" s="23" t="s">
        <v>33</v>
      </c>
      <c r="B84" s="24"/>
      <c r="C84" s="25"/>
      <c r="D84" s="107">
        <f>SUM(D70:D83)</f>
        <v>8282359.5000000009</v>
      </c>
      <c r="E84" s="42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>
      <c r="A85" s="55"/>
      <c r="B85" s="56"/>
      <c r="C85" s="57"/>
      <c r="D85" s="58"/>
      <c r="E85" s="42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>
      <c r="A86" s="59" t="s">
        <v>34</v>
      </c>
      <c r="B86" s="56"/>
      <c r="C86" s="57"/>
      <c r="D86" s="58"/>
      <c r="E86" s="42"/>
    </row>
    <row r="87" spans="1:16">
      <c r="A87" s="60" t="s">
        <v>18</v>
      </c>
      <c r="B87" s="61" t="s">
        <v>19</v>
      </c>
      <c r="C87" s="53">
        <v>40110</v>
      </c>
      <c r="D87" s="54">
        <f>'[12]Accounts by GL'!E174+'[12]Accounts by GL'!E175</f>
        <v>0</v>
      </c>
      <c r="E87" s="42"/>
    </row>
    <row r="88" spans="1:16" ht="13.5" thickBot="1">
      <c r="A88" s="62" t="s">
        <v>29</v>
      </c>
      <c r="B88" s="63" t="s">
        <v>19</v>
      </c>
      <c r="C88" s="64">
        <v>40310</v>
      </c>
      <c r="D88" s="54">
        <f>'[12]Accounts by GL'!E182+'[12]Accounts by GL'!E183</f>
        <v>0</v>
      </c>
      <c r="E88" s="42"/>
    </row>
    <row r="89" spans="1:16" ht="13.5" thickBot="1">
      <c r="A89" s="23" t="s">
        <v>35</v>
      </c>
      <c r="B89" s="24"/>
      <c r="C89" s="25"/>
      <c r="D89" s="26">
        <f>SUM(D87:D88)</f>
        <v>0</v>
      </c>
      <c r="E89" s="42"/>
    </row>
    <row r="90" spans="1:16" ht="13.5" thickBot="1">
      <c r="A90" s="47"/>
      <c r="B90" s="56"/>
      <c r="C90" s="57"/>
      <c r="D90" s="58"/>
      <c r="E90" s="42"/>
    </row>
    <row r="91" spans="1:16" ht="13.5" thickBot="1">
      <c r="A91" s="23" t="s">
        <v>36</v>
      </c>
      <c r="B91" s="24"/>
      <c r="C91" s="25"/>
      <c r="D91" s="26">
        <f>+D84+D89</f>
        <v>8282359.5000000009</v>
      </c>
      <c r="E91" s="42"/>
    </row>
    <row r="92" spans="1:16" ht="13.5" thickBot="1">
      <c r="A92" s="65"/>
      <c r="B92" s="65"/>
      <c r="C92" s="66"/>
      <c r="D92" s="67"/>
      <c r="E92" s="43"/>
    </row>
    <row r="93" spans="1:16" ht="13.5" thickBot="1">
      <c r="A93" s="126" t="s">
        <v>37</v>
      </c>
      <c r="B93" s="127"/>
      <c r="C93" s="70"/>
      <c r="D93" s="71"/>
      <c r="E93" s="42"/>
    </row>
    <row r="94" spans="1:16">
      <c r="A94" s="72" t="s">
        <v>18</v>
      </c>
      <c r="B94" s="73"/>
      <c r="C94" s="74"/>
      <c r="D94" s="75">
        <f>SUM(D6:D13)</f>
        <v>7691452.1900000004</v>
      </c>
      <c r="E94" s="42"/>
    </row>
    <row r="95" spans="1:16">
      <c r="A95" s="76"/>
      <c r="B95" s="56"/>
      <c r="C95" s="77"/>
      <c r="D95" s="78"/>
      <c r="E95" s="42"/>
    </row>
    <row r="96" spans="1:16">
      <c r="A96" s="79" t="s">
        <v>29</v>
      </c>
      <c r="B96" s="80"/>
      <c r="C96" s="81"/>
      <c r="D96" s="82">
        <f>SUM(D15:D22)</f>
        <v>590907.30999999994</v>
      </c>
      <c r="E96" s="42"/>
    </row>
    <row r="97" spans="1:256" ht="13.5" thickBot="1">
      <c r="A97" s="83"/>
      <c r="B97" s="56"/>
      <c r="C97" s="77"/>
      <c r="D97" s="78"/>
      <c r="E97" s="42"/>
    </row>
    <row r="98" spans="1:256" ht="13.5" thickBot="1">
      <c r="A98" s="84" t="s">
        <v>2</v>
      </c>
      <c r="B98" s="85"/>
      <c r="C98" s="86"/>
      <c r="D98" s="87">
        <f>D94+D96</f>
        <v>8282359.5</v>
      </c>
      <c r="E98" s="42"/>
    </row>
    <row r="99" spans="1:256">
      <c r="A99" s="88"/>
      <c r="B99" s="73"/>
      <c r="C99" s="66"/>
      <c r="D99" s="89"/>
      <c r="E99" s="42"/>
    </row>
    <row r="100" spans="1:256">
      <c r="A100" s="90" t="s">
        <v>38</v>
      </c>
      <c r="B100" s="91"/>
      <c r="C100" s="92"/>
      <c r="D100" s="93">
        <f>D51</f>
        <v>409376.86</v>
      </c>
      <c r="E100" s="42"/>
    </row>
    <row r="101" spans="1:256" ht="13.5" thickBot="1">
      <c r="A101" s="88"/>
      <c r="B101" s="94"/>
      <c r="C101" s="66"/>
      <c r="D101" s="78"/>
      <c r="E101" s="42"/>
    </row>
    <row r="102" spans="1:256" ht="13.5" thickBot="1">
      <c r="A102" s="23" t="s">
        <v>39</v>
      </c>
      <c r="B102" s="24"/>
      <c r="C102" s="25"/>
      <c r="D102" s="26">
        <f>D98+D100</f>
        <v>8691736.3599999994</v>
      </c>
      <c r="E102" s="42"/>
    </row>
    <row r="103" spans="1:256">
      <c r="A103" s="9"/>
      <c r="B103" s="9"/>
      <c r="C103" s="41"/>
      <c r="D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1:256" s="65" customFormat="1">
      <c r="A104" s="95" t="s">
        <v>40</v>
      </c>
      <c r="B104" s="1"/>
      <c r="C104" s="96"/>
      <c r="D104" s="1"/>
      <c r="E104" s="1"/>
      <c r="F104" s="9"/>
    </row>
    <row r="105" spans="1:256"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82" spans="3:16">
      <c r="C182" s="1"/>
      <c r="G182" s="9"/>
      <c r="H182" s="9"/>
      <c r="I182" s="9"/>
      <c r="J182" s="9"/>
      <c r="K182" s="9"/>
      <c r="L182" s="9"/>
      <c r="M182" s="9"/>
      <c r="N182" s="9"/>
      <c r="O182" s="9"/>
      <c r="P182" s="97"/>
    </row>
    <row r="202" spans="1:6">
      <c r="A202" s="98"/>
      <c r="B202" s="99"/>
      <c r="C202" s="100"/>
      <c r="D202" s="99"/>
      <c r="E202" s="99"/>
      <c r="F202" s="101"/>
    </row>
    <row r="227" spans="1:6">
      <c r="A227" s="9"/>
      <c r="B227" s="9"/>
      <c r="C227" s="41"/>
      <c r="D227" s="9"/>
      <c r="E227" s="9"/>
      <c r="F227" s="9"/>
    </row>
    <row r="228" spans="1:6">
      <c r="A228" s="102"/>
      <c r="B228" s="103"/>
      <c r="C228" s="104"/>
      <c r="D228" s="103"/>
      <c r="E228" s="103"/>
      <c r="F228" s="105"/>
    </row>
    <row r="229" spans="1:6">
      <c r="A229" s="9"/>
      <c r="B229" s="9"/>
      <c r="C229" s="41"/>
      <c r="D229" s="9"/>
      <c r="E229" s="9"/>
      <c r="F229" s="9"/>
    </row>
    <row r="244" spans="1:6">
      <c r="A244" s="9"/>
      <c r="B244" s="9"/>
      <c r="C244" s="41"/>
      <c r="D244" s="9"/>
      <c r="E244" s="9"/>
      <c r="F244" s="9"/>
    </row>
    <row r="245" spans="1:6">
      <c r="A245" s="102"/>
      <c r="B245" s="103"/>
      <c r="C245" s="104"/>
      <c r="D245" s="103"/>
      <c r="E245" s="103"/>
      <c r="F245" s="105"/>
    </row>
    <row r="246" spans="1:6">
      <c r="A246" s="9"/>
      <c r="B246" s="9"/>
      <c r="C246" s="41"/>
      <c r="D246" s="9"/>
      <c r="E246" s="9"/>
      <c r="F246" s="9"/>
    </row>
    <row r="293" spans="1:6">
      <c r="A293" s="9"/>
      <c r="B293" s="9"/>
      <c r="C293" s="41"/>
      <c r="D293" s="9"/>
      <c r="E293" s="9"/>
      <c r="F293" s="9"/>
    </row>
    <row r="294" spans="1:6">
      <c r="A294" s="102"/>
      <c r="B294" s="103"/>
      <c r="C294" s="104"/>
      <c r="D294" s="103"/>
      <c r="E294" s="103"/>
      <c r="F294" s="105"/>
    </row>
    <row r="295" spans="1:6">
      <c r="A295" s="9"/>
      <c r="B295" s="9"/>
      <c r="C295" s="41"/>
      <c r="D295" s="9"/>
      <c r="E295" s="9"/>
      <c r="F295" s="9"/>
    </row>
    <row r="305" spans="1:6">
      <c r="A305" s="9"/>
      <c r="B305" s="9"/>
      <c r="C305" s="41"/>
      <c r="D305" s="9"/>
      <c r="E305" s="9"/>
      <c r="F305" s="9"/>
    </row>
    <row r="306" spans="1:6">
      <c r="A306" s="102"/>
      <c r="B306" s="103"/>
      <c r="C306" s="104"/>
      <c r="D306" s="103"/>
      <c r="E306" s="103"/>
      <c r="F306" s="105"/>
    </row>
    <row r="307" spans="1:6">
      <c r="A307" s="9"/>
      <c r="B307" s="9"/>
      <c r="C307" s="41"/>
      <c r="D307" s="9"/>
      <c r="E307" s="9"/>
      <c r="F307" s="9"/>
    </row>
    <row r="319" spans="1:6">
      <c r="A319" s="9"/>
      <c r="B319" s="9"/>
      <c r="C319" s="41"/>
      <c r="D319" s="9"/>
      <c r="E319" s="9"/>
      <c r="F319" s="9"/>
    </row>
    <row r="320" spans="1:6">
      <c r="A320" s="102"/>
      <c r="B320" s="103"/>
      <c r="C320" s="104"/>
      <c r="D320" s="103"/>
      <c r="E320" s="103"/>
      <c r="F320" s="105"/>
    </row>
    <row r="321" spans="1:6">
      <c r="A321" s="106"/>
      <c r="B321" s="9"/>
      <c r="C321" s="41"/>
      <c r="D321" s="9"/>
      <c r="E321" s="9"/>
      <c r="F321" s="97"/>
    </row>
    <row r="322" spans="1:6">
      <c r="A322" s="106"/>
      <c r="B322" s="9"/>
      <c r="C322" s="41"/>
      <c r="D322" s="9"/>
      <c r="E322" s="9"/>
      <c r="F322" s="97"/>
    </row>
    <row r="323" spans="1:6">
      <c r="A323" s="98"/>
      <c r="B323" s="99"/>
      <c r="C323" s="100"/>
      <c r="D323" s="99"/>
      <c r="E323" s="99"/>
      <c r="F323" s="101"/>
    </row>
    <row r="324" spans="1:6">
      <c r="A324" s="9"/>
      <c r="B324" s="9"/>
      <c r="C324" s="41"/>
      <c r="D324" s="9"/>
      <c r="E324" s="9"/>
      <c r="F324" s="9"/>
    </row>
    <row r="325" spans="1:6">
      <c r="A325" s="106"/>
      <c r="B325" s="9"/>
      <c r="C325" s="41"/>
      <c r="D325" s="9"/>
      <c r="E325" s="9"/>
      <c r="F325" s="97"/>
    </row>
    <row r="332" spans="1:6">
      <c r="A332" s="9"/>
      <c r="B332" s="9"/>
      <c r="C332" s="41"/>
      <c r="D332" s="9"/>
      <c r="E332" s="9"/>
      <c r="F332" s="9"/>
    </row>
    <row r="333" spans="1:6">
      <c r="A333" s="102"/>
      <c r="B333" s="103"/>
      <c r="C333" s="104"/>
      <c r="D333" s="103"/>
      <c r="E333" s="103"/>
      <c r="F333" s="105"/>
    </row>
    <row r="334" spans="1:6">
      <c r="A334" s="9"/>
      <c r="B334" s="9"/>
      <c r="C334" s="41"/>
      <c r="D334" s="9"/>
      <c r="E334" s="9"/>
      <c r="F334" s="9"/>
    </row>
    <row r="359" spans="1:6">
      <c r="A359" s="98"/>
      <c r="B359" s="99"/>
      <c r="C359" s="100"/>
      <c r="D359" s="99"/>
      <c r="E359" s="99"/>
      <c r="F359" s="101"/>
    </row>
    <row r="413" spans="1:6">
      <c r="A413" s="9"/>
      <c r="B413" s="9"/>
      <c r="C413" s="41"/>
      <c r="D413" s="9"/>
      <c r="E413" s="9"/>
      <c r="F413" s="9"/>
    </row>
    <row r="414" spans="1:6">
      <c r="A414" s="102"/>
      <c r="B414" s="103"/>
      <c r="C414" s="104"/>
      <c r="D414" s="103"/>
      <c r="E414" s="103"/>
      <c r="F414" s="105"/>
    </row>
    <row r="415" spans="1:6">
      <c r="A415" s="9"/>
      <c r="B415" s="9"/>
      <c r="C415" s="41"/>
      <c r="D415" s="9"/>
      <c r="E415" s="9"/>
      <c r="F415" s="9"/>
    </row>
    <row r="478" spans="1:6">
      <c r="A478" s="9"/>
      <c r="B478" s="9"/>
      <c r="C478" s="41"/>
      <c r="D478" s="9"/>
      <c r="E478" s="9"/>
      <c r="F478" s="9"/>
    </row>
    <row r="479" spans="1:6">
      <c r="A479" s="102"/>
      <c r="B479" s="103"/>
      <c r="C479" s="104"/>
      <c r="D479" s="103"/>
      <c r="E479" s="103"/>
      <c r="F479" s="105"/>
    </row>
    <row r="480" spans="1:6">
      <c r="A480" s="9"/>
      <c r="B480" s="9"/>
      <c r="C480" s="41"/>
      <c r="D480" s="9"/>
      <c r="E480" s="9"/>
      <c r="F480" s="9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0"/>
  <sheetViews>
    <sheetView zoomScale="90" zoomScaleNormal="90" workbookViewId="0"/>
  </sheetViews>
  <sheetFormatPr defaultRowHeight="12.75"/>
  <cols>
    <col min="1" max="1" width="56.28515625" style="1" customWidth="1"/>
    <col min="2" max="2" width="13" style="1" customWidth="1"/>
    <col min="3" max="3" width="9.140625" style="96"/>
    <col min="4" max="4" width="20.85546875" style="1" customWidth="1"/>
    <col min="5" max="5" width="21" style="1" customWidth="1"/>
    <col min="6" max="16384" width="9.140625" style="1"/>
  </cols>
  <sheetData>
    <row r="1" spans="1:16" ht="15.75">
      <c r="A1" s="120" t="str">
        <f>'[13]Contact Information'!$C$5</f>
        <v>HILLSBOROUGH COMMUNITY COLLEGE</v>
      </c>
      <c r="B1" s="120"/>
      <c r="C1" s="120"/>
      <c r="D1" s="120"/>
      <c r="E1" s="120"/>
    </row>
    <row r="2" spans="1:16" ht="13.5" thickBot="1">
      <c r="A2" s="2"/>
      <c r="B2" s="2"/>
      <c r="C2" s="2"/>
      <c r="D2" s="3" t="s">
        <v>0</v>
      </c>
      <c r="E2" s="4" t="str">
        <f>'[13]Contact Information'!C3</f>
        <v>2015.v02</v>
      </c>
    </row>
    <row r="3" spans="1:16" ht="13.5" thickBot="1">
      <c r="A3" s="118" t="s">
        <v>138</v>
      </c>
      <c r="B3" s="7"/>
      <c r="C3" s="7"/>
      <c r="D3" s="7"/>
      <c r="E3" s="121"/>
      <c r="F3" s="9"/>
    </row>
    <row r="4" spans="1:16" ht="12.75" customHeight="1">
      <c r="A4" s="10"/>
      <c r="B4" s="11"/>
      <c r="C4" s="12"/>
      <c r="D4" s="12" t="s">
        <v>1</v>
      </c>
      <c r="E4" s="122" t="s">
        <v>2</v>
      </c>
      <c r="F4" s="9"/>
    </row>
    <row r="5" spans="1:16">
      <c r="A5" s="13" t="s">
        <v>3</v>
      </c>
      <c r="B5" s="14"/>
      <c r="C5" s="15" t="s">
        <v>4</v>
      </c>
      <c r="D5" s="15" t="s">
        <v>5</v>
      </c>
      <c r="E5" s="123"/>
      <c r="F5" s="9"/>
    </row>
    <row r="6" spans="1:16">
      <c r="A6" s="16" t="str">
        <f>'[13]Accounts by GL'!B174</f>
        <v>Tuition-Advanced &amp; Professional - Baccalaureate</v>
      </c>
      <c r="B6" s="17"/>
      <c r="C6" s="18" t="str">
        <f>'[13]Accounts by GL'!C174</f>
        <v>40101</v>
      </c>
      <c r="D6" s="19">
        <f>'[13]Accounts by GL'!M174</f>
        <v>0</v>
      </c>
      <c r="E6" s="20">
        <f t="shared" ref="E6:E13" si="0">D6+D15</f>
        <v>0</v>
      </c>
      <c r="F6" s="9"/>
    </row>
    <row r="7" spans="1:16">
      <c r="A7" s="16" t="str">
        <f>'[13]Accounts by GL'!B175</f>
        <v>Tuition-Advanced &amp; Professional</v>
      </c>
      <c r="B7" s="17"/>
      <c r="C7" s="18" t="str">
        <f>'[13]Accounts by GL'!C175</f>
        <v>40110</v>
      </c>
      <c r="D7" s="19">
        <f>'[13]Accounts by GL'!M175</f>
        <v>30895289.670000002</v>
      </c>
      <c r="E7" s="20">
        <f t="shared" si="0"/>
        <v>35745566.020000003</v>
      </c>
      <c r="F7" s="9"/>
    </row>
    <row r="8" spans="1:16">
      <c r="A8" s="16" t="str">
        <f>'[13]Accounts by GL'!B176</f>
        <v>Tuition-Postsecondary Vocational</v>
      </c>
      <c r="B8" s="17"/>
      <c r="C8" s="18" t="str">
        <f>'[13]Accounts by GL'!C176</f>
        <v>40120</v>
      </c>
      <c r="D8" s="19">
        <f>'[13]Accounts by GL'!M176</f>
        <v>7921493.4299999997</v>
      </c>
      <c r="E8" s="20">
        <f t="shared" si="0"/>
        <v>8653726.879999999</v>
      </c>
      <c r="F8" s="9"/>
    </row>
    <row r="9" spans="1:16">
      <c r="A9" s="16" t="str">
        <f>'[13]Accounts by GL'!B177</f>
        <v>Tuition-Postsecondary Adult Vocational</v>
      </c>
      <c r="B9" s="17"/>
      <c r="C9" s="18" t="str">
        <f>'[13]Accounts by GL'!C177</f>
        <v>40130</v>
      </c>
      <c r="D9" s="19">
        <f>'[13]Accounts by GL'!M177</f>
        <v>960465.47</v>
      </c>
      <c r="E9" s="20">
        <f t="shared" si="0"/>
        <v>1055161.21</v>
      </c>
      <c r="F9" s="9"/>
    </row>
    <row r="10" spans="1:16">
      <c r="A10" s="16" t="str">
        <f>'[13]Accounts by GL'!B178</f>
        <v>Tuition-Developmental Education</v>
      </c>
      <c r="B10" s="17"/>
      <c r="C10" s="18" t="str">
        <f>'[13]Accounts by GL'!C178</f>
        <v>40150</v>
      </c>
      <c r="D10" s="19">
        <f>'[13]Accounts by GL'!M178</f>
        <v>3090664</v>
      </c>
      <c r="E10" s="20">
        <f t="shared" si="0"/>
        <v>3650555.46</v>
      </c>
      <c r="F10" s="9"/>
    </row>
    <row r="11" spans="1:16">
      <c r="A11" s="16" t="str">
        <f>'[13]Accounts by GL'!B179</f>
        <v>Tuition-EPI</v>
      </c>
      <c r="B11" s="17"/>
      <c r="C11" s="18" t="str">
        <f>'[13]Accounts by GL'!C179</f>
        <v>40160</v>
      </c>
      <c r="D11" s="19">
        <f>'[13]Accounts by GL'!M179</f>
        <v>377232.39</v>
      </c>
      <c r="E11" s="20">
        <f t="shared" si="0"/>
        <v>385444.75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>
      <c r="A12" s="16" t="str">
        <f>'[13]Accounts by GL'!B180</f>
        <v>Tuition-Vocational Preparatory</v>
      </c>
      <c r="B12" s="17"/>
      <c r="C12" s="18" t="str">
        <f>'[13]Accounts by GL'!C180</f>
        <v>40180</v>
      </c>
      <c r="D12" s="19">
        <f>'[13]Accounts by GL'!M180</f>
        <v>0</v>
      </c>
      <c r="E12" s="20">
        <f t="shared" si="0"/>
        <v>0</v>
      </c>
      <c r="F12" s="9"/>
    </row>
    <row r="13" spans="1:16" ht="13.5" thickBot="1">
      <c r="A13" s="16" t="str">
        <f>'[13]Accounts by GL'!B181</f>
        <v>Tuition-Adult General Education (ABE) &amp; Secondary</v>
      </c>
      <c r="B13" s="22"/>
      <c r="C13" s="18" t="str">
        <f>'[13]Accounts by GL'!C181</f>
        <v>40190</v>
      </c>
      <c r="D13" s="19">
        <f>'[13]Accounts by GL'!M181</f>
        <v>19816.8</v>
      </c>
      <c r="E13" s="20">
        <f t="shared" si="0"/>
        <v>19816.8</v>
      </c>
      <c r="F13" s="9"/>
    </row>
    <row r="14" spans="1:16" ht="13.5" thickBot="1">
      <c r="A14" s="23" t="s">
        <v>6</v>
      </c>
      <c r="B14" s="24"/>
      <c r="C14" s="25"/>
      <c r="D14" s="26">
        <f>SUM(D6:D13)</f>
        <v>43264961.759999998</v>
      </c>
      <c r="E14" s="26">
        <f>SUM(E6:E13)</f>
        <v>49510271.120000005</v>
      </c>
      <c r="F14" s="9"/>
    </row>
    <row r="15" spans="1:16">
      <c r="A15" s="27" t="str">
        <f>'[13]Accounts by GL'!B182</f>
        <v>Out-of-state Fees-Advanced &amp; Professional - Baccalaureate</v>
      </c>
      <c r="B15" s="28"/>
      <c r="C15" s="29" t="str">
        <f>'[13]Accounts by GL'!C182</f>
        <v>40301</v>
      </c>
      <c r="D15" s="30">
        <f>'[13]Accounts by GL'!M182</f>
        <v>0</v>
      </c>
      <c r="E15" s="31"/>
      <c r="F15" s="9"/>
    </row>
    <row r="16" spans="1:16">
      <c r="A16" s="27" t="str">
        <f>'[13]Accounts by GL'!B183</f>
        <v>Out-of-state Fees-Advanced &amp; Professional</v>
      </c>
      <c r="B16" s="17"/>
      <c r="C16" s="29" t="str">
        <f>'[13]Accounts by GL'!C183</f>
        <v>40310</v>
      </c>
      <c r="D16" s="30">
        <f>'[13]Accounts by GL'!M183</f>
        <v>4850276.3499999996</v>
      </c>
      <c r="E16" s="31"/>
      <c r="F16" s="9"/>
    </row>
    <row r="17" spans="1:6">
      <c r="A17" s="27" t="str">
        <f>'[13]Accounts by GL'!B184</f>
        <v>Out-of-state Fees-Postsecondary Vocational</v>
      </c>
      <c r="B17" s="17"/>
      <c r="C17" s="29" t="str">
        <f>'[13]Accounts by GL'!C184</f>
        <v>40320</v>
      </c>
      <c r="D17" s="30">
        <f>'[13]Accounts by GL'!M184</f>
        <v>732233.45</v>
      </c>
      <c r="E17" s="31"/>
      <c r="F17" s="9"/>
    </row>
    <row r="18" spans="1:6">
      <c r="A18" s="27" t="str">
        <f>'[13]Accounts by GL'!B185</f>
        <v>Out-of-state Fees-Postsecondary. Adult Vocational</v>
      </c>
      <c r="B18" s="17"/>
      <c r="C18" s="29" t="str">
        <f>'[13]Accounts by GL'!C185</f>
        <v>40330</v>
      </c>
      <c r="D18" s="30">
        <f>'[13]Accounts by GL'!M185</f>
        <v>94695.74</v>
      </c>
      <c r="E18" s="31"/>
      <c r="F18" s="9"/>
    </row>
    <row r="19" spans="1:6">
      <c r="A19" s="27" t="str">
        <f>'[13]Accounts by GL'!B186</f>
        <v>Out-of-state Fees-Developmental Education</v>
      </c>
      <c r="B19" s="17"/>
      <c r="C19" s="29" t="str">
        <f>'[13]Accounts by GL'!C186</f>
        <v>40350</v>
      </c>
      <c r="D19" s="30">
        <f>'[13]Accounts by GL'!M186</f>
        <v>559891.46</v>
      </c>
      <c r="E19" s="31"/>
      <c r="F19" s="9"/>
    </row>
    <row r="20" spans="1:6">
      <c r="A20" s="27" t="str">
        <f>'[13]Accounts by GL'!B187</f>
        <v>Out-of-state Fees-EPI &amp; Alternative Certification Curriculum</v>
      </c>
      <c r="B20" s="17"/>
      <c r="C20" s="29" t="str">
        <f>'[13]Accounts by GL'!C187</f>
        <v>40360</v>
      </c>
      <c r="D20" s="30">
        <f>'[13]Accounts by GL'!M187</f>
        <v>8212.36</v>
      </c>
      <c r="E20" s="31"/>
      <c r="F20" s="9"/>
    </row>
    <row r="21" spans="1:6">
      <c r="A21" s="27" t="str">
        <f>'[13]Accounts by GL'!B188</f>
        <v>Out-of-state Fees-Vocational Preparatory</v>
      </c>
      <c r="B21" s="17"/>
      <c r="C21" s="29" t="str">
        <f>'[13]Accounts by GL'!C188</f>
        <v>40380</v>
      </c>
      <c r="D21" s="30">
        <f>'[13]Accounts by GL'!M188</f>
        <v>0</v>
      </c>
      <c r="E21" s="31"/>
      <c r="F21" s="9"/>
    </row>
    <row r="22" spans="1:6" ht="13.5" thickBot="1">
      <c r="A22" s="27" t="str">
        <f>'[13]Accounts by GL'!B189</f>
        <v>Out-of-state Fees-Adult General Education (ABE) &amp; Secondary</v>
      </c>
      <c r="B22" s="22"/>
      <c r="C22" s="29" t="str">
        <f>'[13]Accounts by GL'!C189</f>
        <v>40390</v>
      </c>
      <c r="D22" s="30">
        <f>'[13]Accounts by GL'!M189</f>
        <v>0</v>
      </c>
      <c r="E22" s="32"/>
      <c r="F22" s="9"/>
    </row>
    <row r="23" spans="1:6" ht="13.5" thickBot="1">
      <c r="A23" s="23" t="s">
        <v>7</v>
      </c>
      <c r="B23" s="24"/>
      <c r="C23" s="25"/>
      <c r="D23" s="26">
        <f>SUM(D15:D22)</f>
        <v>6245309.3600000003</v>
      </c>
      <c r="E23" s="33" t="s">
        <v>8</v>
      </c>
      <c r="F23" s="9"/>
    </row>
    <row r="24" spans="1:6" ht="13.5" thickBot="1">
      <c r="A24" s="23" t="s">
        <v>9</v>
      </c>
      <c r="B24" s="24"/>
      <c r="C24" s="25"/>
      <c r="D24" s="26">
        <f>D23+D14</f>
        <v>49510271.119999997</v>
      </c>
      <c r="E24" s="26">
        <f>'[13]Accounts by GL'!M191</f>
        <v>49510271.120000005</v>
      </c>
      <c r="F24" s="9"/>
    </row>
    <row r="25" spans="1:6">
      <c r="A25" s="34"/>
      <c r="B25" s="35"/>
      <c r="C25" s="36"/>
      <c r="D25" s="37"/>
      <c r="E25" s="32"/>
      <c r="F25" s="9"/>
    </row>
    <row r="26" spans="1:6">
      <c r="A26" s="13" t="s">
        <v>10</v>
      </c>
      <c r="B26" s="35"/>
      <c r="C26" s="36"/>
      <c r="D26" s="37"/>
      <c r="E26" s="31"/>
      <c r="F26" s="9"/>
    </row>
    <row r="27" spans="1:6">
      <c r="A27" s="16" t="str">
        <f>'[13]Accounts by GL'!B194</f>
        <v>Tuition - Lifelong Learning</v>
      </c>
      <c r="B27" s="17"/>
      <c r="C27" s="18" t="str">
        <f>'[13]Accounts by GL'!C194</f>
        <v>40210</v>
      </c>
      <c r="D27" s="38">
        <f>'[13]Accounts by GL'!M194</f>
        <v>0</v>
      </c>
      <c r="E27" s="31"/>
      <c r="F27" s="39"/>
    </row>
    <row r="28" spans="1:6">
      <c r="A28" s="16" t="str">
        <f>'[13]Accounts by GL'!B195</f>
        <v>Tuition - Continuing Workforce Fees</v>
      </c>
      <c r="B28" s="17"/>
      <c r="C28" s="18" t="str">
        <f>'[13]Accounts by GL'!C195</f>
        <v>40240</v>
      </c>
      <c r="D28" s="38">
        <f>'[13]Accounts by GL'!M195</f>
        <v>560434.26</v>
      </c>
      <c r="E28" s="31"/>
      <c r="F28" s="39"/>
    </row>
    <row r="29" spans="1:6">
      <c r="A29" s="16" t="str">
        <f>'[13]Accounts by GL'!B196</f>
        <v>Refunded Tuition - Continuing Workforce Fees</v>
      </c>
      <c r="B29" s="17"/>
      <c r="C29" s="18" t="str">
        <f>'[13]Accounts by GL'!C196</f>
        <v>40249</v>
      </c>
      <c r="D29" s="38">
        <f>'[13]Accounts by GL'!M196</f>
        <v>0</v>
      </c>
      <c r="E29" s="31"/>
      <c r="F29" s="39"/>
    </row>
    <row r="30" spans="1:6">
      <c r="A30" s="16" t="str">
        <f>'[13]Accounts by GL'!B197</f>
        <v>Out-of-state - Lifelong Learning</v>
      </c>
      <c r="B30" s="17"/>
      <c r="C30" s="18" t="str">
        <f>'[13]Accounts by GL'!C197</f>
        <v>40250</v>
      </c>
      <c r="D30" s="38">
        <f>'[13]Accounts by GL'!M197</f>
        <v>0</v>
      </c>
      <c r="E30" s="32"/>
      <c r="F30" s="39"/>
    </row>
    <row r="31" spans="1:6">
      <c r="A31" s="16" t="str">
        <f>'[13]Accounts by GL'!B198</f>
        <v>Full Cost of Instruction (Repeat Course Fee)</v>
      </c>
      <c r="B31" s="17"/>
      <c r="C31" s="18" t="str">
        <f>'[13]Accounts by GL'!C198</f>
        <v>40260</v>
      </c>
      <c r="D31" s="38">
        <f>'[13]Accounts by GL'!M198</f>
        <v>0</v>
      </c>
      <c r="E31" s="32"/>
      <c r="F31" s="39"/>
    </row>
    <row r="32" spans="1:6">
      <c r="A32" s="16" t="str">
        <f>'[13]Accounts by GL'!B199</f>
        <v>Full Cost of Instruction (Repeat Course Fee) - A &amp; P</v>
      </c>
      <c r="B32" s="17"/>
      <c r="C32" s="18" t="str">
        <f>'[13]Accounts by GL'!C199</f>
        <v>40261</v>
      </c>
      <c r="D32" s="38">
        <f>'[13]Accounts by GL'!M199</f>
        <v>0</v>
      </c>
      <c r="E32" s="32"/>
      <c r="F32" s="39"/>
    </row>
    <row r="33" spans="1:6">
      <c r="A33" s="16" t="str">
        <f>'[13]Accounts by GL'!B200</f>
        <v>Full Cost of Instruction (Repeat Course Fee) - PSV</v>
      </c>
      <c r="B33" s="17"/>
      <c r="C33" s="18" t="str">
        <f>'[13]Accounts by GL'!C200</f>
        <v>40262</v>
      </c>
      <c r="D33" s="38">
        <f>'[13]Accounts by GL'!M200</f>
        <v>0</v>
      </c>
      <c r="E33" s="32"/>
      <c r="F33" s="39"/>
    </row>
    <row r="34" spans="1:6">
      <c r="A34" s="16" t="str">
        <f>'[13]Accounts by GL'!B201</f>
        <v>Full Cost of Instruction (Repeat Course Fee) - Baccalaureate</v>
      </c>
      <c r="B34" s="17"/>
      <c r="C34" s="18">
        <v>40263</v>
      </c>
      <c r="D34" s="38">
        <f>'[13]Accounts by GL'!M201</f>
        <v>0</v>
      </c>
      <c r="E34" s="32"/>
      <c r="F34" s="39"/>
    </row>
    <row r="35" spans="1:6">
      <c r="A35" s="16" t="str">
        <f>'[13]Accounts by GL'!B202</f>
        <v>Full Cost of Instruction (Repeat Course Fee) - PSAV</v>
      </c>
      <c r="B35" s="17"/>
      <c r="C35" s="18" t="str">
        <f>'[13]Accounts by GL'!C202</f>
        <v>40264</v>
      </c>
      <c r="D35" s="38">
        <f>'[13]Accounts by GL'!M202</f>
        <v>0</v>
      </c>
      <c r="E35" s="32"/>
      <c r="F35" s="39"/>
    </row>
    <row r="36" spans="1:6">
      <c r="A36" s="16" t="str">
        <f>'[13]Accounts by GL'!B203</f>
        <v>Full Cost of Instruction (Repeat Course Fee) - Dev. Ed.</v>
      </c>
      <c r="B36" s="17"/>
      <c r="C36" s="18" t="str">
        <f>'[13]Accounts by GL'!C203</f>
        <v>40265</v>
      </c>
      <c r="D36" s="38">
        <f>'[13]Accounts by GL'!M203</f>
        <v>0</v>
      </c>
      <c r="E36" s="32"/>
      <c r="F36" s="39"/>
    </row>
    <row r="37" spans="1:6">
      <c r="A37" s="16" t="str">
        <f>'[13]Accounts by GL'!B204</f>
        <v>Full Cost of Instruction (Repeat Course Fee) - EPI</v>
      </c>
      <c r="B37" s="17"/>
      <c r="C37" s="18">
        <v>40266</v>
      </c>
      <c r="D37" s="38">
        <f>'[13]Accounts by GL'!M204</f>
        <v>0</v>
      </c>
      <c r="E37" s="32"/>
      <c r="F37" s="39"/>
    </row>
    <row r="38" spans="1:6">
      <c r="A38" s="16" t="str">
        <f>'[13]Accounts by GL'!B205</f>
        <v>Refunded Tuition-Full Cost of Instruction (Repeat Course Fee)</v>
      </c>
      <c r="B38" s="17"/>
      <c r="C38" s="18" t="str">
        <f>'[13]Accounts by GL'!C205</f>
        <v>40269</v>
      </c>
      <c r="D38" s="38">
        <f>'[13]Accounts by GL'!M205</f>
        <v>0</v>
      </c>
      <c r="E38" s="32"/>
      <c r="F38" s="39"/>
    </row>
    <row r="39" spans="1:6">
      <c r="A39" s="16" t="str">
        <f>'[13]Accounts by GL'!B206</f>
        <v>Tuition - Self-supporting</v>
      </c>
      <c r="B39" s="17"/>
      <c r="C39" s="18" t="str">
        <f>'[13]Accounts by GL'!C206</f>
        <v>40270</v>
      </c>
      <c r="D39" s="38">
        <f>'[13]Accounts by GL'!M206</f>
        <v>202846.28</v>
      </c>
      <c r="E39" s="32"/>
      <c r="F39" s="39"/>
    </row>
    <row r="40" spans="1:6">
      <c r="A40" s="16" t="str">
        <f>'[13]Accounts by GL'!B207</f>
        <v>Laboratory Fees</v>
      </c>
      <c r="B40" s="17"/>
      <c r="C40" s="18" t="str">
        <f>'[13]Accounts by GL'!C207</f>
        <v>40400</v>
      </c>
      <c r="D40" s="38">
        <f>'[13]Accounts by GL'!M207</f>
        <v>2332158.15</v>
      </c>
      <c r="E40" s="32"/>
      <c r="F40" s="39"/>
    </row>
    <row r="41" spans="1:6">
      <c r="A41" s="16" t="str">
        <f>'[13]Accounts by GL'!B208</f>
        <v>Distance Learning Course User Fee</v>
      </c>
      <c r="B41" s="17"/>
      <c r="C41" s="18" t="str">
        <f>'[13]Accounts by GL'!C208</f>
        <v>40450</v>
      </c>
      <c r="D41" s="38">
        <f>'[13]Accounts by GL'!M208</f>
        <v>0</v>
      </c>
      <c r="E41" s="32"/>
      <c r="F41" s="39"/>
    </row>
    <row r="42" spans="1:6">
      <c r="A42" s="16" t="str">
        <f>'[13]Accounts by GL'!B209</f>
        <v>Application Fees</v>
      </c>
      <c r="B42" s="17"/>
      <c r="C42" s="18" t="str">
        <f>'[13]Accounts by GL'!C209</f>
        <v>40500</v>
      </c>
      <c r="D42" s="38">
        <f>'[13]Accounts by GL'!M209</f>
        <v>61607</v>
      </c>
      <c r="E42" s="32"/>
      <c r="F42" s="39"/>
    </row>
    <row r="43" spans="1:6">
      <c r="A43" s="16" t="str">
        <f>'[13]Accounts by GL'!B210</f>
        <v>Graduation Fees</v>
      </c>
      <c r="B43" s="17"/>
      <c r="C43" s="18" t="str">
        <f>'[13]Accounts by GL'!C210</f>
        <v>40600</v>
      </c>
      <c r="D43" s="38">
        <f>'[13]Accounts by GL'!M210</f>
        <v>830</v>
      </c>
      <c r="E43" s="32"/>
      <c r="F43" s="39"/>
    </row>
    <row r="44" spans="1:6">
      <c r="A44" s="16" t="str">
        <f>'[13]Accounts by GL'!B211</f>
        <v>Transcripts Fees</v>
      </c>
      <c r="B44" s="17"/>
      <c r="C44" s="18" t="str">
        <f>'[13]Accounts by GL'!C211</f>
        <v>40700</v>
      </c>
      <c r="D44" s="38">
        <f>'[13]Accounts by GL'!M211</f>
        <v>0</v>
      </c>
      <c r="E44" s="32"/>
      <c r="F44" s="39"/>
    </row>
    <row r="45" spans="1:6">
      <c r="A45" s="16" t="str">
        <f>'[13]Accounts by GL'!B212</f>
        <v>Financial Aid Fund Fees</v>
      </c>
      <c r="B45" s="17"/>
      <c r="C45" s="18" t="str">
        <f>'[13]Accounts by GL'!C212</f>
        <v>40800</v>
      </c>
      <c r="D45" s="38">
        <f>'[13]Accounts by GL'!M212</f>
        <v>2431062.19</v>
      </c>
      <c r="E45" s="32"/>
      <c r="F45" s="39"/>
    </row>
    <row r="46" spans="1:6">
      <c r="A46" s="16" t="str">
        <f>'[13]Accounts by GL'!B213</f>
        <v>Student Activities &amp; Service Fees</v>
      </c>
      <c r="B46" s="17"/>
      <c r="C46" s="18" t="str">
        <f>'[13]Accounts by GL'!C213</f>
        <v>40850</v>
      </c>
      <c r="D46" s="38">
        <f>'[13]Accounts by GL'!M213</f>
        <v>3866942.92</v>
      </c>
      <c r="E46" s="32"/>
      <c r="F46" s="39"/>
    </row>
    <row r="47" spans="1:6">
      <c r="A47" s="16" t="str">
        <f>'[13]Accounts by GL'!B214</f>
        <v>Student Activities &amp; Service Fees - Baccalaureate</v>
      </c>
      <c r="B47" s="17"/>
      <c r="C47" s="18" t="str">
        <f>'[13]Accounts by GL'!C214</f>
        <v>40854</v>
      </c>
      <c r="D47" s="38">
        <f>'[13]Accounts by GL'!M214</f>
        <v>0</v>
      </c>
      <c r="E47" s="32"/>
      <c r="F47" s="39"/>
    </row>
    <row r="48" spans="1:6">
      <c r="A48" s="16" t="str">
        <f>'[13]Accounts by GL'!B215</f>
        <v>CIF - A &amp; P, PSV, EPI, College Prep</v>
      </c>
      <c r="B48" s="17"/>
      <c r="C48" s="18" t="str">
        <f>'[13]Accounts by GL'!C215</f>
        <v>40860</v>
      </c>
      <c r="D48" s="38">
        <f>'[13]Accounts by GL'!M215</f>
        <v>4682995.8099999996</v>
      </c>
      <c r="E48" s="32"/>
      <c r="F48" s="39"/>
    </row>
    <row r="49" spans="1:6">
      <c r="A49" s="16" t="str">
        <f>'[13]Accounts by GL'!B216</f>
        <v>CIF - PSAV</v>
      </c>
      <c r="B49" s="17"/>
      <c r="C49" s="18" t="str">
        <f>'[13]Accounts by GL'!C216</f>
        <v>40861</v>
      </c>
      <c r="D49" s="38">
        <f>'[13]Accounts by GL'!M216</f>
        <v>26685.75</v>
      </c>
      <c r="E49" s="32"/>
      <c r="F49" s="39"/>
    </row>
    <row r="50" spans="1:6">
      <c r="A50" s="16" t="str">
        <f>'[13]Accounts by GL'!B217</f>
        <v>CIF - Baccalaureate</v>
      </c>
      <c r="B50" s="17"/>
      <c r="C50" s="18" t="str">
        <f>'[13]Accounts by GL'!C217</f>
        <v>40864</v>
      </c>
      <c r="D50" s="38">
        <f>'[13]Accounts by GL'!M217</f>
        <v>0</v>
      </c>
      <c r="E50" s="32"/>
      <c r="F50" s="39"/>
    </row>
    <row r="51" spans="1:6">
      <c r="A51" s="16" t="str">
        <f>'[13]Accounts by GL'!B218</f>
        <v>Technology Fee</v>
      </c>
      <c r="B51" s="17"/>
      <c r="C51" s="18" t="str">
        <f>'[13]Accounts by GL'!C218</f>
        <v>40870</v>
      </c>
      <c r="D51" s="38">
        <f>'[13]Accounts by GL'!M218</f>
        <v>2494554.7200000002</v>
      </c>
      <c r="E51" s="32"/>
      <c r="F51" s="39"/>
    </row>
    <row r="52" spans="1:6">
      <c r="A52" s="16" t="str">
        <f>'[13]Accounts by GL'!B219</f>
        <v>Other Student Fees</v>
      </c>
      <c r="B52" s="17"/>
      <c r="C52" s="18" t="str">
        <f>'[13]Accounts by GL'!C219</f>
        <v>40900</v>
      </c>
      <c r="D52" s="38">
        <f>'[13]Accounts by GL'!M219</f>
        <v>334256.34999999998</v>
      </c>
      <c r="E52" s="32"/>
      <c r="F52" s="39"/>
    </row>
    <row r="53" spans="1:6">
      <c r="A53" s="16" t="str">
        <f>'[13]Accounts by GL'!B220</f>
        <v>Late Fees</v>
      </c>
      <c r="B53" s="17"/>
      <c r="C53" s="18" t="str">
        <f>'[13]Accounts by GL'!C220</f>
        <v>40910</v>
      </c>
      <c r="D53" s="38">
        <f>'[13]Accounts by GL'!M220</f>
        <v>91148.75</v>
      </c>
      <c r="E53" s="32"/>
      <c r="F53" s="39"/>
    </row>
    <row r="54" spans="1:6">
      <c r="A54" s="16" t="str">
        <f>'[13]Accounts by GL'!B221</f>
        <v>Testing Fees</v>
      </c>
      <c r="B54" s="17"/>
      <c r="C54" s="18" t="str">
        <f>'[13]Accounts by GL'!C221</f>
        <v>40920</v>
      </c>
      <c r="D54" s="38">
        <f>'[13]Accounts by GL'!M221</f>
        <v>99650.06</v>
      </c>
      <c r="E54" s="32"/>
      <c r="F54" s="39"/>
    </row>
    <row r="55" spans="1:6">
      <c r="A55" s="16" t="str">
        <f>'[13]Accounts by GL'!B222</f>
        <v>Student Insurance Fees</v>
      </c>
      <c r="B55" s="17"/>
      <c r="C55" s="18" t="str">
        <f>'[13]Accounts by GL'!C222</f>
        <v>40930</v>
      </c>
      <c r="D55" s="38">
        <f>'[13]Accounts by GL'!M222</f>
        <v>0</v>
      </c>
      <c r="E55" s="32"/>
      <c r="F55" s="39"/>
    </row>
    <row r="56" spans="1:6">
      <c r="A56" s="16" t="str">
        <f>'[13]Accounts by GL'!B223</f>
        <v>Safety &amp; Security Fees</v>
      </c>
      <c r="B56" s="17"/>
      <c r="C56" s="18" t="str">
        <f>'[13]Accounts by GL'!C223</f>
        <v>40940</v>
      </c>
      <c r="D56" s="38">
        <f>'[13]Accounts by GL'!M223</f>
        <v>0</v>
      </c>
      <c r="E56" s="32"/>
      <c r="F56" s="39"/>
    </row>
    <row r="57" spans="1:6">
      <c r="A57" s="16" t="str">
        <f>'[13]Accounts by GL'!B224</f>
        <v>Picture Identification Card Fees</v>
      </c>
      <c r="B57" s="17"/>
      <c r="C57" s="18" t="str">
        <f>'[13]Accounts by GL'!C224</f>
        <v>40950</v>
      </c>
      <c r="D57" s="38">
        <f>'[13]Accounts by GL'!M224</f>
        <v>0</v>
      </c>
      <c r="E57" s="32"/>
      <c r="F57" s="39"/>
    </row>
    <row r="58" spans="1:6">
      <c r="A58" s="16" t="str">
        <f>'[13]Accounts by GL'!B225</f>
        <v>Parking Fees</v>
      </c>
      <c r="B58" s="17"/>
      <c r="C58" s="18" t="str">
        <f>'[13]Accounts by GL'!C225</f>
        <v>40960</v>
      </c>
      <c r="D58" s="38">
        <f>'[13]Accounts by GL'!M225</f>
        <v>0</v>
      </c>
      <c r="E58" s="32"/>
      <c r="F58" s="39"/>
    </row>
    <row r="59" spans="1:6">
      <c r="A59" s="16" t="str">
        <f>'[13]Accounts by GL'!B226</f>
        <v>Library Fees</v>
      </c>
      <c r="B59" s="17"/>
      <c r="C59" s="18" t="str">
        <f>'[13]Accounts by GL'!C226</f>
        <v>40970</v>
      </c>
      <c r="D59" s="38">
        <f>'[13]Accounts by GL'!M226</f>
        <v>0</v>
      </c>
      <c r="E59" s="32"/>
      <c r="F59" s="39"/>
    </row>
    <row r="60" spans="1:6">
      <c r="A60" s="16" t="str">
        <f>'[13]Accounts by GL'!B227</f>
        <v>Contract Course Fees</v>
      </c>
      <c r="B60" s="17"/>
      <c r="C60" s="18" t="str">
        <f>'[13]Accounts by GL'!C227</f>
        <v>40990</v>
      </c>
      <c r="D60" s="38">
        <f>'[13]Accounts by GL'!M227</f>
        <v>256867.34</v>
      </c>
      <c r="E60" s="32"/>
      <c r="F60" s="39"/>
    </row>
    <row r="61" spans="1:6" ht="13.5" thickBot="1">
      <c r="A61" s="16" t="str">
        <f>'[13]Accounts by GL'!B228</f>
        <v>Residual Student Fees</v>
      </c>
      <c r="B61" s="17"/>
      <c r="C61" s="18" t="str">
        <f>'[13]Accounts by GL'!C228</f>
        <v>40991</v>
      </c>
      <c r="D61" s="38">
        <f>'[13]Accounts by GL'!M228</f>
        <v>0</v>
      </c>
      <c r="E61" s="32"/>
      <c r="F61" s="39"/>
    </row>
    <row r="62" spans="1:6" ht="13.5" thickBot="1">
      <c r="A62" s="23" t="s">
        <v>12</v>
      </c>
      <c r="B62" s="24"/>
      <c r="C62" s="25"/>
      <c r="D62" s="26">
        <f>SUM(D27:D61)</f>
        <v>17442039.579999998</v>
      </c>
      <c r="E62" s="32"/>
    </row>
    <row r="63" spans="1:6" ht="13.5" thickBot="1">
      <c r="A63" s="23" t="s">
        <v>13</v>
      </c>
      <c r="B63" s="24"/>
      <c r="C63" s="25"/>
      <c r="D63" s="26">
        <f>D24+D62</f>
        <v>66952310.699999996</v>
      </c>
      <c r="E63" s="40"/>
    </row>
    <row r="64" spans="1:6">
      <c r="A64" s="9"/>
      <c r="B64" s="9"/>
      <c r="C64" s="41"/>
      <c r="D64" s="42"/>
      <c r="E64" s="42"/>
    </row>
    <row r="65" spans="1:16">
      <c r="A65" s="124" t="str">
        <f>A1</f>
        <v>HILLSBOROUGH COMMUNITY COLLEGE</v>
      </c>
      <c r="B65" s="124"/>
      <c r="C65" s="124"/>
      <c r="D65" s="124"/>
      <c r="E65" s="43"/>
    </row>
    <row r="66" spans="1:16" ht="13.5" thickBot="1">
      <c r="A66" s="125" t="str">
        <f>+A3</f>
        <v xml:space="preserve">2014-15 FEES </v>
      </c>
      <c r="B66" s="125"/>
      <c r="C66" s="125"/>
      <c r="D66" s="125"/>
      <c r="E66" s="43"/>
    </row>
    <row r="67" spans="1:16">
      <c r="A67" s="44" t="s">
        <v>14</v>
      </c>
      <c r="B67" s="14"/>
      <c r="C67" s="45"/>
      <c r="D67" s="46"/>
      <c r="E67" s="42"/>
    </row>
    <row r="68" spans="1:16">
      <c r="A68" s="47"/>
      <c r="B68" s="35"/>
      <c r="C68" s="45"/>
      <c r="D68" s="48"/>
      <c r="E68" s="42"/>
    </row>
    <row r="69" spans="1:16" ht="13.5" thickBot="1">
      <c r="A69" s="44" t="s">
        <v>15</v>
      </c>
      <c r="B69" s="35"/>
      <c r="C69" s="45" t="s">
        <v>16</v>
      </c>
      <c r="D69" s="108" t="s">
        <v>17</v>
      </c>
      <c r="E69" s="109"/>
    </row>
    <row r="70" spans="1:16">
      <c r="A70" s="49" t="s">
        <v>18</v>
      </c>
      <c r="B70" s="50" t="s">
        <v>19</v>
      </c>
      <c r="C70" s="112" t="s">
        <v>20</v>
      </c>
      <c r="D70" s="110">
        <f>'[13]Accounts by GL'!D174+'[13]Accounts by GL'!D175</f>
        <v>30895289.670000002</v>
      </c>
      <c r="E70" s="42"/>
    </row>
    <row r="71" spans="1:16">
      <c r="A71" s="51" t="s">
        <v>18</v>
      </c>
      <c r="B71" s="52" t="s">
        <v>21</v>
      </c>
      <c r="C71" s="113" t="s">
        <v>22</v>
      </c>
      <c r="D71" s="116">
        <f>'[13]Accounts by GL'!D176</f>
        <v>7921493.4299999997</v>
      </c>
      <c r="E71" s="42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>
      <c r="A72" s="51" t="s">
        <v>18</v>
      </c>
      <c r="B72" s="52" t="s">
        <v>23</v>
      </c>
      <c r="C72" s="113">
        <v>40130</v>
      </c>
      <c r="D72" s="116">
        <f>'[13]Accounts by GL'!D177</f>
        <v>960465.47</v>
      </c>
      <c r="E72" s="42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>
      <c r="A73" s="51" t="s">
        <v>18</v>
      </c>
      <c r="B73" s="52" t="s">
        <v>24</v>
      </c>
      <c r="C73" s="113" t="s">
        <v>25</v>
      </c>
      <c r="D73" s="116">
        <f>'[13]Accounts by GL'!D178</f>
        <v>3090664</v>
      </c>
      <c r="E73" s="42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>
      <c r="A74" s="51" t="s">
        <v>18</v>
      </c>
      <c r="B74" s="52" t="s">
        <v>26</v>
      </c>
      <c r="C74" s="113">
        <v>40160</v>
      </c>
      <c r="D74" s="117">
        <f>'[13]Accounts by GL'!D179</f>
        <v>377232.39</v>
      </c>
      <c r="E74" s="42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>
      <c r="A75" s="51" t="s">
        <v>18</v>
      </c>
      <c r="B75" s="52" t="s">
        <v>27</v>
      </c>
      <c r="C75" s="113">
        <v>40180</v>
      </c>
      <c r="D75" s="111">
        <f>'[13]Accounts by GL'!D180</f>
        <v>0</v>
      </c>
      <c r="E75" s="42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>
      <c r="A76" s="51" t="s">
        <v>18</v>
      </c>
      <c r="B76" s="52" t="s">
        <v>28</v>
      </c>
      <c r="C76" s="113">
        <v>40190</v>
      </c>
      <c r="D76" s="116">
        <f>'[13]Accounts by GL'!D181</f>
        <v>19816.8</v>
      </c>
      <c r="E76" s="42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>
      <c r="A77" s="51" t="s">
        <v>29</v>
      </c>
      <c r="B77" s="52" t="s">
        <v>19</v>
      </c>
      <c r="C77" s="113" t="s">
        <v>30</v>
      </c>
      <c r="D77" s="116">
        <f>'[13]Accounts by GL'!D182+'[13]Accounts by GL'!D183</f>
        <v>4850276.3499999996</v>
      </c>
      <c r="E77" s="42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>
      <c r="A78" s="51" t="s">
        <v>29</v>
      </c>
      <c r="B78" s="52" t="s">
        <v>21</v>
      </c>
      <c r="C78" s="113" t="s">
        <v>31</v>
      </c>
      <c r="D78" s="117">
        <f>'[13]Accounts by GL'!D184</f>
        <v>732233.45</v>
      </c>
      <c r="E78" s="42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>
      <c r="A79" s="51" t="s">
        <v>29</v>
      </c>
      <c r="B79" s="52" t="s">
        <v>23</v>
      </c>
      <c r="C79" s="113">
        <v>40330</v>
      </c>
      <c r="D79" s="111">
        <f>'[13]Accounts by GL'!D185</f>
        <v>94695.74</v>
      </c>
      <c r="E79" s="42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>
      <c r="A80" s="51" t="s">
        <v>29</v>
      </c>
      <c r="B80" s="52" t="s">
        <v>24</v>
      </c>
      <c r="C80" s="113" t="s">
        <v>32</v>
      </c>
      <c r="D80" s="116">
        <f>'[13]Accounts by GL'!D186</f>
        <v>559891.46</v>
      </c>
      <c r="E80" s="42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>
      <c r="A81" s="51" t="s">
        <v>29</v>
      </c>
      <c r="B81" s="52" t="s">
        <v>26</v>
      </c>
      <c r="C81" s="113">
        <v>40360</v>
      </c>
      <c r="D81" s="116">
        <f>'[13]Accounts by GL'!D187</f>
        <v>8212.36</v>
      </c>
      <c r="E81" s="42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>
      <c r="A82" s="51" t="s">
        <v>29</v>
      </c>
      <c r="B82" s="52" t="s">
        <v>27</v>
      </c>
      <c r="C82" s="113">
        <v>40380</v>
      </c>
      <c r="D82" s="117">
        <f>'[13]Accounts by GL'!D188</f>
        <v>0</v>
      </c>
      <c r="E82" s="42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3.5" thickBot="1">
      <c r="A83" s="51" t="s">
        <v>29</v>
      </c>
      <c r="B83" s="52" t="s">
        <v>28</v>
      </c>
      <c r="C83" s="114">
        <v>40390</v>
      </c>
      <c r="D83" s="115">
        <f>'[13]Accounts by GL'!D189</f>
        <v>0</v>
      </c>
      <c r="E83" s="42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3.5" thickBot="1">
      <c r="A84" s="23" t="s">
        <v>33</v>
      </c>
      <c r="B84" s="24"/>
      <c r="C84" s="25"/>
      <c r="D84" s="107">
        <f>SUM(D70:D83)</f>
        <v>49510271.120000005</v>
      </c>
      <c r="E84" s="42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>
      <c r="A85" s="55"/>
      <c r="B85" s="56"/>
      <c r="C85" s="57"/>
      <c r="D85" s="58"/>
      <c r="E85" s="42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>
      <c r="A86" s="59" t="s">
        <v>34</v>
      </c>
      <c r="B86" s="56"/>
      <c r="C86" s="57"/>
      <c r="D86" s="58"/>
      <c r="E86" s="42"/>
    </row>
    <row r="87" spans="1:16">
      <c r="A87" s="60" t="s">
        <v>18</v>
      </c>
      <c r="B87" s="61" t="s">
        <v>19</v>
      </c>
      <c r="C87" s="53">
        <v>40110</v>
      </c>
      <c r="D87" s="54">
        <f>'[13]Accounts by GL'!E174+'[13]Accounts by GL'!E175</f>
        <v>0</v>
      </c>
      <c r="E87" s="42"/>
    </row>
    <row r="88" spans="1:16" ht="13.5" thickBot="1">
      <c r="A88" s="62" t="s">
        <v>29</v>
      </c>
      <c r="B88" s="63" t="s">
        <v>19</v>
      </c>
      <c r="C88" s="64">
        <v>40310</v>
      </c>
      <c r="D88" s="54">
        <f>'[13]Accounts by GL'!E182+'[13]Accounts by GL'!E183</f>
        <v>0</v>
      </c>
      <c r="E88" s="42"/>
    </row>
    <row r="89" spans="1:16" ht="13.5" thickBot="1">
      <c r="A89" s="23" t="s">
        <v>35</v>
      </c>
      <c r="B89" s="24"/>
      <c r="C89" s="25"/>
      <c r="D89" s="26">
        <f>SUM(D87:D88)</f>
        <v>0</v>
      </c>
      <c r="E89" s="42"/>
    </row>
    <row r="90" spans="1:16" ht="13.5" thickBot="1">
      <c r="A90" s="47"/>
      <c r="B90" s="56"/>
      <c r="C90" s="57"/>
      <c r="D90" s="58"/>
      <c r="E90" s="42"/>
    </row>
    <row r="91" spans="1:16" ht="13.5" thickBot="1">
      <c r="A91" s="23" t="s">
        <v>36</v>
      </c>
      <c r="B91" s="24"/>
      <c r="C91" s="25"/>
      <c r="D91" s="26">
        <f>+D84+D89</f>
        <v>49510271.120000005</v>
      </c>
      <c r="E91" s="42"/>
    </row>
    <row r="92" spans="1:16" ht="13.5" thickBot="1">
      <c r="A92" s="65"/>
      <c r="B92" s="65"/>
      <c r="C92" s="66"/>
      <c r="D92" s="67"/>
      <c r="E92" s="43"/>
    </row>
    <row r="93" spans="1:16" ht="13.5" thickBot="1">
      <c r="A93" s="126" t="s">
        <v>37</v>
      </c>
      <c r="B93" s="127"/>
      <c r="C93" s="70"/>
      <c r="D93" s="71"/>
      <c r="E93" s="42"/>
    </row>
    <row r="94" spans="1:16">
      <c r="A94" s="72" t="s">
        <v>18</v>
      </c>
      <c r="B94" s="73"/>
      <c r="C94" s="74"/>
      <c r="D94" s="75">
        <f>SUM(D6:D13)</f>
        <v>43264961.759999998</v>
      </c>
      <c r="E94" s="42"/>
    </row>
    <row r="95" spans="1:16">
      <c r="A95" s="76"/>
      <c r="B95" s="56"/>
      <c r="C95" s="77"/>
      <c r="D95" s="78"/>
      <c r="E95" s="42"/>
    </row>
    <row r="96" spans="1:16">
      <c r="A96" s="79" t="s">
        <v>29</v>
      </c>
      <c r="B96" s="80"/>
      <c r="C96" s="81"/>
      <c r="D96" s="82">
        <f>SUM(D15:D22)</f>
        <v>6245309.3600000003</v>
      </c>
      <c r="E96" s="42"/>
    </row>
    <row r="97" spans="1:256" ht="13.5" thickBot="1">
      <c r="A97" s="83"/>
      <c r="B97" s="56"/>
      <c r="C97" s="77"/>
      <c r="D97" s="78"/>
      <c r="E97" s="42"/>
    </row>
    <row r="98" spans="1:256" ht="13.5" thickBot="1">
      <c r="A98" s="84" t="s">
        <v>2</v>
      </c>
      <c r="B98" s="85"/>
      <c r="C98" s="86"/>
      <c r="D98" s="87">
        <f>D94+D96</f>
        <v>49510271.119999997</v>
      </c>
      <c r="E98" s="42"/>
    </row>
    <row r="99" spans="1:256">
      <c r="A99" s="88"/>
      <c r="B99" s="73"/>
      <c r="C99" s="66"/>
      <c r="D99" s="89"/>
      <c r="E99" s="42"/>
    </row>
    <row r="100" spans="1:256">
      <c r="A100" s="90" t="s">
        <v>38</v>
      </c>
      <c r="B100" s="91"/>
      <c r="C100" s="92"/>
      <c r="D100" s="93">
        <f>D51</f>
        <v>2494554.7200000002</v>
      </c>
      <c r="E100" s="42"/>
    </row>
    <row r="101" spans="1:256" ht="13.5" thickBot="1">
      <c r="A101" s="88"/>
      <c r="B101" s="94"/>
      <c r="C101" s="66"/>
      <c r="D101" s="78"/>
      <c r="E101" s="42"/>
    </row>
    <row r="102" spans="1:256" ht="13.5" thickBot="1">
      <c r="A102" s="23" t="s">
        <v>39</v>
      </c>
      <c r="B102" s="24"/>
      <c r="C102" s="25"/>
      <c r="D102" s="26">
        <f>D98+D100</f>
        <v>52004825.839999996</v>
      </c>
      <c r="E102" s="42"/>
    </row>
    <row r="103" spans="1:256">
      <c r="A103" s="9"/>
      <c r="B103" s="9"/>
      <c r="C103" s="41"/>
      <c r="D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1:256" s="65" customFormat="1">
      <c r="A104" s="95" t="s">
        <v>40</v>
      </c>
      <c r="B104" s="1"/>
      <c r="C104" s="96"/>
      <c r="D104" s="1"/>
      <c r="E104" s="1"/>
      <c r="F104" s="9"/>
    </row>
    <row r="105" spans="1:256"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82" spans="3:16">
      <c r="C182" s="1"/>
      <c r="G182" s="9"/>
      <c r="H182" s="9"/>
      <c r="I182" s="9"/>
      <c r="J182" s="9"/>
      <c r="K182" s="9"/>
      <c r="L182" s="9"/>
      <c r="M182" s="9"/>
      <c r="N182" s="9"/>
      <c r="O182" s="9"/>
      <c r="P182" s="97"/>
    </row>
    <row r="202" spans="1:6">
      <c r="A202" s="98"/>
      <c r="B202" s="99"/>
      <c r="C202" s="100"/>
      <c r="D202" s="99"/>
      <c r="E202" s="99"/>
      <c r="F202" s="101"/>
    </row>
    <row r="227" spans="1:6">
      <c r="A227" s="9"/>
      <c r="B227" s="9"/>
      <c r="C227" s="41"/>
      <c r="D227" s="9"/>
      <c r="E227" s="9"/>
      <c r="F227" s="9"/>
    </row>
    <row r="228" spans="1:6">
      <c r="A228" s="102"/>
      <c r="B228" s="103"/>
      <c r="C228" s="104"/>
      <c r="D228" s="103"/>
      <c r="E228" s="103"/>
      <c r="F228" s="105"/>
    </row>
    <row r="229" spans="1:6">
      <c r="A229" s="9"/>
      <c r="B229" s="9"/>
      <c r="C229" s="41"/>
      <c r="D229" s="9"/>
      <c r="E229" s="9"/>
      <c r="F229" s="9"/>
    </row>
    <row r="244" spans="1:6">
      <c r="A244" s="9"/>
      <c r="B244" s="9"/>
      <c r="C244" s="41"/>
      <c r="D244" s="9"/>
      <c r="E244" s="9"/>
      <c r="F244" s="9"/>
    </row>
    <row r="245" spans="1:6">
      <c r="A245" s="102"/>
      <c r="B245" s="103"/>
      <c r="C245" s="104"/>
      <c r="D245" s="103"/>
      <c r="E245" s="103"/>
      <c r="F245" s="105"/>
    </row>
    <row r="246" spans="1:6">
      <c r="A246" s="9"/>
      <c r="B246" s="9"/>
      <c r="C246" s="41"/>
      <c r="D246" s="9"/>
      <c r="E246" s="9"/>
      <c r="F246" s="9"/>
    </row>
    <row r="293" spans="1:6">
      <c r="A293" s="9"/>
      <c r="B293" s="9"/>
      <c r="C293" s="41"/>
      <c r="D293" s="9"/>
      <c r="E293" s="9"/>
      <c r="F293" s="9"/>
    </row>
    <row r="294" spans="1:6">
      <c r="A294" s="102"/>
      <c r="B294" s="103"/>
      <c r="C294" s="104"/>
      <c r="D294" s="103"/>
      <c r="E294" s="103"/>
      <c r="F294" s="105"/>
    </row>
    <row r="295" spans="1:6">
      <c r="A295" s="9"/>
      <c r="B295" s="9"/>
      <c r="C295" s="41"/>
      <c r="D295" s="9"/>
      <c r="E295" s="9"/>
      <c r="F295" s="9"/>
    </row>
    <row r="305" spans="1:6">
      <c r="A305" s="9"/>
      <c r="B305" s="9"/>
      <c r="C305" s="41"/>
      <c r="D305" s="9"/>
      <c r="E305" s="9"/>
      <c r="F305" s="9"/>
    </row>
    <row r="306" spans="1:6">
      <c r="A306" s="102"/>
      <c r="B306" s="103"/>
      <c r="C306" s="104"/>
      <c r="D306" s="103"/>
      <c r="E306" s="103"/>
      <c r="F306" s="105"/>
    </row>
    <row r="307" spans="1:6">
      <c r="A307" s="9"/>
      <c r="B307" s="9"/>
      <c r="C307" s="41"/>
      <c r="D307" s="9"/>
      <c r="E307" s="9"/>
      <c r="F307" s="9"/>
    </row>
    <row r="319" spans="1:6">
      <c r="A319" s="9"/>
      <c r="B319" s="9"/>
      <c r="C319" s="41"/>
      <c r="D319" s="9"/>
      <c r="E319" s="9"/>
      <c r="F319" s="9"/>
    </row>
    <row r="320" spans="1:6">
      <c r="A320" s="102"/>
      <c r="B320" s="103"/>
      <c r="C320" s="104"/>
      <c r="D320" s="103"/>
      <c r="E320" s="103"/>
      <c r="F320" s="105"/>
    </row>
    <row r="321" spans="1:6">
      <c r="A321" s="106"/>
      <c r="B321" s="9"/>
      <c r="C321" s="41"/>
      <c r="D321" s="9"/>
      <c r="E321" s="9"/>
      <c r="F321" s="97"/>
    </row>
    <row r="322" spans="1:6">
      <c r="A322" s="106"/>
      <c r="B322" s="9"/>
      <c r="C322" s="41"/>
      <c r="D322" s="9"/>
      <c r="E322" s="9"/>
      <c r="F322" s="97"/>
    </row>
    <row r="323" spans="1:6">
      <c r="A323" s="98"/>
      <c r="B323" s="99"/>
      <c r="C323" s="100"/>
      <c r="D323" s="99"/>
      <c r="E323" s="99"/>
      <c r="F323" s="101"/>
    </row>
    <row r="324" spans="1:6">
      <c r="A324" s="9"/>
      <c r="B324" s="9"/>
      <c r="C324" s="41"/>
      <c r="D324" s="9"/>
      <c r="E324" s="9"/>
      <c r="F324" s="9"/>
    </row>
    <row r="325" spans="1:6">
      <c r="A325" s="106"/>
      <c r="B325" s="9"/>
      <c r="C325" s="41"/>
      <c r="D325" s="9"/>
      <c r="E325" s="9"/>
      <c r="F325" s="97"/>
    </row>
    <row r="332" spans="1:6">
      <c r="A332" s="9"/>
      <c r="B332" s="9"/>
      <c r="C332" s="41"/>
      <c r="D332" s="9"/>
      <c r="E332" s="9"/>
      <c r="F332" s="9"/>
    </row>
    <row r="333" spans="1:6">
      <c r="A333" s="102"/>
      <c r="B333" s="103"/>
      <c r="C333" s="104"/>
      <c r="D333" s="103"/>
      <c r="E333" s="103"/>
      <c r="F333" s="105"/>
    </row>
    <row r="334" spans="1:6">
      <c r="A334" s="9"/>
      <c r="B334" s="9"/>
      <c r="C334" s="41"/>
      <c r="D334" s="9"/>
      <c r="E334" s="9"/>
      <c r="F334" s="9"/>
    </row>
    <row r="359" spans="1:6">
      <c r="A359" s="98"/>
      <c r="B359" s="99"/>
      <c r="C359" s="100"/>
      <c r="D359" s="99"/>
      <c r="E359" s="99"/>
      <c r="F359" s="101"/>
    </row>
    <row r="413" spans="1:6">
      <c r="A413" s="9"/>
      <c r="B413" s="9"/>
      <c r="C413" s="41"/>
      <c r="D413" s="9"/>
      <c r="E413" s="9"/>
      <c r="F413" s="9"/>
    </row>
    <row r="414" spans="1:6">
      <c r="A414" s="102"/>
      <c r="B414" s="103"/>
      <c r="C414" s="104"/>
      <c r="D414" s="103"/>
      <c r="E414" s="103"/>
      <c r="F414" s="105"/>
    </row>
    <row r="415" spans="1:6">
      <c r="A415" s="9"/>
      <c r="B415" s="9"/>
      <c r="C415" s="41"/>
      <c r="D415" s="9"/>
      <c r="E415" s="9"/>
      <c r="F415" s="9"/>
    </row>
    <row r="478" spans="1:6">
      <c r="A478" s="9"/>
      <c r="B478" s="9"/>
      <c r="C478" s="41"/>
      <c r="D478" s="9"/>
      <c r="E478" s="9"/>
      <c r="F478" s="9"/>
    </row>
    <row r="479" spans="1:6">
      <c r="A479" s="102"/>
      <c r="B479" s="103"/>
      <c r="C479" s="104"/>
      <c r="D479" s="103"/>
      <c r="E479" s="103"/>
      <c r="F479" s="105"/>
    </row>
    <row r="480" spans="1:6">
      <c r="A480" s="9"/>
      <c r="B480" s="9"/>
      <c r="C480" s="41"/>
      <c r="D480" s="9"/>
      <c r="E480" s="9"/>
      <c r="F480" s="9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0"/>
  <sheetViews>
    <sheetView zoomScale="90" zoomScaleNormal="90" workbookViewId="0"/>
  </sheetViews>
  <sheetFormatPr defaultRowHeight="12.75"/>
  <cols>
    <col min="1" max="1" width="56.28515625" style="1" customWidth="1"/>
    <col min="2" max="2" width="13" style="1" customWidth="1"/>
    <col min="3" max="3" width="9.140625" style="96"/>
    <col min="4" max="4" width="20.85546875" style="1" customWidth="1"/>
    <col min="5" max="5" width="21" style="1" customWidth="1"/>
    <col min="6" max="16384" width="9.140625" style="1"/>
  </cols>
  <sheetData>
    <row r="1" spans="1:16" ht="15.75">
      <c r="A1" s="120" t="str">
        <f>'[14]Contact Information'!$C$5</f>
        <v>INDIAN RIVER STATE COLLEGE</v>
      </c>
      <c r="B1" s="120"/>
      <c r="C1" s="120"/>
      <c r="D1" s="120"/>
      <c r="E1" s="120"/>
    </row>
    <row r="2" spans="1:16" ht="13.5" thickBot="1">
      <c r="A2" s="2"/>
      <c r="B2" s="2"/>
      <c r="C2" s="2"/>
      <c r="D2" s="3" t="s">
        <v>0</v>
      </c>
      <c r="E2" s="4" t="str">
        <f>'[14]Contact Information'!C3</f>
        <v>2015.v03</v>
      </c>
    </row>
    <row r="3" spans="1:16" ht="13.5" thickBot="1">
      <c r="A3" s="118" t="s">
        <v>138</v>
      </c>
      <c r="B3" s="7"/>
      <c r="C3" s="7"/>
      <c r="D3" s="7"/>
      <c r="E3" s="121"/>
      <c r="F3" s="9"/>
    </row>
    <row r="4" spans="1:16" ht="12.75" customHeight="1">
      <c r="A4" s="10"/>
      <c r="B4" s="11"/>
      <c r="C4" s="12"/>
      <c r="D4" s="12" t="s">
        <v>1</v>
      </c>
      <c r="E4" s="122" t="s">
        <v>2</v>
      </c>
      <c r="F4" s="9"/>
    </row>
    <row r="5" spans="1:16">
      <c r="A5" s="13" t="s">
        <v>3</v>
      </c>
      <c r="B5" s="14"/>
      <c r="C5" s="15" t="s">
        <v>4</v>
      </c>
      <c r="D5" s="15" t="s">
        <v>5</v>
      </c>
      <c r="E5" s="123"/>
      <c r="F5" s="9"/>
    </row>
    <row r="6" spans="1:16">
      <c r="A6" s="16" t="str">
        <f>'[14]Accounts by GL'!B174</f>
        <v>Tuition-Advanced &amp; Professional - Baccalaureate</v>
      </c>
      <c r="B6" s="17"/>
      <c r="C6" s="18" t="str">
        <f>'[14]Accounts by GL'!C174</f>
        <v>40101</v>
      </c>
      <c r="D6" s="19">
        <f>'[14]Accounts by GL'!M174</f>
        <v>3833058.61</v>
      </c>
      <c r="E6" s="20">
        <f t="shared" ref="E6:E13" si="0">D6+D15</f>
        <v>3888601.09</v>
      </c>
      <c r="F6" s="9"/>
    </row>
    <row r="7" spans="1:16">
      <c r="A7" s="16" t="str">
        <f>'[14]Accounts by GL'!B175</f>
        <v>Tuition-Advanced &amp; Professional</v>
      </c>
      <c r="B7" s="17"/>
      <c r="C7" s="18" t="str">
        <f>'[14]Accounts by GL'!C175</f>
        <v>40110</v>
      </c>
      <c r="D7" s="19">
        <f>'[14]Accounts by GL'!M175</f>
        <v>12850606.619999999</v>
      </c>
      <c r="E7" s="20">
        <f t="shared" si="0"/>
        <v>13718463.42</v>
      </c>
      <c r="F7" s="9"/>
    </row>
    <row r="8" spans="1:16">
      <c r="A8" s="16" t="str">
        <f>'[14]Accounts by GL'!B176</f>
        <v>Tuition-Postsecondary Vocational</v>
      </c>
      <c r="B8" s="17"/>
      <c r="C8" s="18" t="str">
        <f>'[14]Accounts by GL'!C176</f>
        <v>40120</v>
      </c>
      <c r="D8" s="19">
        <f>'[14]Accounts by GL'!M176</f>
        <v>5942508.1900000004</v>
      </c>
      <c r="E8" s="20">
        <f t="shared" si="0"/>
        <v>6239188.4500000002</v>
      </c>
      <c r="F8" s="9"/>
    </row>
    <row r="9" spans="1:16">
      <c r="A9" s="16" t="str">
        <f>'[14]Accounts by GL'!B177</f>
        <v>Tuition-Postsecondary Adult Vocational</v>
      </c>
      <c r="B9" s="17"/>
      <c r="C9" s="18" t="str">
        <f>'[14]Accounts by GL'!C177</f>
        <v>40130</v>
      </c>
      <c r="D9" s="19">
        <f>'[14]Accounts by GL'!M177</f>
        <v>1568998.08</v>
      </c>
      <c r="E9" s="20">
        <f t="shared" si="0"/>
        <v>1649982.24</v>
      </c>
      <c r="F9" s="9"/>
    </row>
    <row r="10" spans="1:16">
      <c r="A10" s="16" t="str">
        <f>'[14]Accounts by GL'!B178</f>
        <v>Tuition-Developmental Education</v>
      </c>
      <c r="B10" s="17"/>
      <c r="C10" s="18" t="str">
        <f>'[14]Accounts by GL'!C178</f>
        <v>40150</v>
      </c>
      <c r="D10" s="19">
        <f>'[14]Accounts by GL'!M178</f>
        <v>913856.13</v>
      </c>
      <c r="E10" s="20">
        <f t="shared" si="0"/>
        <v>996497.55</v>
      </c>
      <c r="F10" s="9"/>
    </row>
    <row r="11" spans="1:16">
      <c r="A11" s="16" t="str">
        <f>'[14]Accounts by GL'!B179</f>
        <v>Tuition-EPI</v>
      </c>
      <c r="B11" s="17"/>
      <c r="C11" s="18" t="str">
        <f>'[14]Accounts by GL'!C179</f>
        <v>40160</v>
      </c>
      <c r="D11" s="19">
        <f>'[14]Accounts by GL'!M179</f>
        <v>0</v>
      </c>
      <c r="E11" s="20">
        <f t="shared" si="0"/>
        <v>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>
      <c r="A12" s="16" t="str">
        <f>'[14]Accounts by GL'!B180</f>
        <v>Tuition-Vocational Preparatory</v>
      </c>
      <c r="B12" s="17"/>
      <c r="C12" s="18" t="str">
        <f>'[14]Accounts by GL'!C180</f>
        <v>40180</v>
      </c>
      <c r="D12" s="19">
        <f>'[14]Accounts by GL'!M180</f>
        <v>0</v>
      </c>
      <c r="E12" s="20">
        <f t="shared" si="0"/>
        <v>0</v>
      </c>
      <c r="F12" s="9"/>
    </row>
    <row r="13" spans="1:16" ht="13.5" thickBot="1">
      <c r="A13" s="16" t="str">
        <f>'[14]Accounts by GL'!B181</f>
        <v>Tuition-Adult General Education (ABE) &amp; Secondary</v>
      </c>
      <c r="B13" s="22"/>
      <c r="C13" s="18" t="str">
        <f>'[14]Accounts by GL'!C181</f>
        <v>40190</v>
      </c>
      <c r="D13" s="19">
        <f>'[14]Accounts by GL'!M181</f>
        <v>157770</v>
      </c>
      <c r="E13" s="20">
        <f t="shared" si="0"/>
        <v>157770</v>
      </c>
      <c r="F13" s="9"/>
    </row>
    <row r="14" spans="1:16" ht="13.5" thickBot="1">
      <c r="A14" s="23" t="s">
        <v>6</v>
      </c>
      <c r="B14" s="24"/>
      <c r="C14" s="25"/>
      <c r="D14" s="26">
        <f>SUM(D6:D13)</f>
        <v>25266797.629999999</v>
      </c>
      <c r="E14" s="26">
        <f>SUM(E6:E13)</f>
        <v>26650502.749999996</v>
      </c>
      <c r="F14" s="9"/>
    </row>
    <row r="15" spans="1:16">
      <c r="A15" s="27" t="str">
        <f>'[14]Accounts by GL'!B182</f>
        <v>Out-of-state Fees-Advanced &amp; Professional - Baccalaureate</v>
      </c>
      <c r="B15" s="28"/>
      <c r="C15" s="29" t="str">
        <f>'[14]Accounts by GL'!C182</f>
        <v>40301</v>
      </c>
      <c r="D15" s="30">
        <f>'[14]Accounts by GL'!M182</f>
        <v>55542.48</v>
      </c>
      <c r="E15" s="31"/>
      <c r="F15" s="9"/>
    </row>
    <row r="16" spans="1:16">
      <c r="A16" s="27" t="str">
        <f>'[14]Accounts by GL'!B183</f>
        <v>Out-of-state Fees-Advanced &amp; Professional</v>
      </c>
      <c r="B16" s="17"/>
      <c r="C16" s="29" t="str">
        <f>'[14]Accounts by GL'!C183</f>
        <v>40310</v>
      </c>
      <c r="D16" s="30">
        <f>'[14]Accounts by GL'!M183</f>
        <v>867856.8</v>
      </c>
      <c r="E16" s="31"/>
      <c r="F16" s="9"/>
    </row>
    <row r="17" spans="1:6">
      <c r="A17" s="27" t="str">
        <f>'[14]Accounts by GL'!B184</f>
        <v>Out-of-state Fees-Postsecondary Vocational</v>
      </c>
      <c r="B17" s="17"/>
      <c r="C17" s="29" t="str">
        <f>'[14]Accounts by GL'!C184</f>
        <v>40320</v>
      </c>
      <c r="D17" s="30">
        <f>'[14]Accounts by GL'!M184</f>
        <v>296680.26</v>
      </c>
      <c r="E17" s="31"/>
      <c r="F17" s="9"/>
    </row>
    <row r="18" spans="1:6">
      <c r="A18" s="27" t="str">
        <f>'[14]Accounts by GL'!B185</f>
        <v>Out-of-state Fees-Postsecondary. Adult Vocational</v>
      </c>
      <c r="B18" s="17"/>
      <c r="C18" s="29" t="str">
        <f>'[14]Accounts by GL'!C185</f>
        <v>40330</v>
      </c>
      <c r="D18" s="30">
        <f>'[14]Accounts by GL'!M185</f>
        <v>80984.160000000003</v>
      </c>
      <c r="E18" s="31"/>
      <c r="F18" s="9"/>
    </row>
    <row r="19" spans="1:6">
      <c r="A19" s="27" t="str">
        <f>'[14]Accounts by GL'!B186</f>
        <v>Out-of-state Fees-Developmental Education</v>
      </c>
      <c r="B19" s="17"/>
      <c r="C19" s="29" t="str">
        <f>'[14]Accounts by GL'!C186</f>
        <v>40350</v>
      </c>
      <c r="D19" s="30">
        <f>'[14]Accounts by GL'!M186</f>
        <v>82641.42</v>
      </c>
      <c r="E19" s="31"/>
      <c r="F19" s="9"/>
    </row>
    <row r="20" spans="1:6">
      <c r="A20" s="27" t="str">
        <f>'[14]Accounts by GL'!B187</f>
        <v>Out-of-state Fees-EPI &amp; Alternative Certification Curriculum</v>
      </c>
      <c r="B20" s="17"/>
      <c r="C20" s="29" t="str">
        <f>'[14]Accounts by GL'!C187</f>
        <v>40360</v>
      </c>
      <c r="D20" s="30">
        <f>'[14]Accounts by GL'!M187</f>
        <v>0</v>
      </c>
      <c r="E20" s="31"/>
      <c r="F20" s="9"/>
    </row>
    <row r="21" spans="1:6">
      <c r="A21" s="27" t="str">
        <f>'[14]Accounts by GL'!B188</f>
        <v>Out-of-state Fees-Vocational Preparatory</v>
      </c>
      <c r="B21" s="17"/>
      <c r="C21" s="29" t="str">
        <f>'[14]Accounts by GL'!C188</f>
        <v>40380</v>
      </c>
      <c r="D21" s="30">
        <f>'[14]Accounts by GL'!M188</f>
        <v>0</v>
      </c>
      <c r="E21" s="31"/>
      <c r="F21" s="9"/>
    </row>
    <row r="22" spans="1:6" ht="13.5" thickBot="1">
      <c r="A22" s="27" t="str">
        <f>'[14]Accounts by GL'!B189</f>
        <v>Out-of-state Fees-Adult General Education (ABE) &amp; Secondary</v>
      </c>
      <c r="B22" s="22"/>
      <c r="C22" s="29" t="str">
        <f>'[14]Accounts by GL'!C189</f>
        <v>40390</v>
      </c>
      <c r="D22" s="30">
        <f>'[14]Accounts by GL'!M189</f>
        <v>0</v>
      </c>
      <c r="E22" s="32"/>
      <c r="F22" s="9"/>
    </row>
    <row r="23" spans="1:6" ht="13.5" thickBot="1">
      <c r="A23" s="23" t="s">
        <v>7</v>
      </c>
      <c r="B23" s="24"/>
      <c r="C23" s="25"/>
      <c r="D23" s="26">
        <f>SUM(D15:D22)</f>
        <v>1383705.1199999999</v>
      </c>
      <c r="E23" s="33" t="s">
        <v>8</v>
      </c>
      <c r="F23" s="9"/>
    </row>
    <row r="24" spans="1:6" ht="13.5" thickBot="1">
      <c r="A24" s="23" t="s">
        <v>9</v>
      </c>
      <c r="B24" s="24"/>
      <c r="C24" s="25"/>
      <c r="D24" s="26">
        <f>D23+D14</f>
        <v>26650502.75</v>
      </c>
      <c r="E24" s="26">
        <f>'[14]Accounts by GL'!M191</f>
        <v>26650502.750000004</v>
      </c>
      <c r="F24" s="9"/>
    </row>
    <row r="25" spans="1:6">
      <c r="A25" s="34"/>
      <c r="B25" s="35"/>
      <c r="C25" s="36"/>
      <c r="D25" s="37"/>
      <c r="E25" s="32"/>
      <c r="F25" s="9"/>
    </row>
    <row r="26" spans="1:6">
      <c r="A26" s="13" t="s">
        <v>10</v>
      </c>
      <c r="B26" s="35"/>
      <c r="C26" s="36"/>
      <c r="D26" s="37"/>
      <c r="E26" s="31"/>
      <c r="F26" s="9"/>
    </row>
    <row r="27" spans="1:6">
      <c r="A27" s="16" t="str">
        <f>'[14]Accounts by GL'!B194</f>
        <v>Tuition - Lifelong Learning</v>
      </c>
      <c r="B27" s="17"/>
      <c r="C27" s="18" t="str">
        <f>'[14]Accounts by GL'!C194</f>
        <v>40210</v>
      </c>
      <c r="D27" s="38">
        <f>'[14]Accounts by GL'!M194</f>
        <v>0</v>
      </c>
      <c r="E27" s="31"/>
      <c r="F27" s="39"/>
    </row>
    <row r="28" spans="1:6">
      <c r="A28" s="16" t="str">
        <f>'[14]Accounts by GL'!B195</f>
        <v>Tuition - Continuing Workforce Fees</v>
      </c>
      <c r="B28" s="17"/>
      <c r="C28" s="18" t="str">
        <f>'[14]Accounts by GL'!C195</f>
        <v>40240</v>
      </c>
      <c r="D28" s="38">
        <f>'[14]Accounts by GL'!M195</f>
        <v>19048</v>
      </c>
      <c r="E28" s="31"/>
      <c r="F28" s="39"/>
    </row>
    <row r="29" spans="1:6">
      <c r="A29" s="16" t="str">
        <f>'[14]Accounts by GL'!B196</f>
        <v>Refunded Tuition - Continuing Workforce Fees</v>
      </c>
      <c r="B29" s="17"/>
      <c r="C29" s="18" t="str">
        <f>'[14]Accounts by GL'!C196</f>
        <v>40249</v>
      </c>
      <c r="D29" s="38">
        <f>'[14]Accounts by GL'!M196</f>
        <v>0</v>
      </c>
      <c r="E29" s="31"/>
      <c r="F29" s="39"/>
    </row>
    <row r="30" spans="1:6">
      <c r="A30" s="16" t="str">
        <f>'[14]Accounts by GL'!B197</f>
        <v>Out-of-state - Lifelong Learning</v>
      </c>
      <c r="B30" s="17"/>
      <c r="C30" s="18" t="str">
        <f>'[14]Accounts by GL'!C197</f>
        <v>40250</v>
      </c>
      <c r="D30" s="38">
        <f>'[14]Accounts by GL'!M197</f>
        <v>0</v>
      </c>
      <c r="E30" s="32"/>
      <c r="F30" s="39"/>
    </row>
    <row r="31" spans="1:6">
      <c r="A31" s="16" t="str">
        <f>'[14]Accounts by GL'!B198</f>
        <v>Full Cost of Instruction (Repeat Course Fee)</v>
      </c>
      <c r="B31" s="17"/>
      <c r="C31" s="18" t="str">
        <f>'[14]Accounts by GL'!C198</f>
        <v>40260</v>
      </c>
      <c r="D31" s="38">
        <f>'[14]Accounts by GL'!M198</f>
        <v>0</v>
      </c>
      <c r="E31" s="32"/>
      <c r="F31" s="39"/>
    </row>
    <row r="32" spans="1:6">
      <c r="A32" s="16" t="str">
        <f>'[14]Accounts by GL'!B199</f>
        <v>Full Cost of Instruction (Repeat Course Fee) - A &amp; P</v>
      </c>
      <c r="B32" s="17"/>
      <c r="C32" s="18" t="str">
        <f>'[14]Accounts by GL'!C199</f>
        <v>40261</v>
      </c>
      <c r="D32" s="38">
        <f>'[14]Accounts by GL'!M199</f>
        <v>0</v>
      </c>
      <c r="E32" s="32"/>
      <c r="F32" s="39"/>
    </row>
    <row r="33" spans="1:6">
      <c r="A33" s="16" t="str">
        <f>'[14]Accounts by GL'!B200</f>
        <v>Full Cost of Instruction (Repeat Course Fee) - PSV</v>
      </c>
      <c r="B33" s="17"/>
      <c r="C33" s="18" t="str">
        <f>'[14]Accounts by GL'!C200</f>
        <v>40262</v>
      </c>
      <c r="D33" s="38">
        <f>'[14]Accounts by GL'!M200</f>
        <v>0</v>
      </c>
      <c r="E33" s="32"/>
      <c r="F33" s="39"/>
    </row>
    <row r="34" spans="1:6">
      <c r="A34" s="16" t="str">
        <f>'[14]Accounts by GL'!B201</f>
        <v>Full Cost of Instruction (Repeat Course Fee) - Baccalaureate</v>
      </c>
      <c r="B34" s="17"/>
      <c r="C34" s="18">
        <v>40263</v>
      </c>
      <c r="D34" s="38">
        <f>'[14]Accounts by GL'!M201</f>
        <v>0</v>
      </c>
      <c r="E34" s="32"/>
      <c r="F34" s="39"/>
    </row>
    <row r="35" spans="1:6">
      <c r="A35" s="16" t="str">
        <f>'[14]Accounts by GL'!B202</f>
        <v>Full Cost of Instruction (Repeat Course Fee) - PSAV</v>
      </c>
      <c r="B35" s="17"/>
      <c r="C35" s="18" t="str">
        <f>'[14]Accounts by GL'!C202</f>
        <v>40264</v>
      </c>
      <c r="D35" s="38">
        <f>'[14]Accounts by GL'!M202</f>
        <v>0</v>
      </c>
      <c r="E35" s="32"/>
      <c r="F35" s="39"/>
    </row>
    <row r="36" spans="1:6">
      <c r="A36" s="16" t="str">
        <f>'[14]Accounts by GL'!B203</f>
        <v>Full Cost of Instruction (Repeat Course Fee) - Dev. Ed.</v>
      </c>
      <c r="B36" s="17"/>
      <c r="C36" s="18" t="str">
        <f>'[14]Accounts by GL'!C203</f>
        <v>40265</v>
      </c>
      <c r="D36" s="38">
        <f>'[14]Accounts by GL'!M203</f>
        <v>0</v>
      </c>
      <c r="E36" s="32"/>
      <c r="F36" s="39"/>
    </row>
    <row r="37" spans="1:6">
      <c r="A37" s="16" t="str">
        <f>'[14]Accounts by GL'!B204</f>
        <v>Full Cost of Instruction (Repeat Course Fee) - EPI</v>
      </c>
      <c r="B37" s="17"/>
      <c r="C37" s="18">
        <v>40266</v>
      </c>
      <c r="D37" s="38">
        <f>'[14]Accounts by GL'!M204</f>
        <v>0</v>
      </c>
      <c r="E37" s="32"/>
      <c r="F37" s="39"/>
    </row>
    <row r="38" spans="1:6">
      <c r="A38" s="16" t="str">
        <f>'[14]Accounts by GL'!B205</f>
        <v>Refunded Tuition-Full Cost of Instruction (Repeat Course Fee)</v>
      </c>
      <c r="B38" s="17"/>
      <c r="C38" s="18" t="str">
        <f>'[14]Accounts by GL'!C205</f>
        <v>40269</v>
      </c>
      <c r="D38" s="38">
        <f>'[14]Accounts by GL'!M205</f>
        <v>0</v>
      </c>
      <c r="E38" s="32"/>
      <c r="F38" s="39"/>
    </row>
    <row r="39" spans="1:6">
      <c r="A39" s="16" t="str">
        <f>'[14]Accounts by GL'!B206</f>
        <v>Tuition - Self-supporting</v>
      </c>
      <c r="B39" s="17"/>
      <c r="C39" s="18" t="str">
        <f>'[14]Accounts by GL'!C206</f>
        <v>40270</v>
      </c>
      <c r="D39" s="38">
        <f>'[14]Accounts by GL'!M206</f>
        <v>7310</v>
      </c>
      <c r="E39" s="32"/>
      <c r="F39" s="39"/>
    </row>
    <row r="40" spans="1:6">
      <c r="A40" s="16" t="str">
        <f>'[14]Accounts by GL'!B207</f>
        <v>Laboratory Fees</v>
      </c>
      <c r="B40" s="17"/>
      <c r="C40" s="18" t="str">
        <f>'[14]Accounts by GL'!C207</f>
        <v>40400</v>
      </c>
      <c r="D40" s="38">
        <f>'[14]Accounts by GL'!M207</f>
        <v>1091378</v>
      </c>
      <c r="E40" s="32"/>
      <c r="F40" s="39"/>
    </row>
    <row r="41" spans="1:6">
      <c r="A41" s="16" t="str">
        <f>'[14]Accounts by GL'!B208</f>
        <v>Distance Learning Course User Fee</v>
      </c>
      <c r="B41" s="17"/>
      <c r="C41" s="18" t="str">
        <f>'[14]Accounts by GL'!C208</f>
        <v>40450</v>
      </c>
      <c r="D41" s="38">
        <f>'[14]Accounts by GL'!M208</f>
        <v>398525</v>
      </c>
      <c r="E41" s="32"/>
      <c r="F41" s="39"/>
    </row>
    <row r="42" spans="1:6">
      <c r="A42" s="16" t="str">
        <f>'[14]Accounts by GL'!B209</f>
        <v>Application Fees</v>
      </c>
      <c r="B42" s="17"/>
      <c r="C42" s="18" t="str">
        <f>'[14]Accounts by GL'!C209</f>
        <v>40500</v>
      </c>
      <c r="D42" s="38">
        <f>'[14]Accounts by GL'!M209</f>
        <v>119906</v>
      </c>
      <c r="E42" s="32"/>
      <c r="F42" s="39"/>
    </row>
    <row r="43" spans="1:6">
      <c r="A43" s="16" t="str">
        <f>'[14]Accounts by GL'!B210</f>
        <v>Graduation Fees</v>
      </c>
      <c r="B43" s="17"/>
      <c r="C43" s="18" t="str">
        <f>'[14]Accounts by GL'!C210</f>
        <v>40600</v>
      </c>
      <c r="D43" s="38">
        <f>'[14]Accounts by GL'!M210</f>
        <v>63980</v>
      </c>
      <c r="E43" s="32"/>
      <c r="F43" s="39"/>
    </row>
    <row r="44" spans="1:6">
      <c r="A44" s="16" t="str">
        <f>'[14]Accounts by GL'!B211</f>
        <v>Transcripts Fees</v>
      </c>
      <c r="B44" s="17"/>
      <c r="C44" s="18" t="str">
        <f>'[14]Accounts by GL'!C211</f>
        <v>40700</v>
      </c>
      <c r="D44" s="38">
        <f>'[14]Accounts by GL'!M211</f>
        <v>0</v>
      </c>
      <c r="E44" s="32"/>
      <c r="F44" s="39"/>
    </row>
    <row r="45" spans="1:6">
      <c r="A45" s="16" t="str">
        <f>'[14]Accounts by GL'!B212</f>
        <v>Financial Aid Fund Fees</v>
      </c>
      <c r="B45" s="17"/>
      <c r="C45" s="18" t="str">
        <f>'[14]Accounts by GL'!C212</f>
        <v>40800</v>
      </c>
      <c r="D45" s="38">
        <f>'[14]Accounts by GL'!M212</f>
        <v>1240990.8900000001</v>
      </c>
      <c r="E45" s="32"/>
      <c r="F45" s="39"/>
    </row>
    <row r="46" spans="1:6">
      <c r="A46" s="16" t="str">
        <f>'[14]Accounts by GL'!B213</f>
        <v>Student Activities &amp; Service Fees</v>
      </c>
      <c r="B46" s="17"/>
      <c r="C46" s="18" t="str">
        <f>'[14]Accounts by GL'!C213</f>
        <v>40850</v>
      </c>
      <c r="D46" s="38">
        <f>'[14]Accounts by GL'!M213</f>
        <v>1213336.4099999999</v>
      </c>
      <c r="E46" s="32"/>
      <c r="F46" s="39"/>
    </row>
    <row r="47" spans="1:6">
      <c r="A47" s="16" t="str">
        <f>'[14]Accounts by GL'!B214</f>
        <v>Student Activities &amp; Service Fees - Baccalaureate</v>
      </c>
      <c r="B47" s="17"/>
      <c r="C47" s="18" t="str">
        <f>'[14]Accounts by GL'!C214</f>
        <v>40854</v>
      </c>
      <c r="D47" s="38">
        <f>'[14]Accounts by GL'!M214</f>
        <v>225081.01</v>
      </c>
      <c r="E47" s="32"/>
      <c r="F47" s="39"/>
    </row>
    <row r="48" spans="1:6">
      <c r="A48" s="16" t="str">
        <f>'[14]Accounts by GL'!B215</f>
        <v>CIF - A &amp; P, PSV, EPI, College Prep</v>
      </c>
      <c r="B48" s="17"/>
      <c r="C48" s="18" t="str">
        <f>'[14]Accounts by GL'!C215</f>
        <v>40860</v>
      </c>
      <c r="D48" s="38">
        <f>'[14]Accounts by GL'!M215</f>
        <v>2400024.79</v>
      </c>
      <c r="E48" s="32"/>
      <c r="F48" s="39"/>
    </row>
    <row r="49" spans="1:6">
      <c r="A49" s="16" t="str">
        <f>'[14]Accounts by GL'!B216</f>
        <v>CIF - PSAV</v>
      </c>
      <c r="B49" s="17"/>
      <c r="C49" s="18" t="str">
        <f>'[14]Accounts by GL'!C216</f>
        <v>40861</v>
      </c>
      <c r="D49" s="38">
        <f>'[14]Accounts by GL'!M216</f>
        <v>27162.26</v>
      </c>
      <c r="E49" s="32"/>
      <c r="F49" s="39"/>
    </row>
    <row r="50" spans="1:6">
      <c r="A50" s="16" t="str">
        <f>'[14]Accounts by GL'!B217</f>
        <v>CIF - Baccalaureate</v>
      </c>
      <c r="B50" s="17"/>
      <c r="C50" s="18" t="str">
        <f>'[14]Accounts by GL'!C217</f>
        <v>40864</v>
      </c>
      <c r="D50" s="38">
        <f>'[14]Accounts by GL'!M217</f>
        <v>450032.22</v>
      </c>
      <c r="E50" s="32"/>
      <c r="F50" s="39"/>
    </row>
    <row r="51" spans="1:6">
      <c r="A51" s="16" t="str">
        <f>'[14]Accounts by GL'!B218</f>
        <v>Technology Fee</v>
      </c>
      <c r="B51" s="17"/>
      <c r="C51" s="18" t="str">
        <f>'[14]Accounts by GL'!C218</f>
        <v>40870</v>
      </c>
      <c r="D51" s="38">
        <f>'[14]Accounts by GL'!M218</f>
        <v>1324530.55</v>
      </c>
      <c r="E51" s="32"/>
      <c r="F51" s="39"/>
    </row>
    <row r="52" spans="1:6">
      <c r="A52" s="16" t="str">
        <f>'[14]Accounts by GL'!B219</f>
        <v>Other Student Fees</v>
      </c>
      <c r="B52" s="17"/>
      <c r="C52" s="18" t="str">
        <f>'[14]Accounts by GL'!C219</f>
        <v>40900</v>
      </c>
      <c r="D52" s="38">
        <f>'[14]Accounts by GL'!M219</f>
        <v>107750.57</v>
      </c>
      <c r="E52" s="32"/>
      <c r="F52" s="39"/>
    </row>
    <row r="53" spans="1:6">
      <c r="A53" s="16" t="str">
        <f>'[14]Accounts by GL'!B220</f>
        <v>Late Fees</v>
      </c>
      <c r="B53" s="17"/>
      <c r="C53" s="18" t="str">
        <f>'[14]Accounts by GL'!C220</f>
        <v>40910</v>
      </c>
      <c r="D53" s="38">
        <f>'[14]Accounts by GL'!M220</f>
        <v>51750</v>
      </c>
      <c r="E53" s="32"/>
      <c r="F53" s="39"/>
    </row>
    <row r="54" spans="1:6">
      <c r="A54" s="16" t="str">
        <f>'[14]Accounts by GL'!B221</f>
        <v>Testing Fees</v>
      </c>
      <c r="B54" s="17"/>
      <c r="C54" s="18" t="str">
        <f>'[14]Accounts by GL'!C221</f>
        <v>40920</v>
      </c>
      <c r="D54" s="38">
        <f>'[14]Accounts by GL'!M221</f>
        <v>219125.34999999998</v>
      </c>
      <c r="E54" s="32"/>
      <c r="F54" s="39"/>
    </row>
    <row r="55" spans="1:6">
      <c r="A55" s="16" t="str">
        <f>'[14]Accounts by GL'!B222</f>
        <v>Student Insurance Fees</v>
      </c>
      <c r="B55" s="17"/>
      <c r="C55" s="18" t="str">
        <f>'[14]Accounts by GL'!C222</f>
        <v>40930</v>
      </c>
      <c r="D55" s="38">
        <f>'[14]Accounts by GL'!M222</f>
        <v>35874.5</v>
      </c>
      <c r="E55" s="32"/>
      <c r="F55" s="39"/>
    </row>
    <row r="56" spans="1:6">
      <c r="A56" s="16" t="str">
        <f>'[14]Accounts by GL'!B223</f>
        <v>Safety &amp; Security Fees</v>
      </c>
      <c r="B56" s="17"/>
      <c r="C56" s="18" t="str">
        <f>'[14]Accounts by GL'!C223</f>
        <v>40940</v>
      </c>
      <c r="D56" s="38">
        <f>'[14]Accounts by GL'!M223</f>
        <v>0</v>
      </c>
      <c r="E56" s="32"/>
      <c r="F56" s="39"/>
    </row>
    <row r="57" spans="1:6">
      <c r="A57" s="16" t="str">
        <f>'[14]Accounts by GL'!B224</f>
        <v>Picture Identification Card Fees</v>
      </c>
      <c r="B57" s="17"/>
      <c r="C57" s="18" t="str">
        <f>'[14]Accounts by GL'!C224</f>
        <v>40950</v>
      </c>
      <c r="D57" s="38">
        <f>'[14]Accounts by GL'!M224</f>
        <v>0</v>
      </c>
      <c r="E57" s="32"/>
      <c r="F57" s="39"/>
    </row>
    <row r="58" spans="1:6">
      <c r="A58" s="16" t="str">
        <f>'[14]Accounts by GL'!B225</f>
        <v>Parking Fees</v>
      </c>
      <c r="B58" s="17"/>
      <c r="C58" s="18" t="str">
        <f>'[14]Accounts by GL'!C225</f>
        <v>40960</v>
      </c>
      <c r="D58" s="38">
        <f>'[14]Accounts by GL'!M225</f>
        <v>0</v>
      </c>
      <c r="E58" s="32"/>
      <c r="F58" s="39"/>
    </row>
    <row r="59" spans="1:6">
      <c r="A59" s="16" t="str">
        <f>'[14]Accounts by GL'!B226</f>
        <v>Library Fees</v>
      </c>
      <c r="B59" s="17"/>
      <c r="C59" s="18" t="str">
        <f>'[14]Accounts by GL'!C226</f>
        <v>40970</v>
      </c>
      <c r="D59" s="38">
        <f>'[14]Accounts by GL'!M226</f>
        <v>0</v>
      </c>
      <c r="E59" s="32"/>
      <c r="F59" s="39"/>
    </row>
    <row r="60" spans="1:6">
      <c r="A60" s="16" t="str">
        <f>'[14]Accounts by GL'!B227</f>
        <v>Contract Course Fees</v>
      </c>
      <c r="B60" s="17"/>
      <c r="C60" s="18" t="str">
        <f>'[14]Accounts by GL'!C227</f>
        <v>40990</v>
      </c>
      <c r="D60" s="38">
        <f>'[14]Accounts by GL'!M227</f>
        <v>0</v>
      </c>
      <c r="E60" s="32"/>
      <c r="F60" s="39"/>
    </row>
    <row r="61" spans="1:6" ht="13.5" thickBot="1">
      <c r="A61" s="16" t="str">
        <f>'[14]Accounts by GL'!B228</f>
        <v>Residual Student Fees</v>
      </c>
      <c r="B61" s="17"/>
      <c r="C61" s="18" t="str">
        <f>'[14]Accounts by GL'!C228</f>
        <v>40991</v>
      </c>
      <c r="D61" s="38">
        <f>'[14]Accounts by GL'!M228</f>
        <v>0</v>
      </c>
      <c r="E61" s="32"/>
      <c r="F61" s="39"/>
    </row>
    <row r="62" spans="1:6" ht="13.5" thickBot="1">
      <c r="A62" s="23" t="s">
        <v>12</v>
      </c>
      <c r="B62" s="24"/>
      <c r="C62" s="25"/>
      <c r="D62" s="26">
        <f>SUM(D27:D61)</f>
        <v>8995805.5499999989</v>
      </c>
      <c r="E62" s="32"/>
    </row>
    <row r="63" spans="1:6" ht="13.5" thickBot="1">
      <c r="A63" s="23" t="s">
        <v>13</v>
      </c>
      <c r="B63" s="24"/>
      <c r="C63" s="25"/>
      <c r="D63" s="26">
        <f>D24+D62</f>
        <v>35646308.299999997</v>
      </c>
      <c r="E63" s="40"/>
    </row>
    <row r="64" spans="1:6">
      <c r="A64" s="9"/>
      <c r="B64" s="9"/>
      <c r="C64" s="41"/>
      <c r="D64" s="42"/>
      <c r="E64" s="42"/>
    </row>
    <row r="65" spans="1:16">
      <c r="A65" s="124" t="str">
        <f>A1</f>
        <v>INDIAN RIVER STATE COLLEGE</v>
      </c>
      <c r="B65" s="124"/>
      <c r="C65" s="124"/>
      <c r="D65" s="124"/>
      <c r="E65" s="43"/>
    </row>
    <row r="66" spans="1:16" ht="13.5" thickBot="1">
      <c r="A66" s="125" t="str">
        <f>+A3</f>
        <v xml:space="preserve">2014-15 FEES </v>
      </c>
      <c r="B66" s="125"/>
      <c r="C66" s="125"/>
      <c r="D66" s="125"/>
      <c r="E66" s="43"/>
    </row>
    <row r="67" spans="1:16">
      <c r="A67" s="44" t="s">
        <v>14</v>
      </c>
      <c r="B67" s="14"/>
      <c r="C67" s="45"/>
      <c r="D67" s="46"/>
      <c r="E67" s="42"/>
    </row>
    <row r="68" spans="1:16">
      <c r="A68" s="47"/>
      <c r="B68" s="35"/>
      <c r="C68" s="45"/>
      <c r="D68" s="48"/>
      <c r="E68" s="42"/>
    </row>
    <row r="69" spans="1:16" ht="13.5" thickBot="1">
      <c r="A69" s="44" t="s">
        <v>15</v>
      </c>
      <c r="B69" s="35"/>
      <c r="C69" s="45" t="s">
        <v>16</v>
      </c>
      <c r="D69" s="108" t="s">
        <v>17</v>
      </c>
      <c r="E69" s="109"/>
    </row>
    <row r="70" spans="1:16">
      <c r="A70" s="49" t="s">
        <v>18</v>
      </c>
      <c r="B70" s="50" t="s">
        <v>19</v>
      </c>
      <c r="C70" s="112" t="s">
        <v>20</v>
      </c>
      <c r="D70" s="110">
        <f>'[14]Accounts by GL'!D174+'[14]Accounts by GL'!D175</f>
        <v>16683665.229999999</v>
      </c>
      <c r="E70" s="42"/>
    </row>
    <row r="71" spans="1:16">
      <c r="A71" s="51" t="s">
        <v>18</v>
      </c>
      <c r="B71" s="52" t="s">
        <v>21</v>
      </c>
      <c r="C71" s="113" t="s">
        <v>22</v>
      </c>
      <c r="D71" s="116">
        <f>'[14]Accounts by GL'!D176</f>
        <v>5942508.1900000004</v>
      </c>
      <c r="E71" s="42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>
      <c r="A72" s="51" t="s">
        <v>18</v>
      </c>
      <c r="B72" s="52" t="s">
        <v>23</v>
      </c>
      <c r="C72" s="113">
        <v>40130</v>
      </c>
      <c r="D72" s="116">
        <f>'[14]Accounts by GL'!D177</f>
        <v>1568998.08</v>
      </c>
      <c r="E72" s="42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>
      <c r="A73" s="51" t="s">
        <v>18</v>
      </c>
      <c r="B73" s="52" t="s">
        <v>24</v>
      </c>
      <c r="C73" s="113" t="s">
        <v>25</v>
      </c>
      <c r="D73" s="116">
        <f>'[14]Accounts by GL'!D178</f>
        <v>913856.13</v>
      </c>
      <c r="E73" s="42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>
      <c r="A74" s="51" t="s">
        <v>18</v>
      </c>
      <c r="B74" s="52" t="s">
        <v>26</v>
      </c>
      <c r="C74" s="113">
        <v>40160</v>
      </c>
      <c r="D74" s="117">
        <f>'[14]Accounts by GL'!D179</f>
        <v>0</v>
      </c>
      <c r="E74" s="42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>
      <c r="A75" s="51" t="s">
        <v>18</v>
      </c>
      <c r="B75" s="52" t="s">
        <v>27</v>
      </c>
      <c r="C75" s="113">
        <v>40180</v>
      </c>
      <c r="D75" s="111">
        <f>'[14]Accounts by GL'!D180</f>
        <v>0</v>
      </c>
      <c r="E75" s="42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>
      <c r="A76" s="51" t="s">
        <v>18</v>
      </c>
      <c r="B76" s="52" t="s">
        <v>28</v>
      </c>
      <c r="C76" s="113">
        <v>40190</v>
      </c>
      <c r="D76" s="116">
        <f>'[14]Accounts by GL'!D181</f>
        <v>157770</v>
      </c>
      <c r="E76" s="42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>
      <c r="A77" s="51" t="s">
        <v>29</v>
      </c>
      <c r="B77" s="52" t="s">
        <v>19</v>
      </c>
      <c r="C77" s="113" t="s">
        <v>30</v>
      </c>
      <c r="D77" s="116">
        <f>'[14]Accounts by GL'!D182+'[14]Accounts by GL'!D183</f>
        <v>923399.28</v>
      </c>
      <c r="E77" s="42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>
      <c r="A78" s="51" t="s">
        <v>29</v>
      </c>
      <c r="B78" s="52" t="s">
        <v>21</v>
      </c>
      <c r="C78" s="113" t="s">
        <v>31</v>
      </c>
      <c r="D78" s="117">
        <f>'[14]Accounts by GL'!D184</f>
        <v>296680.26</v>
      </c>
      <c r="E78" s="42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>
      <c r="A79" s="51" t="s">
        <v>29</v>
      </c>
      <c r="B79" s="52" t="s">
        <v>23</v>
      </c>
      <c r="C79" s="113">
        <v>40330</v>
      </c>
      <c r="D79" s="111">
        <f>'[14]Accounts by GL'!D185</f>
        <v>80984.160000000003</v>
      </c>
      <c r="E79" s="42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>
      <c r="A80" s="51" t="s">
        <v>29</v>
      </c>
      <c r="B80" s="52" t="s">
        <v>24</v>
      </c>
      <c r="C80" s="113" t="s">
        <v>32</v>
      </c>
      <c r="D80" s="116">
        <f>'[14]Accounts by GL'!D186</f>
        <v>82641.42</v>
      </c>
      <c r="E80" s="42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>
      <c r="A81" s="51" t="s">
        <v>29</v>
      </c>
      <c r="B81" s="52" t="s">
        <v>26</v>
      </c>
      <c r="C81" s="113">
        <v>40360</v>
      </c>
      <c r="D81" s="116">
        <f>'[14]Accounts by GL'!D187</f>
        <v>0</v>
      </c>
      <c r="E81" s="42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>
      <c r="A82" s="51" t="s">
        <v>29</v>
      </c>
      <c r="B82" s="52" t="s">
        <v>27</v>
      </c>
      <c r="C82" s="113">
        <v>40380</v>
      </c>
      <c r="D82" s="117">
        <f>'[14]Accounts by GL'!D188</f>
        <v>0</v>
      </c>
      <c r="E82" s="42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3.5" thickBot="1">
      <c r="A83" s="51" t="s">
        <v>29</v>
      </c>
      <c r="B83" s="52" t="s">
        <v>28</v>
      </c>
      <c r="C83" s="114">
        <v>40390</v>
      </c>
      <c r="D83" s="115">
        <f>'[14]Accounts by GL'!D189</f>
        <v>0</v>
      </c>
      <c r="E83" s="42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3.5" thickBot="1">
      <c r="A84" s="23" t="s">
        <v>33</v>
      </c>
      <c r="B84" s="24"/>
      <c r="C84" s="25"/>
      <c r="D84" s="107">
        <f>SUM(D70:D83)</f>
        <v>26650502.750000004</v>
      </c>
      <c r="E84" s="42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>
      <c r="A85" s="55"/>
      <c r="B85" s="56"/>
      <c r="C85" s="57"/>
      <c r="D85" s="58"/>
      <c r="E85" s="42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>
      <c r="A86" s="59" t="s">
        <v>34</v>
      </c>
      <c r="B86" s="56"/>
      <c r="C86" s="57"/>
      <c r="D86" s="58"/>
      <c r="E86" s="42"/>
    </row>
    <row r="87" spans="1:16">
      <c r="A87" s="60" t="s">
        <v>18</v>
      </c>
      <c r="B87" s="61" t="s">
        <v>19</v>
      </c>
      <c r="C87" s="53">
        <v>40110</v>
      </c>
      <c r="D87" s="54">
        <f>'[14]Accounts by GL'!E174+'[14]Accounts by GL'!E175</f>
        <v>0</v>
      </c>
      <c r="E87" s="42"/>
    </row>
    <row r="88" spans="1:16" ht="13.5" thickBot="1">
      <c r="A88" s="62" t="s">
        <v>29</v>
      </c>
      <c r="B88" s="63" t="s">
        <v>19</v>
      </c>
      <c r="C88" s="64">
        <v>40310</v>
      </c>
      <c r="D88" s="54">
        <f>'[14]Accounts by GL'!E182+'[14]Accounts by GL'!E183</f>
        <v>0</v>
      </c>
      <c r="E88" s="42"/>
    </row>
    <row r="89" spans="1:16" ht="13.5" thickBot="1">
      <c r="A89" s="23" t="s">
        <v>35</v>
      </c>
      <c r="B89" s="24"/>
      <c r="C89" s="25"/>
      <c r="D89" s="26">
        <f>SUM(D87:D88)</f>
        <v>0</v>
      </c>
      <c r="E89" s="42"/>
    </row>
    <row r="90" spans="1:16" ht="13.5" thickBot="1">
      <c r="A90" s="47"/>
      <c r="B90" s="56"/>
      <c r="C90" s="57"/>
      <c r="D90" s="58"/>
      <c r="E90" s="42"/>
    </row>
    <row r="91" spans="1:16" ht="13.5" thickBot="1">
      <c r="A91" s="23" t="s">
        <v>36</v>
      </c>
      <c r="B91" s="24"/>
      <c r="C91" s="25"/>
      <c r="D91" s="26">
        <f>+D84+D89</f>
        <v>26650502.750000004</v>
      </c>
      <c r="E91" s="42"/>
    </row>
    <row r="92" spans="1:16" ht="13.5" thickBot="1">
      <c r="A92" s="65"/>
      <c r="B92" s="65"/>
      <c r="C92" s="66"/>
      <c r="D92" s="67"/>
      <c r="E92" s="43"/>
    </row>
    <row r="93" spans="1:16" ht="13.5" thickBot="1">
      <c r="A93" s="126" t="s">
        <v>37</v>
      </c>
      <c r="B93" s="127"/>
      <c r="C93" s="70"/>
      <c r="D93" s="71"/>
      <c r="E93" s="42"/>
    </row>
    <row r="94" spans="1:16">
      <c r="A94" s="72" t="s">
        <v>18</v>
      </c>
      <c r="B94" s="73"/>
      <c r="C94" s="74"/>
      <c r="D94" s="75">
        <f>SUM(D6:D13)</f>
        <v>25266797.629999999</v>
      </c>
      <c r="E94" s="42"/>
    </row>
    <row r="95" spans="1:16">
      <c r="A95" s="76"/>
      <c r="B95" s="56"/>
      <c r="C95" s="77"/>
      <c r="D95" s="78"/>
      <c r="E95" s="42"/>
    </row>
    <row r="96" spans="1:16">
      <c r="A96" s="79" t="s">
        <v>29</v>
      </c>
      <c r="B96" s="80"/>
      <c r="C96" s="81"/>
      <c r="D96" s="82">
        <f>SUM(D15:D22)</f>
        <v>1383705.1199999999</v>
      </c>
      <c r="E96" s="42"/>
    </row>
    <row r="97" spans="1:256" ht="13.5" thickBot="1">
      <c r="A97" s="83"/>
      <c r="B97" s="56"/>
      <c r="C97" s="77"/>
      <c r="D97" s="78"/>
      <c r="E97" s="42"/>
    </row>
    <row r="98" spans="1:256" ht="13.5" thickBot="1">
      <c r="A98" s="84" t="s">
        <v>2</v>
      </c>
      <c r="B98" s="85"/>
      <c r="C98" s="86"/>
      <c r="D98" s="87">
        <f>D94+D96</f>
        <v>26650502.75</v>
      </c>
      <c r="E98" s="42"/>
    </row>
    <row r="99" spans="1:256">
      <c r="A99" s="88"/>
      <c r="B99" s="73"/>
      <c r="C99" s="66"/>
      <c r="D99" s="89"/>
      <c r="E99" s="42"/>
    </row>
    <row r="100" spans="1:256">
      <c r="A100" s="90" t="s">
        <v>38</v>
      </c>
      <c r="B100" s="91"/>
      <c r="C100" s="92"/>
      <c r="D100" s="93">
        <f>D51</f>
        <v>1324530.55</v>
      </c>
      <c r="E100" s="42"/>
    </row>
    <row r="101" spans="1:256" ht="13.5" thickBot="1">
      <c r="A101" s="88"/>
      <c r="B101" s="94"/>
      <c r="C101" s="66"/>
      <c r="D101" s="78"/>
      <c r="E101" s="42"/>
    </row>
    <row r="102" spans="1:256" ht="13.5" thickBot="1">
      <c r="A102" s="23" t="s">
        <v>39</v>
      </c>
      <c r="B102" s="24"/>
      <c r="C102" s="25"/>
      <c r="D102" s="26">
        <f>D98+D100</f>
        <v>27975033.300000001</v>
      </c>
      <c r="E102" s="42"/>
    </row>
    <row r="103" spans="1:256">
      <c r="A103" s="9"/>
      <c r="B103" s="9"/>
      <c r="C103" s="41"/>
      <c r="D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1:256" s="65" customFormat="1">
      <c r="A104" s="95" t="s">
        <v>40</v>
      </c>
      <c r="B104" s="1"/>
      <c r="C104" s="96"/>
      <c r="D104" s="1"/>
      <c r="E104" s="1"/>
      <c r="F104" s="9"/>
    </row>
    <row r="105" spans="1:256"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82" spans="3:16">
      <c r="C182" s="1"/>
      <c r="G182" s="9"/>
      <c r="H182" s="9"/>
      <c r="I182" s="9"/>
      <c r="J182" s="9"/>
      <c r="K182" s="9"/>
      <c r="L182" s="9"/>
      <c r="M182" s="9"/>
      <c r="N182" s="9"/>
      <c r="O182" s="9"/>
      <c r="P182" s="97"/>
    </row>
    <row r="202" spans="1:6">
      <c r="A202" s="98"/>
      <c r="B202" s="99"/>
      <c r="C202" s="100"/>
      <c r="D202" s="99"/>
      <c r="E202" s="99"/>
      <c r="F202" s="101"/>
    </row>
    <row r="227" spans="1:6">
      <c r="A227" s="9"/>
      <c r="B227" s="9"/>
      <c r="C227" s="41"/>
      <c r="D227" s="9"/>
      <c r="E227" s="9"/>
      <c r="F227" s="9"/>
    </row>
    <row r="228" spans="1:6">
      <c r="A228" s="102"/>
      <c r="B228" s="103"/>
      <c r="C228" s="104"/>
      <c r="D228" s="103"/>
      <c r="E228" s="103"/>
      <c r="F228" s="105"/>
    </row>
    <row r="229" spans="1:6">
      <c r="A229" s="9"/>
      <c r="B229" s="9"/>
      <c r="C229" s="41"/>
      <c r="D229" s="9"/>
      <c r="E229" s="9"/>
      <c r="F229" s="9"/>
    </row>
    <row r="244" spans="1:6">
      <c r="A244" s="9"/>
      <c r="B244" s="9"/>
      <c r="C244" s="41"/>
      <c r="D244" s="9"/>
      <c r="E244" s="9"/>
      <c r="F244" s="9"/>
    </row>
    <row r="245" spans="1:6">
      <c r="A245" s="102"/>
      <c r="B245" s="103"/>
      <c r="C245" s="104"/>
      <c r="D245" s="103"/>
      <c r="E245" s="103"/>
      <c r="F245" s="105"/>
    </row>
    <row r="246" spans="1:6">
      <c r="A246" s="9"/>
      <c r="B246" s="9"/>
      <c r="C246" s="41"/>
      <c r="D246" s="9"/>
      <c r="E246" s="9"/>
      <c r="F246" s="9"/>
    </row>
    <row r="293" spans="1:6">
      <c r="A293" s="9"/>
      <c r="B293" s="9"/>
      <c r="C293" s="41"/>
      <c r="D293" s="9"/>
      <c r="E293" s="9"/>
      <c r="F293" s="9"/>
    </row>
    <row r="294" spans="1:6">
      <c r="A294" s="102"/>
      <c r="B294" s="103"/>
      <c r="C294" s="104"/>
      <c r="D294" s="103"/>
      <c r="E294" s="103"/>
      <c r="F294" s="105"/>
    </row>
    <row r="295" spans="1:6">
      <c r="A295" s="9"/>
      <c r="B295" s="9"/>
      <c r="C295" s="41"/>
      <c r="D295" s="9"/>
      <c r="E295" s="9"/>
      <c r="F295" s="9"/>
    </row>
    <row r="305" spans="1:6">
      <c r="A305" s="9"/>
      <c r="B305" s="9"/>
      <c r="C305" s="41"/>
      <c r="D305" s="9"/>
      <c r="E305" s="9"/>
      <c r="F305" s="9"/>
    </row>
    <row r="306" spans="1:6">
      <c r="A306" s="102"/>
      <c r="B306" s="103"/>
      <c r="C306" s="104"/>
      <c r="D306" s="103"/>
      <c r="E306" s="103"/>
      <c r="F306" s="105"/>
    </row>
    <row r="307" spans="1:6">
      <c r="A307" s="9"/>
      <c r="B307" s="9"/>
      <c r="C307" s="41"/>
      <c r="D307" s="9"/>
      <c r="E307" s="9"/>
      <c r="F307" s="9"/>
    </row>
    <row r="319" spans="1:6">
      <c r="A319" s="9"/>
      <c r="B319" s="9"/>
      <c r="C319" s="41"/>
      <c r="D319" s="9"/>
      <c r="E319" s="9"/>
      <c r="F319" s="9"/>
    </row>
    <row r="320" spans="1:6">
      <c r="A320" s="102"/>
      <c r="B320" s="103"/>
      <c r="C320" s="104"/>
      <c r="D320" s="103"/>
      <c r="E320" s="103"/>
      <c r="F320" s="105"/>
    </row>
    <row r="321" spans="1:6">
      <c r="A321" s="106"/>
      <c r="B321" s="9"/>
      <c r="C321" s="41"/>
      <c r="D321" s="9"/>
      <c r="E321" s="9"/>
      <c r="F321" s="97"/>
    </row>
    <row r="322" spans="1:6">
      <c r="A322" s="106"/>
      <c r="B322" s="9"/>
      <c r="C322" s="41"/>
      <c r="D322" s="9"/>
      <c r="E322" s="9"/>
      <c r="F322" s="97"/>
    </row>
    <row r="323" spans="1:6">
      <c r="A323" s="98"/>
      <c r="B323" s="99"/>
      <c r="C323" s="100"/>
      <c r="D323" s="99"/>
      <c r="E323" s="99"/>
      <c r="F323" s="101"/>
    </row>
    <row r="324" spans="1:6">
      <c r="A324" s="9"/>
      <c r="B324" s="9"/>
      <c r="C324" s="41"/>
      <c r="D324" s="9"/>
      <c r="E324" s="9"/>
      <c r="F324" s="9"/>
    </row>
    <row r="325" spans="1:6">
      <c r="A325" s="106"/>
      <c r="B325" s="9"/>
      <c r="C325" s="41"/>
      <c r="D325" s="9"/>
      <c r="E325" s="9"/>
      <c r="F325" s="97"/>
    </row>
    <row r="332" spans="1:6">
      <c r="A332" s="9"/>
      <c r="B332" s="9"/>
      <c r="C332" s="41"/>
      <c r="D332" s="9"/>
      <c r="E332" s="9"/>
      <c r="F332" s="9"/>
    </row>
    <row r="333" spans="1:6">
      <c r="A333" s="102"/>
      <c r="B333" s="103"/>
      <c r="C333" s="104"/>
      <c r="D333" s="103"/>
      <c r="E333" s="103"/>
      <c r="F333" s="105"/>
    </row>
    <row r="334" spans="1:6">
      <c r="A334" s="9"/>
      <c r="B334" s="9"/>
      <c r="C334" s="41"/>
      <c r="D334" s="9"/>
      <c r="E334" s="9"/>
      <c r="F334" s="9"/>
    </row>
    <row r="359" spans="1:6">
      <c r="A359" s="98"/>
      <c r="B359" s="99"/>
      <c r="C359" s="100"/>
      <c r="D359" s="99"/>
      <c r="E359" s="99"/>
      <c r="F359" s="101"/>
    </row>
    <row r="413" spans="1:6">
      <c r="A413" s="9"/>
      <c r="B413" s="9"/>
      <c r="C413" s="41"/>
      <c r="D413" s="9"/>
      <c r="E413" s="9"/>
      <c r="F413" s="9"/>
    </row>
    <row r="414" spans="1:6">
      <c r="A414" s="102"/>
      <c r="B414" s="103"/>
      <c r="C414" s="104"/>
      <c r="D414" s="103"/>
      <c r="E414" s="103"/>
      <c r="F414" s="105"/>
    </row>
    <row r="415" spans="1:6">
      <c r="A415" s="9"/>
      <c r="B415" s="9"/>
      <c r="C415" s="41"/>
      <c r="D415" s="9"/>
      <c r="E415" s="9"/>
      <c r="F415" s="9"/>
    </row>
    <row r="478" spans="1:6">
      <c r="A478" s="9"/>
      <c r="B478" s="9"/>
      <c r="C478" s="41"/>
      <c r="D478" s="9"/>
      <c r="E478" s="9"/>
      <c r="F478" s="9"/>
    </row>
    <row r="479" spans="1:6">
      <c r="A479" s="102"/>
      <c r="B479" s="103"/>
      <c r="C479" s="104"/>
      <c r="D479" s="103"/>
      <c r="E479" s="103"/>
      <c r="F479" s="105"/>
    </row>
    <row r="480" spans="1:6">
      <c r="A480" s="9"/>
      <c r="B480" s="9"/>
      <c r="C480" s="41"/>
      <c r="D480" s="9"/>
      <c r="E480" s="9"/>
      <c r="F480" s="9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0"/>
  <sheetViews>
    <sheetView zoomScale="90" zoomScaleNormal="90" workbookViewId="0"/>
  </sheetViews>
  <sheetFormatPr defaultRowHeight="12.75"/>
  <cols>
    <col min="1" max="1" width="56.28515625" style="1" customWidth="1"/>
    <col min="2" max="2" width="13" style="1" customWidth="1"/>
    <col min="3" max="3" width="9.140625" style="96"/>
    <col min="4" max="4" width="20.85546875" style="1" customWidth="1"/>
    <col min="5" max="5" width="21" style="1" customWidth="1"/>
    <col min="6" max="16384" width="9.140625" style="1"/>
  </cols>
  <sheetData>
    <row r="1" spans="1:16" ht="15.75">
      <c r="A1" s="120" t="str">
        <f>'[15]Contact Information'!$C$5</f>
        <v>FLORIDA GATEWAY COLLEGE</v>
      </c>
      <c r="B1" s="120"/>
      <c r="C1" s="120"/>
      <c r="D1" s="120"/>
      <c r="E1" s="120"/>
    </row>
    <row r="2" spans="1:16" ht="13.5" thickBot="1">
      <c r="A2" s="2"/>
      <c r="B2" s="2"/>
      <c r="C2" s="2"/>
      <c r="D2" s="3" t="s">
        <v>0</v>
      </c>
      <c r="E2" s="4" t="str">
        <f>'[15]Contact Information'!C3</f>
        <v>2015.v02</v>
      </c>
    </row>
    <row r="3" spans="1:16" ht="13.5" thickBot="1">
      <c r="A3" s="118" t="s">
        <v>136</v>
      </c>
      <c r="B3" s="7"/>
      <c r="C3" s="7"/>
      <c r="D3" s="7"/>
      <c r="E3" s="121"/>
      <c r="F3" s="9"/>
    </row>
    <row r="4" spans="1:16" ht="12.75" customHeight="1">
      <c r="A4" s="10"/>
      <c r="B4" s="11"/>
      <c r="C4" s="12"/>
      <c r="D4" s="12" t="s">
        <v>1</v>
      </c>
      <c r="E4" s="122" t="s">
        <v>2</v>
      </c>
      <c r="F4" s="9"/>
    </row>
    <row r="5" spans="1:16">
      <c r="A5" s="13" t="s">
        <v>3</v>
      </c>
      <c r="B5" s="14"/>
      <c r="C5" s="15" t="s">
        <v>4</v>
      </c>
      <c r="D5" s="15" t="s">
        <v>5</v>
      </c>
      <c r="E5" s="123"/>
      <c r="F5" s="9"/>
    </row>
    <row r="6" spans="1:16">
      <c r="A6" s="16" t="str">
        <f>'[15]Accounts by GL'!B174</f>
        <v>Tuition-Advanced &amp; Professional - Baccalaureate</v>
      </c>
      <c r="B6" s="17"/>
      <c r="C6" s="18" t="str">
        <f>'[15]Accounts by GL'!C174</f>
        <v>40101</v>
      </c>
      <c r="D6" s="19">
        <f>'[15]Accounts by GL'!M174</f>
        <v>52962.83</v>
      </c>
      <c r="E6" s="20">
        <f t="shared" ref="E6:E13" si="0">D6+D15</f>
        <v>52962.83</v>
      </c>
      <c r="F6" s="9"/>
    </row>
    <row r="7" spans="1:16">
      <c r="A7" s="16" t="str">
        <f>'[15]Accounts by GL'!B175</f>
        <v>Tuition-Advanced &amp; Professional</v>
      </c>
      <c r="B7" s="17"/>
      <c r="C7" s="18" t="str">
        <f>'[15]Accounts by GL'!C175</f>
        <v>40110</v>
      </c>
      <c r="D7" s="19">
        <f>'[15]Accounts by GL'!M175</f>
        <v>1976713.91</v>
      </c>
      <c r="E7" s="20">
        <f t="shared" si="0"/>
        <v>2026347.38</v>
      </c>
      <c r="F7" s="9"/>
    </row>
    <row r="8" spans="1:16">
      <c r="A8" s="16" t="str">
        <f>'[15]Accounts by GL'!B176</f>
        <v>Tuition-Postsecondary Vocational</v>
      </c>
      <c r="B8" s="17"/>
      <c r="C8" s="18" t="str">
        <f>'[15]Accounts by GL'!C176</f>
        <v>40120</v>
      </c>
      <c r="D8" s="19">
        <f>'[15]Accounts by GL'!M176</f>
        <v>925571.5</v>
      </c>
      <c r="E8" s="20">
        <f t="shared" si="0"/>
        <v>954416.1</v>
      </c>
      <c r="F8" s="9"/>
    </row>
    <row r="9" spans="1:16">
      <c r="A9" s="16" t="str">
        <f>'[15]Accounts by GL'!B177</f>
        <v>Tuition-Postsecondary Adult Vocational</v>
      </c>
      <c r="B9" s="17"/>
      <c r="C9" s="18" t="str">
        <f>'[15]Accounts by GL'!C177</f>
        <v>40130</v>
      </c>
      <c r="D9" s="19">
        <f>'[15]Accounts by GL'!M177</f>
        <v>488898</v>
      </c>
      <c r="E9" s="20">
        <f t="shared" si="0"/>
        <v>503702.82</v>
      </c>
      <c r="F9" s="9"/>
    </row>
    <row r="10" spans="1:16">
      <c r="A10" s="16" t="str">
        <f>'[15]Accounts by GL'!B178</f>
        <v>Tuition-Developmental Education</v>
      </c>
      <c r="B10" s="17"/>
      <c r="C10" s="18" t="str">
        <f>'[15]Accounts by GL'!C178</f>
        <v>40150</v>
      </c>
      <c r="D10" s="19">
        <f>'[15]Accounts by GL'!M178</f>
        <v>100964.26</v>
      </c>
      <c r="E10" s="20">
        <f t="shared" si="0"/>
        <v>110271.28</v>
      </c>
      <c r="F10" s="9"/>
    </row>
    <row r="11" spans="1:16">
      <c r="A11" s="16" t="str">
        <f>'[15]Accounts by GL'!B179</f>
        <v>Tuition-EPI</v>
      </c>
      <c r="B11" s="17"/>
      <c r="C11" s="18" t="str">
        <f>'[15]Accounts by GL'!C179</f>
        <v>40160</v>
      </c>
      <c r="D11" s="19">
        <f>'[15]Accounts by GL'!M179</f>
        <v>21155.919999999998</v>
      </c>
      <c r="E11" s="20">
        <f t="shared" si="0"/>
        <v>21155.919999999998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>
      <c r="A12" s="16" t="str">
        <f>'[15]Accounts by GL'!B180</f>
        <v>Tuition-Vocational Preparatory</v>
      </c>
      <c r="B12" s="17"/>
      <c r="C12" s="18" t="str">
        <f>'[15]Accounts by GL'!C180</f>
        <v>40180</v>
      </c>
      <c r="D12" s="19">
        <f>'[15]Accounts by GL'!M180</f>
        <v>0</v>
      </c>
      <c r="E12" s="20">
        <f t="shared" si="0"/>
        <v>0</v>
      </c>
      <c r="F12" s="9"/>
    </row>
    <row r="13" spans="1:16" ht="13.5" thickBot="1">
      <c r="A13" s="16" t="str">
        <f>'[15]Accounts by GL'!B181</f>
        <v>Tuition-Adult General Education (ABE) &amp; Secondary</v>
      </c>
      <c r="B13" s="22"/>
      <c r="C13" s="18" t="str">
        <f>'[15]Accounts by GL'!C181</f>
        <v>40190</v>
      </c>
      <c r="D13" s="19">
        <f>'[15]Accounts by GL'!M181</f>
        <v>0</v>
      </c>
      <c r="E13" s="20">
        <f t="shared" si="0"/>
        <v>0</v>
      </c>
      <c r="F13" s="9"/>
    </row>
    <row r="14" spans="1:16" ht="13.5" thickBot="1">
      <c r="A14" s="23" t="s">
        <v>6</v>
      </c>
      <c r="B14" s="24"/>
      <c r="C14" s="25"/>
      <c r="D14" s="26">
        <f>SUM(D6:D13)</f>
        <v>3566266.42</v>
      </c>
      <c r="E14" s="26">
        <f>SUM(E6:E13)</f>
        <v>3668856.3299999996</v>
      </c>
      <c r="F14" s="9"/>
    </row>
    <row r="15" spans="1:16">
      <c r="A15" s="27" t="str">
        <f>'[15]Accounts by GL'!B182</f>
        <v>Out-of-state Fees-Advanced &amp; Professional - Baccalaureate</v>
      </c>
      <c r="B15" s="28"/>
      <c r="C15" s="29" t="str">
        <f>'[15]Accounts by GL'!C182</f>
        <v>40301</v>
      </c>
      <c r="D15" s="30">
        <f>'[15]Accounts by GL'!M182</f>
        <v>0</v>
      </c>
      <c r="E15" s="31"/>
      <c r="F15" s="9"/>
    </row>
    <row r="16" spans="1:16">
      <c r="A16" s="27" t="str">
        <f>'[15]Accounts by GL'!B183</f>
        <v>Out-of-state Fees-Advanced &amp; Professional</v>
      </c>
      <c r="B16" s="17"/>
      <c r="C16" s="29" t="str">
        <f>'[15]Accounts by GL'!C183</f>
        <v>40310</v>
      </c>
      <c r="D16" s="30">
        <f>'[15]Accounts by GL'!M183</f>
        <v>49633.47</v>
      </c>
      <c r="E16" s="31"/>
      <c r="F16" s="9"/>
    </row>
    <row r="17" spans="1:6">
      <c r="A17" s="27" t="str">
        <f>'[15]Accounts by GL'!B184</f>
        <v>Out-of-state Fees-Postsecondary Vocational</v>
      </c>
      <c r="B17" s="17"/>
      <c r="C17" s="29" t="str">
        <f>'[15]Accounts by GL'!C184</f>
        <v>40320</v>
      </c>
      <c r="D17" s="30">
        <f>'[15]Accounts by GL'!M184</f>
        <v>28844.6</v>
      </c>
      <c r="E17" s="31"/>
      <c r="F17" s="9"/>
    </row>
    <row r="18" spans="1:6">
      <c r="A18" s="27" t="str">
        <f>'[15]Accounts by GL'!B185</f>
        <v>Out-of-state Fees-Postsecondary. Adult Vocational</v>
      </c>
      <c r="B18" s="17"/>
      <c r="C18" s="29" t="str">
        <f>'[15]Accounts by GL'!C185</f>
        <v>40330</v>
      </c>
      <c r="D18" s="30">
        <f>'[15]Accounts by GL'!M185</f>
        <v>14804.82</v>
      </c>
      <c r="E18" s="31"/>
      <c r="F18" s="9"/>
    </row>
    <row r="19" spans="1:6">
      <c r="A19" s="27" t="str">
        <f>'[15]Accounts by GL'!B186</f>
        <v>Out-of-state Fees-Developmental Education</v>
      </c>
      <c r="B19" s="17"/>
      <c r="C19" s="29" t="str">
        <f>'[15]Accounts by GL'!C186</f>
        <v>40350</v>
      </c>
      <c r="D19" s="30">
        <f>'[15]Accounts by GL'!M186</f>
        <v>9307.02</v>
      </c>
      <c r="E19" s="31"/>
      <c r="F19" s="9"/>
    </row>
    <row r="20" spans="1:6">
      <c r="A20" s="27" t="str">
        <f>'[15]Accounts by GL'!B187</f>
        <v>Out-of-state Fees-EPI &amp; Alternative Certification Curriculum</v>
      </c>
      <c r="B20" s="17"/>
      <c r="C20" s="29" t="str">
        <f>'[15]Accounts by GL'!C187</f>
        <v>40360</v>
      </c>
      <c r="D20" s="30">
        <f>'[15]Accounts by GL'!M187</f>
        <v>0</v>
      </c>
      <c r="E20" s="31"/>
      <c r="F20" s="9"/>
    </row>
    <row r="21" spans="1:6">
      <c r="A21" s="27" t="str">
        <f>'[15]Accounts by GL'!B188</f>
        <v>Out-of-state Fees-Vocational Preparatory</v>
      </c>
      <c r="B21" s="17"/>
      <c r="C21" s="29" t="str">
        <f>'[15]Accounts by GL'!C188</f>
        <v>40380</v>
      </c>
      <c r="D21" s="30">
        <f>'[15]Accounts by GL'!M188</f>
        <v>0</v>
      </c>
      <c r="E21" s="31"/>
      <c r="F21" s="9"/>
    </row>
    <row r="22" spans="1:6" ht="13.5" thickBot="1">
      <c r="A22" s="27" t="str">
        <f>'[15]Accounts by GL'!B189</f>
        <v>Out-of-state Fees-Adult General Education (ABE) &amp; Secondary</v>
      </c>
      <c r="B22" s="22"/>
      <c r="C22" s="29" t="str">
        <f>'[15]Accounts by GL'!C189</f>
        <v>40390</v>
      </c>
      <c r="D22" s="30">
        <f>'[15]Accounts by GL'!M189</f>
        <v>0</v>
      </c>
      <c r="E22" s="32"/>
      <c r="F22" s="9"/>
    </row>
    <row r="23" spans="1:6" ht="13.5" thickBot="1">
      <c r="A23" s="23" t="s">
        <v>7</v>
      </c>
      <c r="B23" s="24"/>
      <c r="C23" s="25"/>
      <c r="D23" s="26">
        <f>SUM(D15:D22)</f>
        <v>102589.91000000002</v>
      </c>
      <c r="E23" s="33" t="s">
        <v>8</v>
      </c>
      <c r="F23" s="9"/>
    </row>
    <row r="24" spans="1:6" ht="13.5" thickBot="1">
      <c r="A24" s="23" t="s">
        <v>9</v>
      </c>
      <c r="B24" s="24"/>
      <c r="C24" s="25"/>
      <c r="D24" s="26">
        <f>D23+D14</f>
        <v>3668856.33</v>
      </c>
      <c r="E24" s="26">
        <f>'[15]Accounts by GL'!M191</f>
        <v>3668856.33</v>
      </c>
      <c r="F24" s="9"/>
    </row>
    <row r="25" spans="1:6">
      <c r="A25" s="34"/>
      <c r="B25" s="35"/>
      <c r="C25" s="36"/>
      <c r="D25" s="37"/>
      <c r="E25" s="32"/>
      <c r="F25" s="9"/>
    </row>
    <row r="26" spans="1:6">
      <c r="A26" s="13" t="s">
        <v>10</v>
      </c>
      <c r="B26" s="35"/>
      <c r="C26" s="36"/>
      <c r="D26" s="37"/>
      <c r="E26" s="31"/>
      <c r="F26" s="9"/>
    </row>
    <row r="27" spans="1:6">
      <c r="A27" s="16" t="str">
        <f>'[15]Accounts by GL'!B194</f>
        <v>Tuition - Lifelong Learning</v>
      </c>
      <c r="B27" s="17"/>
      <c r="C27" s="18" t="str">
        <f>'[15]Accounts by GL'!C194</f>
        <v>40210</v>
      </c>
      <c r="D27" s="38">
        <f>'[15]Accounts by GL'!M194</f>
        <v>0</v>
      </c>
      <c r="E27" s="31"/>
      <c r="F27" s="39"/>
    </row>
    <row r="28" spans="1:6">
      <c r="A28" s="16" t="str">
        <f>'[15]Accounts by GL'!B195</f>
        <v>Tuition - Continuing Workforce Fees</v>
      </c>
      <c r="B28" s="17"/>
      <c r="C28" s="18" t="str">
        <f>'[15]Accounts by GL'!C195</f>
        <v>40240</v>
      </c>
      <c r="D28" s="38">
        <f>'[15]Accounts by GL'!M195</f>
        <v>98355.57</v>
      </c>
      <c r="E28" s="31"/>
      <c r="F28" s="39"/>
    </row>
    <row r="29" spans="1:6">
      <c r="A29" s="16" t="str">
        <f>'[15]Accounts by GL'!B196</f>
        <v>Refunded Tuition - Continuing Workforce Fees</v>
      </c>
      <c r="B29" s="17"/>
      <c r="C29" s="18" t="str">
        <f>'[15]Accounts by GL'!C196</f>
        <v>40249</v>
      </c>
      <c r="D29" s="38">
        <f>'[15]Accounts by GL'!M196</f>
        <v>0</v>
      </c>
      <c r="E29" s="31"/>
      <c r="F29" s="39"/>
    </row>
    <row r="30" spans="1:6">
      <c r="A30" s="16" t="str">
        <f>'[15]Accounts by GL'!B197</f>
        <v>Out-of-state - Lifelong Learning</v>
      </c>
      <c r="B30" s="17"/>
      <c r="C30" s="18" t="str">
        <f>'[15]Accounts by GL'!C197</f>
        <v>40250</v>
      </c>
      <c r="D30" s="38">
        <f>'[15]Accounts by GL'!M197</f>
        <v>0</v>
      </c>
      <c r="E30" s="32"/>
      <c r="F30" s="39"/>
    </row>
    <row r="31" spans="1:6">
      <c r="A31" s="16" t="str">
        <f>'[15]Accounts by GL'!B198</f>
        <v>Full Cost of Instruction (Repeat Course Fee)</v>
      </c>
      <c r="B31" s="17"/>
      <c r="C31" s="18" t="str">
        <f>'[15]Accounts by GL'!C198</f>
        <v>40260</v>
      </c>
      <c r="D31" s="38">
        <f>'[15]Accounts by GL'!M198</f>
        <v>0</v>
      </c>
      <c r="E31" s="32"/>
      <c r="F31" s="39"/>
    </row>
    <row r="32" spans="1:6">
      <c r="A32" s="16" t="str">
        <f>'[15]Accounts by GL'!B199</f>
        <v>Full Cost of Instruction (Repeat Course Fee) - A &amp; P</v>
      </c>
      <c r="B32" s="17"/>
      <c r="C32" s="18" t="str">
        <f>'[15]Accounts by GL'!C199</f>
        <v>40261</v>
      </c>
      <c r="D32" s="38">
        <f>'[15]Accounts by GL'!M199</f>
        <v>21155.919999999998</v>
      </c>
      <c r="E32" s="32"/>
      <c r="F32" s="39"/>
    </row>
    <row r="33" spans="1:6">
      <c r="A33" s="16" t="str">
        <f>'[15]Accounts by GL'!B200</f>
        <v>Full Cost of Instruction (Repeat Course Fee) - PSV</v>
      </c>
      <c r="B33" s="17"/>
      <c r="C33" s="18" t="str">
        <f>'[15]Accounts by GL'!C200</f>
        <v>40262</v>
      </c>
      <c r="D33" s="38">
        <f>'[15]Accounts by GL'!M200</f>
        <v>3631.24</v>
      </c>
      <c r="E33" s="32"/>
      <c r="F33" s="39"/>
    </row>
    <row r="34" spans="1:6">
      <c r="A34" s="16" t="str">
        <f>'[15]Accounts by GL'!B201</f>
        <v>Full Cost of Instruction (Repeat Course Fee) - Baccalaureate</v>
      </c>
      <c r="B34" s="17"/>
      <c r="C34" s="18">
        <v>40263</v>
      </c>
      <c r="D34" s="38">
        <f>'[15]Accounts by GL'!M201</f>
        <v>0</v>
      </c>
      <c r="E34" s="32"/>
      <c r="F34" s="39"/>
    </row>
    <row r="35" spans="1:6">
      <c r="A35" s="16" t="str">
        <f>'[15]Accounts by GL'!B202</f>
        <v>Full Cost of Instruction (Repeat Course Fee) - PSAV</v>
      </c>
      <c r="B35" s="17"/>
      <c r="C35" s="18" t="str">
        <f>'[15]Accounts by GL'!C202</f>
        <v>40264</v>
      </c>
      <c r="D35" s="38">
        <f>'[15]Accounts by GL'!M202</f>
        <v>0</v>
      </c>
      <c r="E35" s="32"/>
      <c r="F35" s="39"/>
    </row>
    <row r="36" spans="1:6">
      <c r="A36" s="16" t="str">
        <f>'[15]Accounts by GL'!B203</f>
        <v>Full Cost of Instruction (Repeat Course Fee) - Dev. Ed.</v>
      </c>
      <c r="B36" s="17"/>
      <c r="C36" s="18" t="str">
        <f>'[15]Accounts by GL'!C203</f>
        <v>40265</v>
      </c>
      <c r="D36" s="38">
        <f>'[15]Accounts by GL'!M203</f>
        <v>947.28</v>
      </c>
      <c r="E36" s="32"/>
      <c r="F36" s="39"/>
    </row>
    <row r="37" spans="1:6">
      <c r="A37" s="16" t="str">
        <f>'[15]Accounts by GL'!B204</f>
        <v>Full Cost of Instruction (Repeat Course Fee) - EPI</v>
      </c>
      <c r="B37" s="17"/>
      <c r="C37" s="18">
        <v>40266</v>
      </c>
      <c r="D37" s="38">
        <f>'[15]Accounts by GL'!M204</f>
        <v>0</v>
      </c>
      <c r="E37" s="32"/>
      <c r="F37" s="39"/>
    </row>
    <row r="38" spans="1:6">
      <c r="A38" s="16" t="str">
        <f>'[15]Accounts by GL'!B205</f>
        <v>Refunded Tuition-Full Cost of Instruction (Repeat Course Fee)</v>
      </c>
      <c r="B38" s="17"/>
      <c r="C38" s="18" t="str">
        <f>'[15]Accounts by GL'!C205</f>
        <v>40269</v>
      </c>
      <c r="D38" s="38">
        <f>'[15]Accounts by GL'!M205</f>
        <v>0</v>
      </c>
      <c r="E38" s="32"/>
      <c r="F38" s="39"/>
    </row>
    <row r="39" spans="1:6">
      <c r="A39" s="16" t="str">
        <f>'[15]Accounts by GL'!B206</f>
        <v>Tuition - Self-supporting</v>
      </c>
      <c r="B39" s="17"/>
      <c r="C39" s="18" t="str">
        <f>'[15]Accounts by GL'!C206</f>
        <v>40270</v>
      </c>
      <c r="D39" s="38">
        <f>'[15]Accounts by GL'!M206</f>
        <v>0</v>
      </c>
      <c r="E39" s="32"/>
      <c r="F39" s="39"/>
    </row>
    <row r="40" spans="1:6">
      <c r="A40" s="16" t="str">
        <f>'[15]Accounts by GL'!B207</f>
        <v>Laboratory Fees</v>
      </c>
      <c r="B40" s="17"/>
      <c r="C40" s="18" t="str">
        <f>'[15]Accounts by GL'!C207</f>
        <v>40400</v>
      </c>
      <c r="D40" s="38">
        <f>'[15]Accounts by GL'!M207</f>
        <v>478195.27</v>
      </c>
      <c r="E40" s="32"/>
      <c r="F40" s="39"/>
    </row>
    <row r="41" spans="1:6">
      <c r="A41" s="16" t="str">
        <f>'[15]Accounts by GL'!B208</f>
        <v>Distance Learning Course User Fee</v>
      </c>
      <c r="B41" s="17"/>
      <c r="C41" s="18" t="str">
        <f>'[15]Accounts by GL'!C208</f>
        <v>40450</v>
      </c>
      <c r="D41" s="38">
        <f>'[15]Accounts by GL'!M208</f>
        <v>153030</v>
      </c>
      <c r="E41" s="32"/>
      <c r="F41" s="39"/>
    </row>
    <row r="42" spans="1:6">
      <c r="A42" s="16" t="str">
        <f>'[15]Accounts by GL'!B209</f>
        <v>Application Fees</v>
      </c>
      <c r="B42" s="17"/>
      <c r="C42" s="18" t="str">
        <f>'[15]Accounts by GL'!C209</f>
        <v>40500</v>
      </c>
      <c r="D42" s="38">
        <f>'[15]Accounts by GL'!M209</f>
        <v>0</v>
      </c>
      <c r="E42" s="32"/>
      <c r="F42" s="39"/>
    </row>
    <row r="43" spans="1:6">
      <c r="A43" s="16" t="str">
        <f>'[15]Accounts by GL'!B210</f>
        <v>Graduation Fees</v>
      </c>
      <c r="B43" s="17"/>
      <c r="C43" s="18" t="str">
        <f>'[15]Accounts by GL'!C210</f>
        <v>40600</v>
      </c>
      <c r="D43" s="38">
        <f>'[15]Accounts by GL'!M210</f>
        <v>0</v>
      </c>
      <c r="E43" s="32"/>
      <c r="F43" s="39"/>
    </row>
    <row r="44" spans="1:6">
      <c r="A44" s="16" t="str">
        <f>'[15]Accounts by GL'!B211</f>
        <v>Transcripts Fees</v>
      </c>
      <c r="B44" s="17"/>
      <c r="C44" s="18" t="str">
        <f>'[15]Accounts by GL'!C211</f>
        <v>40700</v>
      </c>
      <c r="D44" s="38">
        <f>'[15]Accounts by GL'!M211</f>
        <v>6</v>
      </c>
      <c r="E44" s="32"/>
      <c r="F44" s="39"/>
    </row>
    <row r="45" spans="1:6">
      <c r="A45" s="16" t="str">
        <f>'[15]Accounts by GL'!B212</f>
        <v>Financial Aid Fund Fees</v>
      </c>
      <c r="B45" s="17"/>
      <c r="C45" s="18" t="str">
        <f>'[15]Accounts by GL'!C212</f>
        <v>40800</v>
      </c>
      <c r="D45" s="38">
        <f>'[15]Accounts by GL'!M212</f>
        <v>267806.19</v>
      </c>
      <c r="E45" s="32"/>
      <c r="F45" s="39"/>
    </row>
    <row r="46" spans="1:6">
      <c r="A46" s="16" t="str">
        <f>'[15]Accounts by GL'!B213</f>
        <v>Student Activities &amp; Service Fees</v>
      </c>
      <c r="B46" s="17"/>
      <c r="C46" s="18" t="str">
        <f>'[15]Accounts by GL'!C213</f>
        <v>40850</v>
      </c>
      <c r="D46" s="38">
        <f>'[15]Accounts by GL'!M213</f>
        <v>230496.64000000001</v>
      </c>
      <c r="E46" s="32"/>
      <c r="F46" s="39"/>
    </row>
    <row r="47" spans="1:6">
      <c r="A47" s="16" t="str">
        <f>'[15]Accounts by GL'!B214</f>
        <v>Student Activities &amp; Service Fees - Baccalaureate</v>
      </c>
      <c r="B47" s="17"/>
      <c r="C47" s="18" t="str">
        <f>'[15]Accounts by GL'!C214</f>
        <v>40854</v>
      </c>
      <c r="D47" s="38">
        <f>'[15]Accounts by GL'!M214</f>
        <v>4902.12</v>
      </c>
      <c r="E47" s="32"/>
      <c r="F47" s="39"/>
    </row>
    <row r="48" spans="1:6">
      <c r="A48" s="16" t="str">
        <f>'[15]Accounts by GL'!B215</f>
        <v>CIF - A &amp; P, PSV, EPI, College Prep</v>
      </c>
      <c r="B48" s="17"/>
      <c r="C48" s="18" t="str">
        <f>'[15]Accounts by GL'!C215</f>
        <v>40860</v>
      </c>
      <c r="D48" s="38">
        <f>'[15]Accounts by GL'!M215</f>
        <v>304764.61</v>
      </c>
      <c r="E48" s="32"/>
      <c r="F48" s="39"/>
    </row>
    <row r="49" spans="1:6">
      <c r="A49" s="16" t="str">
        <f>'[15]Accounts by GL'!B216</f>
        <v>CIF - PSAV</v>
      </c>
      <c r="B49" s="17"/>
      <c r="C49" s="18" t="str">
        <f>'[15]Accounts by GL'!C216</f>
        <v>40861</v>
      </c>
      <c r="D49" s="38">
        <f>'[15]Accounts by GL'!M216</f>
        <v>25367.9</v>
      </c>
      <c r="E49" s="32"/>
      <c r="F49" s="39"/>
    </row>
    <row r="50" spans="1:6">
      <c r="A50" s="16" t="str">
        <f>'[15]Accounts by GL'!B217</f>
        <v>CIF - Baccalaureate</v>
      </c>
      <c r="B50" s="17"/>
      <c r="C50" s="18" t="str">
        <f>'[15]Accounts by GL'!C217</f>
        <v>40864</v>
      </c>
      <c r="D50" s="38">
        <f>'[15]Accounts by GL'!M217</f>
        <v>4902.12</v>
      </c>
      <c r="E50" s="32"/>
      <c r="F50" s="39"/>
    </row>
    <row r="51" spans="1:6">
      <c r="A51" s="16" t="str">
        <f>'[15]Accounts by GL'!B218</f>
        <v>Technology Fee</v>
      </c>
      <c r="B51" s="17"/>
      <c r="C51" s="18" t="str">
        <f>'[15]Accounts by GL'!C218</f>
        <v>40870</v>
      </c>
      <c r="D51" s="38">
        <f>'[15]Accounts by GL'!M218</f>
        <v>171481.21</v>
      </c>
      <c r="E51" s="32"/>
      <c r="F51" s="39"/>
    </row>
    <row r="52" spans="1:6">
      <c r="A52" s="16" t="str">
        <f>'[15]Accounts by GL'!B219</f>
        <v>Other Student Fees</v>
      </c>
      <c r="B52" s="17"/>
      <c r="C52" s="18" t="str">
        <f>'[15]Accounts by GL'!C219</f>
        <v>40900</v>
      </c>
      <c r="D52" s="38">
        <f>'[15]Accounts by GL'!M219</f>
        <v>52111.46</v>
      </c>
      <c r="E52" s="32"/>
      <c r="F52" s="39"/>
    </row>
    <row r="53" spans="1:6">
      <c r="A53" s="16" t="str">
        <f>'[15]Accounts by GL'!B220</f>
        <v>Late Fees</v>
      </c>
      <c r="B53" s="17"/>
      <c r="C53" s="18" t="str">
        <f>'[15]Accounts by GL'!C220</f>
        <v>40910</v>
      </c>
      <c r="D53" s="38">
        <f>'[15]Accounts by GL'!M220</f>
        <v>0</v>
      </c>
      <c r="E53" s="32"/>
      <c r="F53" s="39"/>
    </row>
    <row r="54" spans="1:6">
      <c r="A54" s="16" t="str">
        <f>'[15]Accounts by GL'!B221</f>
        <v>Testing Fees</v>
      </c>
      <c r="B54" s="17"/>
      <c r="C54" s="18" t="str">
        <f>'[15]Accounts by GL'!C221</f>
        <v>40920</v>
      </c>
      <c r="D54" s="38">
        <f>'[15]Accounts by GL'!M221</f>
        <v>60257.84</v>
      </c>
      <c r="E54" s="32"/>
      <c r="F54" s="39"/>
    </row>
    <row r="55" spans="1:6">
      <c r="A55" s="16" t="str">
        <f>'[15]Accounts by GL'!B222</f>
        <v>Student Insurance Fees</v>
      </c>
      <c r="B55" s="17"/>
      <c r="C55" s="18" t="str">
        <f>'[15]Accounts by GL'!C222</f>
        <v>40930</v>
      </c>
      <c r="D55" s="38">
        <f>'[15]Accounts by GL'!M222</f>
        <v>0</v>
      </c>
      <c r="E55" s="32"/>
      <c r="F55" s="39"/>
    </row>
    <row r="56" spans="1:6">
      <c r="A56" s="16" t="str">
        <f>'[15]Accounts by GL'!B223</f>
        <v>Safety &amp; Security Fees</v>
      </c>
      <c r="B56" s="17"/>
      <c r="C56" s="18" t="str">
        <f>'[15]Accounts by GL'!C223</f>
        <v>40940</v>
      </c>
      <c r="D56" s="38">
        <f>'[15]Accounts by GL'!M223</f>
        <v>0</v>
      </c>
      <c r="E56" s="32"/>
      <c r="F56" s="39"/>
    </row>
    <row r="57" spans="1:6">
      <c r="A57" s="16" t="str">
        <f>'[15]Accounts by GL'!B224</f>
        <v>Picture Identification Card Fees</v>
      </c>
      <c r="B57" s="17"/>
      <c r="C57" s="18" t="str">
        <f>'[15]Accounts by GL'!C224</f>
        <v>40950</v>
      </c>
      <c r="D57" s="38">
        <f>'[15]Accounts by GL'!M224</f>
        <v>0</v>
      </c>
      <c r="E57" s="32"/>
      <c r="F57" s="39"/>
    </row>
    <row r="58" spans="1:6">
      <c r="A58" s="16" t="str">
        <f>'[15]Accounts by GL'!B225</f>
        <v>Parking Fees</v>
      </c>
      <c r="B58" s="17"/>
      <c r="C58" s="18" t="str">
        <f>'[15]Accounts by GL'!C225</f>
        <v>40960</v>
      </c>
      <c r="D58" s="38">
        <f>'[15]Accounts by GL'!M225</f>
        <v>0</v>
      </c>
      <c r="E58" s="32"/>
      <c r="F58" s="39"/>
    </row>
    <row r="59" spans="1:6">
      <c r="A59" s="16" t="str">
        <f>'[15]Accounts by GL'!B226</f>
        <v>Library Fees</v>
      </c>
      <c r="B59" s="17"/>
      <c r="C59" s="18" t="str">
        <f>'[15]Accounts by GL'!C226</f>
        <v>40970</v>
      </c>
      <c r="D59" s="38">
        <f>'[15]Accounts by GL'!M226</f>
        <v>0</v>
      </c>
      <c r="E59" s="32"/>
      <c r="F59" s="39"/>
    </row>
    <row r="60" spans="1:6">
      <c r="A60" s="16" t="str">
        <f>'[15]Accounts by GL'!B227</f>
        <v>Contract Course Fees</v>
      </c>
      <c r="B60" s="17"/>
      <c r="C60" s="18" t="str">
        <f>'[15]Accounts by GL'!C227</f>
        <v>40990</v>
      </c>
      <c r="D60" s="38">
        <f>'[15]Accounts by GL'!M227</f>
        <v>0</v>
      </c>
      <c r="E60" s="32"/>
      <c r="F60" s="39"/>
    </row>
    <row r="61" spans="1:6" ht="13.5" thickBot="1">
      <c r="A61" s="16" t="str">
        <f>'[15]Accounts by GL'!B228</f>
        <v>Residual Student Fees</v>
      </c>
      <c r="B61" s="17"/>
      <c r="C61" s="18" t="str">
        <f>'[15]Accounts by GL'!C228</f>
        <v>40991</v>
      </c>
      <c r="D61" s="38">
        <f>'[15]Accounts by GL'!M228</f>
        <v>0</v>
      </c>
      <c r="E61" s="32"/>
      <c r="F61" s="39"/>
    </row>
    <row r="62" spans="1:6" ht="13.5" thickBot="1">
      <c r="A62" s="23" t="s">
        <v>12</v>
      </c>
      <c r="B62" s="24"/>
      <c r="C62" s="25"/>
      <c r="D62" s="26">
        <f>SUM(D27:D61)</f>
        <v>1877411.3699999999</v>
      </c>
      <c r="E62" s="32"/>
    </row>
    <row r="63" spans="1:6" ht="13.5" thickBot="1">
      <c r="A63" s="23" t="s">
        <v>13</v>
      </c>
      <c r="B63" s="24"/>
      <c r="C63" s="25"/>
      <c r="D63" s="26">
        <f>D24+D62</f>
        <v>5546267.7000000002</v>
      </c>
      <c r="E63" s="40"/>
    </row>
    <row r="64" spans="1:6">
      <c r="A64" s="9"/>
      <c r="B64" s="9"/>
      <c r="C64" s="41"/>
      <c r="D64" s="42"/>
      <c r="E64" s="42"/>
    </row>
    <row r="65" spans="1:16">
      <c r="A65" s="124" t="str">
        <f>A1</f>
        <v>FLORIDA GATEWAY COLLEGE</v>
      </c>
      <c r="B65" s="124"/>
      <c r="C65" s="124"/>
      <c r="D65" s="124"/>
      <c r="E65" s="43"/>
    </row>
    <row r="66" spans="1:16" ht="13.5" thickBot="1">
      <c r="A66" s="125" t="str">
        <f>+A3</f>
        <v xml:space="preserve">2014-2015 FEES </v>
      </c>
      <c r="B66" s="125"/>
      <c r="C66" s="125"/>
      <c r="D66" s="125"/>
      <c r="E66" s="43"/>
    </row>
    <row r="67" spans="1:16">
      <c r="A67" s="44" t="s">
        <v>14</v>
      </c>
      <c r="B67" s="14"/>
      <c r="C67" s="45"/>
      <c r="D67" s="46"/>
      <c r="E67" s="42"/>
    </row>
    <row r="68" spans="1:16">
      <c r="A68" s="47"/>
      <c r="B68" s="35"/>
      <c r="C68" s="45"/>
      <c r="D68" s="48"/>
      <c r="E68" s="42"/>
    </row>
    <row r="69" spans="1:16" ht="13.5" thickBot="1">
      <c r="A69" s="44" t="s">
        <v>15</v>
      </c>
      <c r="B69" s="35"/>
      <c r="C69" s="45" t="s">
        <v>16</v>
      </c>
      <c r="D69" s="108" t="s">
        <v>17</v>
      </c>
      <c r="E69" s="109"/>
    </row>
    <row r="70" spans="1:16">
      <c r="A70" s="49" t="s">
        <v>18</v>
      </c>
      <c r="B70" s="50" t="s">
        <v>19</v>
      </c>
      <c r="C70" s="112" t="s">
        <v>20</v>
      </c>
      <c r="D70" s="110">
        <f>'[15]Accounts by GL'!D174+'[15]Accounts by GL'!D175</f>
        <v>2029676.74</v>
      </c>
      <c r="E70" s="42"/>
    </row>
    <row r="71" spans="1:16">
      <c r="A71" s="51" t="s">
        <v>18</v>
      </c>
      <c r="B71" s="52" t="s">
        <v>21</v>
      </c>
      <c r="C71" s="113" t="s">
        <v>22</v>
      </c>
      <c r="D71" s="116">
        <f>'[15]Accounts by GL'!D176</f>
        <v>925571.5</v>
      </c>
      <c r="E71" s="42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>
      <c r="A72" s="51" t="s">
        <v>18</v>
      </c>
      <c r="B72" s="52" t="s">
        <v>23</v>
      </c>
      <c r="C72" s="113">
        <v>40130</v>
      </c>
      <c r="D72" s="116">
        <f>'[15]Accounts by GL'!D177</f>
        <v>488898</v>
      </c>
      <c r="E72" s="42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>
      <c r="A73" s="51" t="s">
        <v>18</v>
      </c>
      <c r="B73" s="52" t="s">
        <v>24</v>
      </c>
      <c r="C73" s="113" t="s">
        <v>25</v>
      </c>
      <c r="D73" s="116">
        <f>'[15]Accounts by GL'!D178</f>
        <v>100964.26</v>
      </c>
      <c r="E73" s="42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>
      <c r="A74" s="51" t="s">
        <v>18</v>
      </c>
      <c r="B74" s="52" t="s">
        <v>26</v>
      </c>
      <c r="C74" s="113">
        <v>40160</v>
      </c>
      <c r="D74" s="117">
        <f>'[15]Accounts by GL'!D179</f>
        <v>21155.919999999998</v>
      </c>
      <c r="E74" s="42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>
      <c r="A75" s="51" t="s">
        <v>18</v>
      </c>
      <c r="B75" s="52" t="s">
        <v>27</v>
      </c>
      <c r="C75" s="113">
        <v>40180</v>
      </c>
      <c r="D75" s="111">
        <f>'[15]Accounts by GL'!D180</f>
        <v>0</v>
      </c>
      <c r="E75" s="42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>
      <c r="A76" s="51" t="s">
        <v>18</v>
      </c>
      <c r="B76" s="52" t="s">
        <v>28</v>
      </c>
      <c r="C76" s="113">
        <v>40190</v>
      </c>
      <c r="D76" s="116">
        <f>'[15]Accounts by GL'!D181</f>
        <v>0</v>
      </c>
      <c r="E76" s="42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>
      <c r="A77" s="51" t="s">
        <v>29</v>
      </c>
      <c r="B77" s="52" t="s">
        <v>19</v>
      </c>
      <c r="C77" s="113" t="s">
        <v>30</v>
      </c>
      <c r="D77" s="116">
        <f>'[15]Accounts by GL'!D182+'[15]Accounts by GL'!D183</f>
        <v>49633.47</v>
      </c>
      <c r="E77" s="42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>
      <c r="A78" s="51" t="s">
        <v>29</v>
      </c>
      <c r="B78" s="52" t="s">
        <v>21</v>
      </c>
      <c r="C78" s="113" t="s">
        <v>31</v>
      </c>
      <c r="D78" s="117">
        <f>'[15]Accounts by GL'!D184</f>
        <v>28844.6</v>
      </c>
      <c r="E78" s="42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>
      <c r="A79" s="51" t="s">
        <v>29</v>
      </c>
      <c r="B79" s="52" t="s">
        <v>23</v>
      </c>
      <c r="C79" s="113">
        <v>40330</v>
      </c>
      <c r="D79" s="111">
        <f>'[15]Accounts by GL'!D185</f>
        <v>14804.82</v>
      </c>
      <c r="E79" s="42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>
      <c r="A80" s="51" t="s">
        <v>29</v>
      </c>
      <c r="B80" s="52" t="s">
        <v>24</v>
      </c>
      <c r="C80" s="113" t="s">
        <v>32</v>
      </c>
      <c r="D80" s="116">
        <f>'[15]Accounts by GL'!D186</f>
        <v>9307.02</v>
      </c>
      <c r="E80" s="42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>
      <c r="A81" s="51" t="s">
        <v>29</v>
      </c>
      <c r="B81" s="52" t="s">
        <v>26</v>
      </c>
      <c r="C81" s="113">
        <v>40360</v>
      </c>
      <c r="D81" s="116">
        <f>'[15]Accounts by GL'!D187</f>
        <v>0</v>
      </c>
      <c r="E81" s="42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>
      <c r="A82" s="51" t="s">
        <v>29</v>
      </c>
      <c r="B82" s="52" t="s">
        <v>27</v>
      </c>
      <c r="C82" s="113">
        <v>40380</v>
      </c>
      <c r="D82" s="117">
        <f>'[15]Accounts by GL'!D188</f>
        <v>0</v>
      </c>
      <c r="E82" s="42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3.5" thickBot="1">
      <c r="A83" s="51" t="s">
        <v>29</v>
      </c>
      <c r="B83" s="52" t="s">
        <v>28</v>
      </c>
      <c r="C83" s="114">
        <v>40390</v>
      </c>
      <c r="D83" s="115">
        <f>'[15]Accounts by GL'!D189</f>
        <v>0</v>
      </c>
      <c r="E83" s="42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3.5" thickBot="1">
      <c r="A84" s="23" t="s">
        <v>33</v>
      </c>
      <c r="B84" s="24"/>
      <c r="C84" s="25"/>
      <c r="D84" s="107">
        <f>SUM(D70:D83)</f>
        <v>3668856.33</v>
      </c>
      <c r="E84" s="42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>
      <c r="A85" s="55"/>
      <c r="B85" s="56"/>
      <c r="C85" s="57"/>
      <c r="D85" s="58"/>
      <c r="E85" s="42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>
      <c r="A86" s="59" t="s">
        <v>34</v>
      </c>
      <c r="B86" s="56"/>
      <c r="C86" s="57"/>
      <c r="D86" s="58"/>
      <c r="E86" s="42"/>
    </row>
    <row r="87" spans="1:16">
      <c r="A87" s="60" t="s">
        <v>18</v>
      </c>
      <c r="B87" s="61" t="s">
        <v>19</v>
      </c>
      <c r="C87" s="53">
        <v>40110</v>
      </c>
      <c r="D87" s="54">
        <f>'[15]Accounts by GL'!E174+'[15]Accounts by GL'!E175</f>
        <v>0</v>
      </c>
      <c r="E87" s="42"/>
    </row>
    <row r="88" spans="1:16" ht="13.5" thickBot="1">
      <c r="A88" s="62" t="s">
        <v>29</v>
      </c>
      <c r="B88" s="63" t="s">
        <v>19</v>
      </c>
      <c r="C88" s="64">
        <v>40310</v>
      </c>
      <c r="D88" s="54">
        <f>'[15]Accounts by GL'!E182+'[15]Accounts by GL'!E183</f>
        <v>0</v>
      </c>
      <c r="E88" s="42"/>
    </row>
    <row r="89" spans="1:16" ht="13.5" thickBot="1">
      <c r="A89" s="23" t="s">
        <v>35</v>
      </c>
      <c r="B89" s="24"/>
      <c r="C89" s="25"/>
      <c r="D89" s="26">
        <f>SUM(D87:D88)</f>
        <v>0</v>
      </c>
      <c r="E89" s="42"/>
    </row>
    <row r="90" spans="1:16" ht="13.5" thickBot="1">
      <c r="A90" s="47"/>
      <c r="B90" s="56"/>
      <c r="C90" s="57"/>
      <c r="D90" s="58"/>
      <c r="E90" s="42"/>
    </row>
    <row r="91" spans="1:16" ht="13.5" thickBot="1">
      <c r="A91" s="23" t="s">
        <v>36</v>
      </c>
      <c r="B91" s="24"/>
      <c r="C91" s="25"/>
      <c r="D91" s="26">
        <f>+D84+D89</f>
        <v>3668856.33</v>
      </c>
      <c r="E91" s="42"/>
    </row>
    <row r="92" spans="1:16" ht="13.5" thickBot="1">
      <c r="A92" s="65"/>
      <c r="B92" s="65"/>
      <c r="C92" s="66"/>
      <c r="D92" s="67"/>
      <c r="E92" s="43"/>
    </row>
    <row r="93" spans="1:16" ht="13.5" thickBot="1">
      <c r="A93" s="126" t="s">
        <v>37</v>
      </c>
      <c r="B93" s="127"/>
      <c r="C93" s="70"/>
      <c r="D93" s="71"/>
      <c r="E93" s="42"/>
    </row>
    <row r="94" spans="1:16">
      <c r="A94" s="72" t="s">
        <v>18</v>
      </c>
      <c r="B94" s="73"/>
      <c r="C94" s="74"/>
      <c r="D94" s="75">
        <f>SUM(D6:D13)</f>
        <v>3566266.42</v>
      </c>
      <c r="E94" s="42"/>
    </row>
    <row r="95" spans="1:16">
      <c r="A95" s="76"/>
      <c r="B95" s="56"/>
      <c r="C95" s="77"/>
      <c r="D95" s="78"/>
      <c r="E95" s="42"/>
    </row>
    <row r="96" spans="1:16">
      <c r="A96" s="79" t="s">
        <v>29</v>
      </c>
      <c r="B96" s="80"/>
      <c r="C96" s="81"/>
      <c r="D96" s="82">
        <f>SUM(D15:D22)</f>
        <v>102589.91000000002</v>
      </c>
      <c r="E96" s="42"/>
    </row>
    <row r="97" spans="1:256" ht="13.5" thickBot="1">
      <c r="A97" s="83"/>
      <c r="B97" s="56"/>
      <c r="C97" s="77"/>
      <c r="D97" s="78"/>
      <c r="E97" s="42"/>
    </row>
    <row r="98" spans="1:256" ht="13.5" thickBot="1">
      <c r="A98" s="84" t="s">
        <v>2</v>
      </c>
      <c r="B98" s="85"/>
      <c r="C98" s="86"/>
      <c r="D98" s="87">
        <f>D94+D96</f>
        <v>3668856.33</v>
      </c>
      <c r="E98" s="42"/>
    </row>
    <row r="99" spans="1:256">
      <c r="A99" s="88"/>
      <c r="B99" s="73"/>
      <c r="C99" s="66"/>
      <c r="D99" s="89"/>
      <c r="E99" s="42"/>
    </row>
    <row r="100" spans="1:256">
      <c r="A100" s="90" t="s">
        <v>38</v>
      </c>
      <c r="B100" s="91"/>
      <c r="C100" s="92"/>
      <c r="D100" s="93">
        <f>D51</f>
        <v>171481.21</v>
      </c>
      <c r="E100" s="42"/>
    </row>
    <row r="101" spans="1:256" ht="13.5" thickBot="1">
      <c r="A101" s="88"/>
      <c r="B101" s="94"/>
      <c r="C101" s="66"/>
      <c r="D101" s="78"/>
      <c r="E101" s="42"/>
    </row>
    <row r="102" spans="1:256" ht="13.5" thickBot="1">
      <c r="A102" s="23" t="s">
        <v>39</v>
      </c>
      <c r="B102" s="24"/>
      <c r="C102" s="25"/>
      <c r="D102" s="26">
        <f>D98+D100</f>
        <v>3840337.54</v>
      </c>
      <c r="E102" s="42"/>
    </row>
    <row r="103" spans="1:256">
      <c r="A103" s="9"/>
      <c r="B103" s="9"/>
      <c r="C103" s="41"/>
      <c r="D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1:256" s="65" customFormat="1">
      <c r="A104" s="95" t="s">
        <v>40</v>
      </c>
      <c r="B104" s="1"/>
      <c r="C104" s="96"/>
      <c r="D104" s="1"/>
      <c r="E104" s="1"/>
      <c r="F104" s="9"/>
    </row>
    <row r="105" spans="1:256"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82" spans="3:16">
      <c r="C182" s="1"/>
      <c r="G182" s="9"/>
      <c r="H182" s="9"/>
      <c r="I182" s="9"/>
      <c r="J182" s="9"/>
      <c r="K182" s="9"/>
      <c r="L182" s="9"/>
      <c r="M182" s="9"/>
      <c r="N182" s="9"/>
      <c r="O182" s="9"/>
      <c r="P182" s="97"/>
    </row>
    <row r="202" spans="1:6">
      <c r="A202" s="98"/>
      <c r="B202" s="99"/>
      <c r="C202" s="100"/>
      <c r="D202" s="99"/>
      <c r="E202" s="99"/>
      <c r="F202" s="101"/>
    </row>
    <row r="227" spans="1:6">
      <c r="A227" s="9"/>
      <c r="B227" s="9"/>
      <c r="C227" s="41"/>
      <c r="D227" s="9"/>
      <c r="E227" s="9"/>
      <c r="F227" s="9"/>
    </row>
    <row r="228" spans="1:6">
      <c r="A228" s="102"/>
      <c r="B228" s="103"/>
      <c r="C228" s="104"/>
      <c r="D228" s="103"/>
      <c r="E228" s="103"/>
      <c r="F228" s="105"/>
    </row>
    <row r="229" spans="1:6">
      <c r="A229" s="9"/>
      <c r="B229" s="9"/>
      <c r="C229" s="41"/>
      <c r="D229" s="9"/>
      <c r="E229" s="9"/>
      <c r="F229" s="9"/>
    </row>
    <row r="244" spans="1:6">
      <c r="A244" s="9"/>
      <c r="B244" s="9"/>
      <c r="C244" s="41"/>
      <c r="D244" s="9"/>
      <c r="E244" s="9"/>
      <c r="F244" s="9"/>
    </row>
    <row r="245" spans="1:6">
      <c r="A245" s="102"/>
      <c r="B245" s="103"/>
      <c r="C245" s="104"/>
      <c r="D245" s="103"/>
      <c r="E245" s="103"/>
      <c r="F245" s="105"/>
    </row>
    <row r="246" spans="1:6">
      <c r="A246" s="9"/>
      <c r="B246" s="9"/>
      <c r="C246" s="41"/>
      <c r="D246" s="9"/>
      <c r="E246" s="9"/>
      <c r="F246" s="9"/>
    </row>
    <row r="293" spans="1:6">
      <c r="A293" s="9"/>
      <c r="B293" s="9"/>
      <c r="C293" s="41"/>
      <c r="D293" s="9"/>
      <c r="E293" s="9"/>
      <c r="F293" s="9"/>
    </row>
    <row r="294" spans="1:6">
      <c r="A294" s="102"/>
      <c r="B294" s="103"/>
      <c r="C294" s="104"/>
      <c r="D294" s="103"/>
      <c r="E294" s="103"/>
      <c r="F294" s="105"/>
    </row>
    <row r="295" spans="1:6">
      <c r="A295" s="9"/>
      <c r="B295" s="9"/>
      <c r="C295" s="41"/>
      <c r="D295" s="9"/>
      <c r="E295" s="9"/>
      <c r="F295" s="9"/>
    </row>
    <row r="305" spans="1:6">
      <c r="A305" s="9"/>
      <c r="B305" s="9"/>
      <c r="C305" s="41"/>
      <c r="D305" s="9"/>
      <c r="E305" s="9"/>
      <c r="F305" s="9"/>
    </row>
    <row r="306" spans="1:6">
      <c r="A306" s="102"/>
      <c r="B306" s="103"/>
      <c r="C306" s="104"/>
      <c r="D306" s="103"/>
      <c r="E306" s="103"/>
      <c r="F306" s="105"/>
    </row>
    <row r="307" spans="1:6">
      <c r="A307" s="9"/>
      <c r="B307" s="9"/>
      <c r="C307" s="41"/>
      <c r="D307" s="9"/>
      <c r="E307" s="9"/>
      <c r="F307" s="9"/>
    </row>
    <row r="319" spans="1:6">
      <c r="A319" s="9"/>
      <c r="B319" s="9"/>
      <c r="C319" s="41"/>
      <c r="D319" s="9"/>
      <c r="E319" s="9"/>
      <c r="F319" s="9"/>
    </row>
    <row r="320" spans="1:6">
      <c r="A320" s="102"/>
      <c r="B320" s="103"/>
      <c r="C320" s="104"/>
      <c r="D320" s="103"/>
      <c r="E320" s="103"/>
      <c r="F320" s="105"/>
    </row>
    <row r="321" spans="1:6">
      <c r="A321" s="106"/>
      <c r="B321" s="9"/>
      <c r="C321" s="41"/>
      <c r="D321" s="9"/>
      <c r="E321" s="9"/>
      <c r="F321" s="97"/>
    </row>
    <row r="322" spans="1:6">
      <c r="A322" s="106"/>
      <c r="B322" s="9"/>
      <c r="C322" s="41"/>
      <c r="D322" s="9"/>
      <c r="E322" s="9"/>
      <c r="F322" s="97"/>
    </row>
    <row r="323" spans="1:6">
      <c r="A323" s="98"/>
      <c r="B323" s="99"/>
      <c r="C323" s="100"/>
      <c r="D323" s="99"/>
      <c r="E323" s="99"/>
      <c r="F323" s="101"/>
    </row>
    <row r="324" spans="1:6">
      <c r="A324" s="9"/>
      <c r="B324" s="9"/>
      <c r="C324" s="41"/>
      <c r="D324" s="9"/>
      <c r="E324" s="9"/>
      <c r="F324" s="9"/>
    </row>
    <row r="325" spans="1:6">
      <c r="A325" s="106"/>
      <c r="B325" s="9"/>
      <c r="C325" s="41"/>
      <c r="D325" s="9"/>
      <c r="E325" s="9"/>
      <c r="F325" s="97"/>
    </row>
    <row r="332" spans="1:6">
      <c r="A332" s="9"/>
      <c r="B332" s="9"/>
      <c r="C332" s="41"/>
      <c r="D332" s="9"/>
      <c r="E332" s="9"/>
      <c r="F332" s="9"/>
    </row>
    <row r="333" spans="1:6">
      <c r="A333" s="102"/>
      <c r="B333" s="103"/>
      <c r="C333" s="104"/>
      <c r="D333" s="103"/>
      <c r="E333" s="103"/>
      <c r="F333" s="105"/>
    </row>
    <row r="334" spans="1:6">
      <c r="A334" s="9"/>
      <c r="B334" s="9"/>
      <c r="C334" s="41"/>
      <c r="D334" s="9"/>
      <c r="E334" s="9"/>
      <c r="F334" s="9"/>
    </row>
    <row r="359" spans="1:6">
      <c r="A359" s="98"/>
      <c r="B359" s="99"/>
      <c r="C359" s="100"/>
      <c r="D359" s="99"/>
      <c r="E359" s="99"/>
      <c r="F359" s="101"/>
    </row>
    <row r="413" spans="1:6">
      <c r="A413" s="9"/>
      <c r="B413" s="9"/>
      <c r="C413" s="41"/>
      <c r="D413" s="9"/>
      <c r="E413" s="9"/>
      <c r="F413" s="9"/>
    </row>
    <row r="414" spans="1:6">
      <c r="A414" s="102"/>
      <c r="B414" s="103"/>
      <c r="C414" s="104"/>
      <c r="D414" s="103"/>
      <c r="E414" s="103"/>
      <c r="F414" s="105"/>
    </row>
    <row r="415" spans="1:6">
      <c r="A415" s="9"/>
      <c r="B415" s="9"/>
      <c r="C415" s="41"/>
      <c r="D415" s="9"/>
      <c r="E415" s="9"/>
      <c r="F415" s="9"/>
    </row>
    <row r="478" spans="1:6">
      <c r="A478" s="9"/>
      <c r="B478" s="9"/>
      <c r="C478" s="41"/>
      <c r="D478" s="9"/>
      <c r="E478" s="9"/>
      <c r="F478" s="9"/>
    </row>
    <row r="479" spans="1:6">
      <c r="A479" s="102"/>
      <c r="B479" s="103"/>
      <c r="C479" s="104"/>
      <c r="D479" s="103"/>
      <c r="E479" s="103"/>
      <c r="F479" s="105"/>
    </row>
    <row r="480" spans="1:6">
      <c r="A480" s="9"/>
      <c r="B480" s="9"/>
      <c r="C480" s="41"/>
      <c r="D480" s="9"/>
      <c r="E480" s="9"/>
      <c r="F480" s="9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0"/>
  <sheetViews>
    <sheetView zoomScale="90" zoomScaleNormal="90" workbookViewId="0"/>
  </sheetViews>
  <sheetFormatPr defaultRowHeight="12.75"/>
  <cols>
    <col min="1" max="1" width="56.28515625" style="1" customWidth="1"/>
    <col min="2" max="2" width="13" style="1" customWidth="1"/>
    <col min="3" max="3" width="9.140625" style="96"/>
    <col min="4" max="4" width="20.85546875" style="1" customWidth="1"/>
    <col min="5" max="5" width="21" style="1" customWidth="1"/>
    <col min="6" max="16384" width="9.140625" style="1"/>
  </cols>
  <sheetData>
    <row r="1" spans="1:16" ht="15.75">
      <c r="A1" s="120" t="str">
        <f>'[16]Contact Information'!$C$5</f>
        <v>LAKE-SUMTER STATE COLLEGE</v>
      </c>
      <c r="B1" s="120"/>
      <c r="C1" s="120"/>
      <c r="D1" s="120"/>
      <c r="E1" s="120"/>
    </row>
    <row r="2" spans="1:16" ht="13.5" thickBot="1">
      <c r="A2" s="2"/>
      <c r="B2" s="2"/>
      <c r="C2" s="2"/>
      <c r="D2" s="3" t="s">
        <v>0</v>
      </c>
      <c r="E2" s="4" t="str">
        <f>'[16]Contact Information'!C3</f>
        <v>2015.v02</v>
      </c>
    </row>
    <row r="3" spans="1:16" ht="13.5" thickBot="1">
      <c r="A3" s="118" t="s">
        <v>136</v>
      </c>
      <c r="B3" s="7"/>
      <c r="C3" s="7"/>
      <c r="D3" s="7"/>
      <c r="E3" s="121"/>
      <c r="F3" s="9"/>
    </row>
    <row r="4" spans="1:16" ht="12.75" customHeight="1">
      <c r="A4" s="10"/>
      <c r="B4" s="11"/>
      <c r="C4" s="12"/>
      <c r="D4" s="12" t="s">
        <v>1</v>
      </c>
      <c r="E4" s="122" t="s">
        <v>2</v>
      </c>
      <c r="F4" s="9"/>
    </row>
    <row r="5" spans="1:16">
      <c r="A5" s="13" t="s">
        <v>3</v>
      </c>
      <c r="B5" s="14"/>
      <c r="C5" s="15" t="s">
        <v>4</v>
      </c>
      <c r="D5" s="15" t="s">
        <v>5</v>
      </c>
      <c r="E5" s="123"/>
      <c r="F5" s="9"/>
    </row>
    <row r="6" spans="1:16">
      <c r="A6" s="16" t="str">
        <f>'[16]Accounts by GL'!B174</f>
        <v>Tuition-Advanced &amp; Professional - Baccalaureate</v>
      </c>
      <c r="B6" s="17"/>
      <c r="C6" s="18" t="str">
        <f>'[16]Accounts by GL'!C174</f>
        <v>40101</v>
      </c>
      <c r="D6" s="19">
        <f>'[16]Accounts by GL'!M174</f>
        <v>132723.51999999999</v>
      </c>
      <c r="E6" s="20">
        <f t="shared" ref="E6:E13" si="0">D6+D15</f>
        <v>132723.51999999999</v>
      </c>
      <c r="F6" s="9"/>
    </row>
    <row r="7" spans="1:16">
      <c r="A7" s="16" t="str">
        <f>'[16]Accounts by GL'!B175</f>
        <v>Tuition-Advanced &amp; Professional</v>
      </c>
      <c r="B7" s="17"/>
      <c r="C7" s="18" t="str">
        <f>'[16]Accounts by GL'!C175</f>
        <v>40110</v>
      </c>
      <c r="D7" s="19">
        <f>'[16]Accounts by GL'!M175</f>
        <v>4310133.99</v>
      </c>
      <c r="E7" s="20">
        <f t="shared" si="0"/>
        <v>4462608.91</v>
      </c>
      <c r="F7" s="9"/>
    </row>
    <row r="8" spans="1:16">
      <c r="A8" s="16" t="str">
        <f>'[16]Accounts by GL'!B176</f>
        <v>Tuition-Postsecondary Vocational</v>
      </c>
      <c r="B8" s="17"/>
      <c r="C8" s="18" t="str">
        <f>'[16]Accounts by GL'!C176</f>
        <v>40120</v>
      </c>
      <c r="D8" s="19">
        <f>'[16]Accounts by GL'!M176</f>
        <v>1363034.33</v>
      </c>
      <c r="E8" s="20">
        <f t="shared" si="0"/>
        <v>1402022.1400000001</v>
      </c>
      <c r="F8" s="9"/>
    </row>
    <row r="9" spans="1:16">
      <c r="A9" s="16" t="str">
        <f>'[16]Accounts by GL'!B177</f>
        <v>Tuition-Postsecondary Adult Vocational</v>
      </c>
      <c r="B9" s="17"/>
      <c r="C9" s="18" t="str">
        <f>'[16]Accounts by GL'!C177</f>
        <v>40130</v>
      </c>
      <c r="D9" s="19">
        <f>'[16]Accounts by GL'!M177</f>
        <v>0</v>
      </c>
      <c r="E9" s="20">
        <f t="shared" si="0"/>
        <v>0</v>
      </c>
      <c r="F9" s="9"/>
    </row>
    <row r="10" spans="1:16">
      <c r="A10" s="16" t="str">
        <f>'[16]Accounts by GL'!B178</f>
        <v>Tuition-Developmental Education</v>
      </c>
      <c r="B10" s="17"/>
      <c r="C10" s="18" t="str">
        <f>'[16]Accounts by GL'!C178</f>
        <v>40150</v>
      </c>
      <c r="D10" s="19">
        <f>'[16]Accounts by GL'!M178</f>
        <v>262682.09999999998</v>
      </c>
      <c r="E10" s="20">
        <f t="shared" si="0"/>
        <v>276588.57999999996</v>
      </c>
      <c r="F10" s="9"/>
    </row>
    <row r="11" spans="1:16">
      <c r="A11" s="16" t="str">
        <f>'[16]Accounts by GL'!B179</f>
        <v>Tuition-EPI</v>
      </c>
      <c r="B11" s="17"/>
      <c r="C11" s="18" t="str">
        <f>'[16]Accounts by GL'!C179</f>
        <v>40160</v>
      </c>
      <c r="D11" s="19">
        <f>'[16]Accounts by GL'!M179</f>
        <v>15265.6</v>
      </c>
      <c r="E11" s="20">
        <f t="shared" si="0"/>
        <v>15265.6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>
      <c r="A12" s="16" t="str">
        <f>'[16]Accounts by GL'!B180</f>
        <v>Tuition-Vocational Preparatory</v>
      </c>
      <c r="B12" s="17"/>
      <c r="C12" s="18" t="str">
        <f>'[16]Accounts by GL'!C180</f>
        <v>40180</v>
      </c>
      <c r="D12" s="19">
        <f>'[16]Accounts by GL'!M180</f>
        <v>0</v>
      </c>
      <c r="E12" s="20">
        <f t="shared" si="0"/>
        <v>0</v>
      </c>
      <c r="F12" s="9"/>
    </row>
    <row r="13" spans="1:16" ht="13.5" thickBot="1">
      <c r="A13" s="16" t="str">
        <f>'[16]Accounts by GL'!B181</f>
        <v>Tuition-Adult General Education (ABE) &amp; Secondary</v>
      </c>
      <c r="B13" s="22"/>
      <c r="C13" s="18" t="str">
        <f>'[16]Accounts by GL'!C181</f>
        <v>40190</v>
      </c>
      <c r="D13" s="19">
        <f>'[16]Accounts by GL'!M181</f>
        <v>0</v>
      </c>
      <c r="E13" s="20">
        <f t="shared" si="0"/>
        <v>0</v>
      </c>
      <c r="F13" s="9"/>
    </row>
    <row r="14" spans="1:16" ht="13.5" thickBot="1">
      <c r="A14" s="23" t="s">
        <v>6</v>
      </c>
      <c r="B14" s="24"/>
      <c r="C14" s="25"/>
      <c r="D14" s="26">
        <f>SUM(D6:D13)</f>
        <v>6083839.5399999991</v>
      </c>
      <c r="E14" s="26">
        <f>SUM(E6:E13)</f>
        <v>6289208.75</v>
      </c>
      <c r="F14" s="9"/>
    </row>
    <row r="15" spans="1:16">
      <c r="A15" s="27" t="str">
        <f>'[16]Accounts by GL'!B182</f>
        <v>Out-of-state Fees-Advanced &amp; Professional - Baccalaureate</v>
      </c>
      <c r="B15" s="28"/>
      <c r="C15" s="29" t="str">
        <f>'[16]Accounts by GL'!C182</f>
        <v>40301</v>
      </c>
      <c r="D15" s="30">
        <f>'[16]Accounts by GL'!M182</f>
        <v>0</v>
      </c>
      <c r="E15" s="31"/>
      <c r="F15" s="9"/>
    </row>
    <row r="16" spans="1:16">
      <c r="A16" s="27" t="str">
        <f>'[16]Accounts by GL'!B183</f>
        <v>Out-of-state Fees-Advanced &amp; Professional</v>
      </c>
      <c r="B16" s="17"/>
      <c r="C16" s="29" t="str">
        <f>'[16]Accounts by GL'!C183</f>
        <v>40310</v>
      </c>
      <c r="D16" s="30">
        <f>'[16]Accounts by GL'!M183</f>
        <v>152474.92000000001</v>
      </c>
      <c r="E16" s="31"/>
      <c r="F16" s="9"/>
    </row>
    <row r="17" spans="1:6">
      <c r="A17" s="27" t="str">
        <f>'[16]Accounts by GL'!B184</f>
        <v>Out-of-state Fees-Postsecondary Vocational</v>
      </c>
      <c r="B17" s="17"/>
      <c r="C17" s="29" t="str">
        <f>'[16]Accounts by GL'!C184</f>
        <v>40320</v>
      </c>
      <c r="D17" s="30">
        <f>'[16]Accounts by GL'!M184</f>
        <v>38987.81</v>
      </c>
      <c r="E17" s="31"/>
      <c r="F17" s="9"/>
    </row>
    <row r="18" spans="1:6">
      <c r="A18" s="27" t="str">
        <f>'[16]Accounts by GL'!B185</f>
        <v>Out-of-state Fees-Postsecondary. Adult Vocational</v>
      </c>
      <c r="B18" s="17"/>
      <c r="C18" s="29" t="str">
        <f>'[16]Accounts by GL'!C185</f>
        <v>40330</v>
      </c>
      <c r="D18" s="30">
        <f>'[16]Accounts by GL'!M185</f>
        <v>0</v>
      </c>
      <c r="E18" s="31"/>
      <c r="F18" s="9"/>
    </row>
    <row r="19" spans="1:6">
      <c r="A19" s="27" t="str">
        <f>'[16]Accounts by GL'!B186</f>
        <v>Out-of-state Fees-Developmental Education</v>
      </c>
      <c r="B19" s="17"/>
      <c r="C19" s="29" t="str">
        <f>'[16]Accounts by GL'!C186</f>
        <v>40350</v>
      </c>
      <c r="D19" s="30">
        <f>'[16]Accounts by GL'!M186</f>
        <v>13906.48</v>
      </c>
      <c r="E19" s="31"/>
      <c r="F19" s="9"/>
    </row>
    <row r="20" spans="1:6">
      <c r="A20" s="27" t="str">
        <f>'[16]Accounts by GL'!B187</f>
        <v>Out-of-state Fees-EPI &amp; Alternative Certification Curriculum</v>
      </c>
      <c r="B20" s="17"/>
      <c r="C20" s="29" t="str">
        <f>'[16]Accounts by GL'!C187</f>
        <v>40360</v>
      </c>
      <c r="D20" s="30">
        <f>'[16]Accounts by GL'!M187</f>
        <v>0</v>
      </c>
      <c r="E20" s="31"/>
      <c r="F20" s="9"/>
    </row>
    <row r="21" spans="1:6">
      <c r="A21" s="27" t="str">
        <f>'[16]Accounts by GL'!B188</f>
        <v>Out-of-state Fees-Vocational Preparatory</v>
      </c>
      <c r="B21" s="17"/>
      <c r="C21" s="29" t="str">
        <f>'[16]Accounts by GL'!C188</f>
        <v>40380</v>
      </c>
      <c r="D21" s="30">
        <f>'[16]Accounts by GL'!M188</f>
        <v>0</v>
      </c>
      <c r="E21" s="31"/>
      <c r="F21" s="9"/>
    </row>
    <row r="22" spans="1:6" ht="13.5" thickBot="1">
      <c r="A22" s="27" t="str">
        <f>'[16]Accounts by GL'!B189</f>
        <v>Out-of-state Fees-Adult General Education (ABE) &amp; Secondary</v>
      </c>
      <c r="B22" s="22"/>
      <c r="C22" s="29" t="str">
        <f>'[16]Accounts by GL'!C189</f>
        <v>40390</v>
      </c>
      <c r="D22" s="30">
        <f>'[16]Accounts by GL'!M189</f>
        <v>0</v>
      </c>
      <c r="E22" s="32"/>
      <c r="F22" s="9"/>
    </row>
    <row r="23" spans="1:6" ht="13.5" thickBot="1">
      <c r="A23" s="23" t="s">
        <v>7</v>
      </c>
      <c r="B23" s="24"/>
      <c r="C23" s="25"/>
      <c r="D23" s="26">
        <f>SUM(D15:D22)</f>
        <v>205369.21000000002</v>
      </c>
      <c r="E23" s="33" t="s">
        <v>8</v>
      </c>
      <c r="F23" s="9"/>
    </row>
    <row r="24" spans="1:6" ht="13.5" thickBot="1">
      <c r="A24" s="23" t="s">
        <v>9</v>
      </c>
      <c r="B24" s="24"/>
      <c r="C24" s="25"/>
      <c r="D24" s="26">
        <f>D23+D14</f>
        <v>6289208.7499999991</v>
      </c>
      <c r="E24" s="26">
        <f>'[16]Accounts by GL'!M191</f>
        <v>6289208.7499999991</v>
      </c>
      <c r="F24" s="9"/>
    </row>
    <row r="25" spans="1:6">
      <c r="A25" s="34"/>
      <c r="B25" s="35"/>
      <c r="C25" s="36"/>
      <c r="D25" s="37"/>
      <c r="E25" s="32"/>
      <c r="F25" s="9"/>
    </row>
    <row r="26" spans="1:6">
      <c r="A26" s="13" t="s">
        <v>10</v>
      </c>
      <c r="B26" s="35"/>
      <c r="C26" s="36"/>
      <c r="D26" s="37"/>
      <c r="E26" s="31"/>
      <c r="F26" s="9"/>
    </row>
    <row r="27" spans="1:6">
      <c r="A27" s="16" t="str">
        <f>'[16]Accounts by GL'!B194</f>
        <v>Tuition - Lifelong Learning</v>
      </c>
      <c r="B27" s="17"/>
      <c r="C27" s="18" t="str">
        <f>'[16]Accounts by GL'!C194</f>
        <v>40210</v>
      </c>
      <c r="D27" s="38">
        <f>'[16]Accounts by GL'!M194</f>
        <v>5806</v>
      </c>
      <c r="E27" s="31"/>
      <c r="F27" s="39"/>
    </row>
    <row r="28" spans="1:6">
      <c r="A28" s="16" t="str">
        <f>'[16]Accounts by GL'!B195</f>
        <v>Tuition - Continuing Workforce Fees</v>
      </c>
      <c r="B28" s="17"/>
      <c r="C28" s="18" t="str">
        <f>'[16]Accounts by GL'!C195</f>
        <v>40240</v>
      </c>
      <c r="D28" s="38">
        <f>'[16]Accounts by GL'!M195</f>
        <v>137879.45000000001</v>
      </c>
      <c r="E28" s="31"/>
      <c r="F28" s="39"/>
    </row>
    <row r="29" spans="1:6">
      <c r="A29" s="16" t="str">
        <f>'[16]Accounts by GL'!B196</f>
        <v>Refunded Tuition - Continuing Workforce Fees</v>
      </c>
      <c r="B29" s="17"/>
      <c r="C29" s="18" t="str">
        <f>'[16]Accounts by GL'!C196</f>
        <v>40249</v>
      </c>
      <c r="D29" s="38">
        <f>'[16]Accounts by GL'!M196</f>
        <v>0</v>
      </c>
      <c r="E29" s="31"/>
      <c r="F29" s="39"/>
    </row>
    <row r="30" spans="1:6">
      <c r="A30" s="16" t="str">
        <f>'[16]Accounts by GL'!B197</f>
        <v>Out-of-state - Lifelong Learning</v>
      </c>
      <c r="B30" s="17"/>
      <c r="C30" s="18" t="str">
        <f>'[16]Accounts by GL'!C197</f>
        <v>40250</v>
      </c>
      <c r="D30" s="38">
        <f>'[16]Accounts by GL'!M197</f>
        <v>0</v>
      </c>
      <c r="E30" s="32"/>
      <c r="F30" s="39"/>
    </row>
    <row r="31" spans="1:6">
      <c r="A31" s="16" t="str">
        <f>'[16]Accounts by GL'!B198</f>
        <v>Full Cost of Instruction (Repeat Course Fee)</v>
      </c>
      <c r="B31" s="17"/>
      <c r="C31" s="18" t="str">
        <f>'[16]Accounts by GL'!C198</f>
        <v>40260</v>
      </c>
      <c r="D31" s="38">
        <f>'[16]Accounts by GL'!M198</f>
        <v>0</v>
      </c>
      <c r="E31" s="32"/>
      <c r="F31" s="39"/>
    </row>
    <row r="32" spans="1:6">
      <c r="A32" s="16" t="str">
        <f>'[16]Accounts by GL'!B199</f>
        <v>Full Cost of Instruction (Repeat Course Fee) - A &amp; P</v>
      </c>
      <c r="B32" s="17"/>
      <c r="C32" s="18" t="str">
        <f>'[16]Accounts by GL'!C199</f>
        <v>40261</v>
      </c>
      <c r="D32" s="38">
        <f>'[16]Accounts by GL'!M199</f>
        <v>82575.460000000006</v>
      </c>
      <c r="E32" s="32"/>
      <c r="F32" s="39"/>
    </row>
    <row r="33" spans="1:6">
      <c r="A33" s="16" t="str">
        <f>'[16]Accounts by GL'!B200</f>
        <v>Full Cost of Instruction (Repeat Course Fee) - PSV</v>
      </c>
      <c r="B33" s="17"/>
      <c r="C33" s="18" t="str">
        <f>'[16]Accounts by GL'!C200</f>
        <v>40262</v>
      </c>
      <c r="D33" s="38">
        <f>'[16]Accounts by GL'!M200</f>
        <v>5704.39</v>
      </c>
      <c r="E33" s="32"/>
      <c r="F33" s="39"/>
    </row>
    <row r="34" spans="1:6">
      <c r="A34" s="16" t="str">
        <f>'[16]Accounts by GL'!B201</f>
        <v>Full Cost of Instruction (Repeat Course Fee) - Baccalaureate</v>
      </c>
      <c r="B34" s="17"/>
      <c r="C34" s="18">
        <v>40263</v>
      </c>
      <c r="D34" s="38">
        <f>'[16]Accounts by GL'!M201</f>
        <v>0</v>
      </c>
      <c r="E34" s="32"/>
      <c r="F34" s="39"/>
    </row>
    <row r="35" spans="1:6">
      <c r="A35" s="16" t="str">
        <f>'[16]Accounts by GL'!B202</f>
        <v>Full Cost of Instruction (Repeat Course Fee) - PSAV</v>
      </c>
      <c r="B35" s="17"/>
      <c r="C35" s="18" t="str">
        <f>'[16]Accounts by GL'!C202</f>
        <v>40264</v>
      </c>
      <c r="D35" s="38">
        <f>'[16]Accounts by GL'!M202</f>
        <v>0</v>
      </c>
      <c r="E35" s="32"/>
      <c r="F35" s="39"/>
    </row>
    <row r="36" spans="1:6">
      <c r="A36" s="16" t="str">
        <f>'[16]Accounts by GL'!B203</f>
        <v>Full Cost of Instruction (Repeat Course Fee) - Dev. Ed.</v>
      </c>
      <c r="B36" s="17"/>
      <c r="C36" s="18" t="str">
        <f>'[16]Accounts by GL'!C203</f>
        <v>40265</v>
      </c>
      <c r="D36" s="38">
        <f>'[16]Accounts by GL'!M203</f>
        <v>6944.32</v>
      </c>
      <c r="E36" s="32"/>
      <c r="F36" s="39"/>
    </row>
    <row r="37" spans="1:6">
      <c r="A37" s="16" t="str">
        <f>'[16]Accounts by GL'!B204</f>
        <v>Full Cost of Instruction (Repeat Course Fee) - EPI</v>
      </c>
      <c r="B37" s="17"/>
      <c r="C37" s="18">
        <v>40266</v>
      </c>
      <c r="D37" s="38">
        <f>'[16]Accounts by GL'!M204</f>
        <v>0</v>
      </c>
      <c r="E37" s="32"/>
      <c r="F37" s="39"/>
    </row>
    <row r="38" spans="1:6">
      <c r="A38" s="16" t="str">
        <f>'[16]Accounts by GL'!B205</f>
        <v>Refunded Tuition-Full Cost of Instruction (Repeat Course Fee)</v>
      </c>
      <c r="B38" s="17"/>
      <c r="C38" s="18" t="str">
        <f>'[16]Accounts by GL'!C205</f>
        <v>40269</v>
      </c>
      <c r="D38" s="38">
        <f>'[16]Accounts by GL'!M205</f>
        <v>0</v>
      </c>
      <c r="E38" s="32"/>
      <c r="F38" s="39"/>
    </row>
    <row r="39" spans="1:6">
      <c r="A39" s="16" t="str">
        <f>'[16]Accounts by GL'!B206</f>
        <v>Tuition - Self-supporting</v>
      </c>
      <c r="B39" s="17"/>
      <c r="C39" s="18" t="str">
        <f>'[16]Accounts by GL'!C206</f>
        <v>40270</v>
      </c>
      <c r="D39" s="38">
        <f>'[16]Accounts by GL'!M206</f>
        <v>309293</v>
      </c>
      <c r="E39" s="32"/>
      <c r="F39" s="39"/>
    </row>
    <row r="40" spans="1:6">
      <c r="A40" s="16" t="str">
        <f>'[16]Accounts by GL'!B207</f>
        <v>Laboratory Fees</v>
      </c>
      <c r="B40" s="17"/>
      <c r="C40" s="18" t="str">
        <f>'[16]Accounts by GL'!C207</f>
        <v>40400</v>
      </c>
      <c r="D40" s="38">
        <f>'[16]Accounts by GL'!M207</f>
        <v>393299.81</v>
      </c>
      <c r="E40" s="32"/>
      <c r="F40" s="39"/>
    </row>
    <row r="41" spans="1:6">
      <c r="A41" s="16" t="str">
        <f>'[16]Accounts by GL'!B208</f>
        <v>Distance Learning Course User Fee</v>
      </c>
      <c r="B41" s="17"/>
      <c r="C41" s="18" t="str">
        <f>'[16]Accounts by GL'!C208</f>
        <v>40450</v>
      </c>
      <c r="D41" s="38">
        <f>'[16]Accounts by GL'!M208</f>
        <v>298086.78000000003</v>
      </c>
      <c r="E41" s="32"/>
      <c r="F41" s="39"/>
    </row>
    <row r="42" spans="1:6">
      <c r="A42" s="16" t="str">
        <f>'[16]Accounts by GL'!B209</f>
        <v>Application Fees</v>
      </c>
      <c r="B42" s="17"/>
      <c r="C42" s="18" t="str">
        <f>'[16]Accounts by GL'!C209</f>
        <v>40500</v>
      </c>
      <c r="D42" s="38">
        <f>'[16]Accounts by GL'!M209</f>
        <v>83945</v>
      </c>
      <c r="E42" s="32"/>
      <c r="F42" s="39"/>
    </row>
    <row r="43" spans="1:6">
      <c r="A43" s="16" t="str">
        <f>'[16]Accounts by GL'!B210</f>
        <v>Graduation Fees</v>
      </c>
      <c r="B43" s="17"/>
      <c r="C43" s="18" t="str">
        <f>'[16]Accounts by GL'!C210</f>
        <v>40600</v>
      </c>
      <c r="D43" s="38">
        <f>'[16]Accounts by GL'!M210</f>
        <v>30</v>
      </c>
      <c r="E43" s="32"/>
      <c r="F43" s="39"/>
    </row>
    <row r="44" spans="1:6">
      <c r="A44" s="16" t="str">
        <f>'[16]Accounts by GL'!B211</f>
        <v>Transcripts Fees</v>
      </c>
      <c r="B44" s="17"/>
      <c r="C44" s="18" t="str">
        <f>'[16]Accounts by GL'!C211</f>
        <v>40700</v>
      </c>
      <c r="D44" s="38">
        <f>'[16]Accounts by GL'!M211</f>
        <v>0</v>
      </c>
      <c r="E44" s="32"/>
      <c r="F44" s="39"/>
    </row>
    <row r="45" spans="1:6">
      <c r="A45" s="16" t="str">
        <f>'[16]Accounts by GL'!B212</f>
        <v>Financial Aid Fund Fees</v>
      </c>
      <c r="B45" s="17"/>
      <c r="C45" s="18" t="str">
        <f>'[16]Accounts by GL'!C212</f>
        <v>40800</v>
      </c>
      <c r="D45" s="38">
        <f>'[16]Accounts by GL'!M212</f>
        <v>390716.21</v>
      </c>
      <c r="E45" s="32"/>
      <c r="F45" s="39"/>
    </row>
    <row r="46" spans="1:6">
      <c r="A46" s="16" t="str">
        <f>'[16]Accounts by GL'!B213</f>
        <v>Student Activities &amp; Service Fees</v>
      </c>
      <c r="B46" s="17"/>
      <c r="C46" s="18" t="str">
        <f>'[16]Accounts by GL'!C213</f>
        <v>40850</v>
      </c>
      <c r="D46" s="38">
        <f>'[16]Accounts by GL'!M213</f>
        <v>563246.65</v>
      </c>
      <c r="E46" s="32"/>
      <c r="F46" s="39"/>
    </row>
    <row r="47" spans="1:6">
      <c r="A47" s="16" t="str">
        <f>'[16]Accounts by GL'!B214</f>
        <v>Student Activities &amp; Service Fees - Baccalaureate</v>
      </c>
      <c r="B47" s="17"/>
      <c r="C47" s="18" t="str">
        <f>'[16]Accounts by GL'!C214</f>
        <v>40854</v>
      </c>
      <c r="D47" s="38">
        <f>'[16]Accounts by GL'!M214</f>
        <v>10936.37</v>
      </c>
      <c r="E47" s="32"/>
      <c r="F47" s="39"/>
    </row>
    <row r="48" spans="1:6">
      <c r="A48" s="16" t="str">
        <f>'[16]Accounts by GL'!B215</f>
        <v>CIF - A &amp; P, PSV, EPI, College Prep</v>
      </c>
      <c r="B48" s="17"/>
      <c r="C48" s="18" t="str">
        <f>'[16]Accounts by GL'!C215</f>
        <v>40860</v>
      </c>
      <c r="D48" s="38">
        <f>'[16]Accounts by GL'!M215</f>
        <v>647519.37</v>
      </c>
      <c r="E48" s="32"/>
      <c r="F48" s="39"/>
    </row>
    <row r="49" spans="1:6">
      <c r="A49" s="16" t="str">
        <f>'[16]Accounts by GL'!B216</f>
        <v>CIF - PSAV</v>
      </c>
      <c r="B49" s="17"/>
      <c r="C49" s="18" t="str">
        <f>'[16]Accounts by GL'!C216</f>
        <v>40861</v>
      </c>
      <c r="D49" s="38">
        <f>'[16]Accounts by GL'!M216</f>
        <v>0</v>
      </c>
      <c r="E49" s="32"/>
      <c r="F49" s="39"/>
    </row>
    <row r="50" spans="1:6">
      <c r="A50" s="16" t="str">
        <f>'[16]Accounts by GL'!B217</f>
        <v>CIF - Baccalaureate</v>
      </c>
      <c r="B50" s="17"/>
      <c r="C50" s="18" t="str">
        <f>'[16]Accounts by GL'!C217</f>
        <v>40864</v>
      </c>
      <c r="D50" s="38">
        <f>'[16]Accounts by GL'!M217</f>
        <v>14294.81</v>
      </c>
      <c r="E50" s="32"/>
      <c r="F50" s="39"/>
    </row>
    <row r="51" spans="1:6">
      <c r="A51" s="16" t="str">
        <f>'[16]Accounts by GL'!B218</f>
        <v>Technology Fee</v>
      </c>
      <c r="B51" s="17"/>
      <c r="C51" s="18" t="str">
        <f>'[16]Accounts by GL'!C218</f>
        <v>40870</v>
      </c>
      <c r="D51" s="38">
        <f>'[16]Accounts by GL'!M218</f>
        <v>319329.8</v>
      </c>
      <c r="E51" s="32"/>
      <c r="F51" s="39"/>
    </row>
    <row r="52" spans="1:6">
      <c r="A52" s="16" t="str">
        <f>'[16]Accounts by GL'!B219</f>
        <v>Other Student Fees</v>
      </c>
      <c r="B52" s="17"/>
      <c r="C52" s="18" t="str">
        <f>'[16]Accounts by GL'!C219</f>
        <v>40900</v>
      </c>
      <c r="D52" s="38">
        <f>'[16]Accounts by GL'!M219</f>
        <v>0</v>
      </c>
      <c r="E52" s="32"/>
      <c r="F52" s="39"/>
    </row>
    <row r="53" spans="1:6">
      <c r="A53" s="16" t="str">
        <f>'[16]Accounts by GL'!B220</f>
        <v>Late Fees</v>
      </c>
      <c r="B53" s="17"/>
      <c r="C53" s="18" t="str">
        <f>'[16]Accounts by GL'!C220</f>
        <v>40910</v>
      </c>
      <c r="D53" s="38">
        <f>'[16]Accounts by GL'!M220</f>
        <v>0</v>
      </c>
      <c r="E53" s="32"/>
      <c r="F53" s="39"/>
    </row>
    <row r="54" spans="1:6">
      <c r="A54" s="16" t="str">
        <f>'[16]Accounts by GL'!B221</f>
        <v>Testing Fees</v>
      </c>
      <c r="B54" s="17"/>
      <c r="C54" s="18" t="str">
        <f>'[16]Accounts by GL'!C221</f>
        <v>40920</v>
      </c>
      <c r="D54" s="38">
        <f>'[16]Accounts by GL'!M221</f>
        <v>68031.839999999997</v>
      </c>
      <c r="E54" s="32"/>
      <c r="F54" s="39"/>
    </row>
    <row r="55" spans="1:6">
      <c r="A55" s="16" t="str">
        <f>'[16]Accounts by GL'!B222</f>
        <v>Student Insurance Fees</v>
      </c>
      <c r="B55" s="17"/>
      <c r="C55" s="18" t="str">
        <f>'[16]Accounts by GL'!C222</f>
        <v>40930</v>
      </c>
      <c r="D55" s="38">
        <f>'[16]Accounts by GL'!M222</f>
        <v>2684.55</v>
      </c>
      <c r="E55" s="32"/>
      <c r="F55" s="39"/>
    </row>
    <row r="56" spans="1:6">
      <c r="A56" s="16" t="str">
        <f>'[16]Accounts by GL'!B223</f>
        <v>Safety &amp; Security Fees</v>
      </c>
      <c r="B56" s="17"/>
      <c r="C56" s="18" t="str">
        <f>'[16]Accounts by GL'!C223</f>
        <v>40940</v>
      </c>
      <c r="D56" s="38">
        <f>'[16]Accounts by GL'!M223</f>
        <v>0</v>
      </c>
      <c r="E56" s="32"/>
      <c r="F56" s="39"/>
    </row>
    <row r="57" spans="1:6">
      <c r="A57" s="16" t="str">
        <f>'[16]Accounts by GL'!B224</f>
        <v>Picture Identification Card Fees</v>
      </c>
      <c r="B57" s="17"/>
      <c r="C57" s="18" t="str">
        <f>'[16]Accounts by GL'!C224</f>
        <v>40950</v>
      </c>
      <c r="D57" s="38">
        <f>'[16]Accounts by GL'!M224</f>
        <v>-9</v>
      </c>
      <c r="E57" s="32"/>
      <c r="F57" s="39"/>
    </row>
    <row r="58" spans="1:6">
      <c r="A58" s="16" t="str">
        <f>'[16]Accounts by GL'!B225</f>
        <v>Parking Fees</v>
      </c>
      <c r="B58" s="17"/>
      <c r="C58" s="18" t="str">
        <f>'[16]Accounts by GL'!C225</f>
        <v>40960</v>
      </c>
      <c r="D58" s="38">
        <f>'[16]Accounts by GL'!M225</f>
        <v>0</v>
      </c>
      <c r="E58" s="32"/>
      <c r="F58" s="39"/>
    </row>
    <row r="59" spans="1:6">
      <c r="A59" s="16" t="str">
        <f>'[16]Accounts by GL'!B226</f>
        <v>Library Fees</v>
      </c>
      <c r="B59" s="17"/>
      <c r="C59" s="18" t="str">
        <f>'[16]Accounts by GL'!C226</f>
        <v>40970</v>
      </c>
      <c r="D59" s="38">
        <f>'[16]Accounts by GL'!M226</f>
        <v>0</v>
      </c>
      <c r="E59" s="32"/>
      <c r="F59" s="39"/>
    </row>
    <row r="60" spans="1:6">
      <c r="A60" s="16" t="str">
        <f>'[16]Accounts by GL'!B227</f>
        <v>Contract Course Fees</v>
      </c>
      <c r="B60" s="17"/>
      <c r="C60" s="18" t="str">
        <f>'[16]Accounts by GL'!C227</f>
        <v>40990</v>
      </c>
      <c r="D60" s="38">
        <f>'[16]Accounts by GL'!M227</f>
        <v>0</v>
      </c>
      <c r="E60" s="32"/>
      <c r="F60" s="39"/>
    </row>
    <row r="61" spans="1:6" ht="13.5" thickBot="1">
      <c r="A61" s="16" t="str">
        <f>'[16]Accounts by GL'!B228</f>
        <v>Residual Student Fees</v>
      </c>
      <c r="B61" s="17"/>
      <c r="C61" s="18" t="str">
        <f>'[16]Accounts by GL'!C228</f>
        <v>40991</v>
      </c>
      <c r="D61" s="38">
        <f>'[16]Accounts by GL'!M228</f>
        <v>0</v>
      </c>
      <c r="E61" s="32"/>
      <c r="F61" s="39"/>
    </row>
    <row r="62" spans="1:6" ht="13.5" thickBot="1">
      <c r="A62" s="23" t="s">
        <v>12</v>
      </c>
      <c r="B62" s="24"/>
      <c r="C62" s="25"/>
      <c r="D62" s="26">
        <f>SUM(D27:D61)</f>
        <v>3340314.81</v>
      </c>
      <c r="E62" s="32"/>
    </row>
    <row r="63" spans="1:6" ht="13.5" thickBot="1">
      <c r="A63" s="23" t="s">
        <v>13</v>
      </c>
      <c r="B63" s="24"/>
      <c r="C63" s="25"/>
      <c r="D63" s="26">
        <f>D24+D62</f>
        <v>9629523.5599999987</v>
      </c>
      <c r="E63" s="40"/>
    </row>
    <row r="64" spans="1:6">
      <c r="A64" s="9"/>
      <c r="B64" s="9"/>
      <c r="C64" s="41"/>
      <c r="D64" s="42"/>
      <c r="E64" s="42"/>
    </row>
    <row r="65" spans="1:16">
      <c r="A65" s="124" t="str">
        <f>A1</f>
        <v>LAKE-SUMTER STATE COLLEGE</v>
      </c>
      <c r="B65" s="124"/>
      <c r="C65" s="124"/>
      <c r="D65" s="124"/>
      <c r="E65" s="43"/>
    </row>
    <row r="66" spans="1:16" ht="13.5" thickBot="1">
      <c r="A66" s="125" t="str">
        <f>+A3</f>
        <v xml:space="preserve">2014-2015 FEES </v>
      </c>
      <c r="B66" s="125"/>
      <c r="C66" s="125"/>
      <c r="D66" s="125"/>
      <c r="E66" s="43"/>
    </row>
    <row r="67" spans="1:16">
      <c r="A67" s="44" t="s">
        <v>14</v>
      </c>
      <c r="B67" s="14"/>
      <c r="C67" s="45"/>
      <c r="D67" s="46"/>
      <c r="E67" s="42"/>
    </row>
    <row r="68" spans="1:16">
      <c r="A68" s="47"/>
      <c r="B68" s="35"/>
      <c r="C68" s="45"/>
      <c r="D68" s="48"/>
      <c r="E68" s="42"/>
    </row>
    <row r="69" spans="1:16" ht="13.5" thickBot="1">
      <c r="A69" s="44" t="s">
        <v>15</v>
      </c>
      <c r="B69" s="35"/>
      <c r="C69" s="45" t="s">
        <v>16</v>
      </c>
      <c r="D69" s="108" t="s">
        <v>17</v>
      </c>
      <c r="E69" s="109"/>
    </row>
    <row r="70" spans="1:16">
      <c r="A70" s="49" t="s">
        <v>18</v>
      </c>
      <c r="B70" s="50" t="s">
        <v>19</v>
      </c>
      <c r="C70" s="112" t="s">
        <v>20</v>
      </c>
      <c r="D70" s="110">
        <f>'[16]Accounts by GL'!D174+'[16]Accounts by GL'!D175</f>
        <v>4442857.51</v>
      </c>
      <c r="E70" s="42"/>
    </row>
    <row r="71" spans="1:16">
      <c r="A71" s="51" t="s">
        <v>18</v>
      </c>
      <c r="B71" s="52" t="s">
        <v>21</v>
      </c>
      <c r="C71" s="113" t="s">
        <v>22</v>
      </c>
      <c r="D71" s="116">
        <f>'[16]Accounts by GL'!D176</f>
        <v>1363034.33</v>
      </c>
      <c r="E71" s="42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>
      <c r="A72" s="51" t="s">
        <v>18</v>
      </c>
      <c r="B72" s="52" t="s">
        <v>23</v>
      </c>
      <c r="C72" s="113">
        <v>40130</v>
      </c>
      <c r="D72" s="116">
        <f>'[16]Accounts by GL'!D177</f>
        <v>0</v>
      </c>
      <c r="E72" s="42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>
      <c r="A73" s="51" t="s">
        <v>18</v>
      </c>
      <c r="B73" s="52" t="s">
        <v>24</v>
      </c>
      <c r="C73" s="113" t="s">
        <v>25</v>
      </c>
      <c r="D73" s="116">
        <f>'[16]Accounts by GL'!D178</f>
        <v>262682.09999999998</v>
      </c>
      <c r="E73" s="42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>
      <c r="A74" s="51" t="s">
        <v>18</v>
      </c>
      <c r="B74" s="52" t="s">
        <v>26</v>
      </c>
      <c r="C74" s="113">
        <v>40160</v>
      </c>
      <c r="D74" s="117">
        <f>'[16]Accounts by GL'!D179</f>
        <v>15265.6</v>
      </c>
      <c r="E74" s="42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>
      <c r="A75" s="51" t="s">
        <v>18</v>
      </c>
      <c r="B75" s="52" t="s">
        <v>27</v>
      </c>
      <c r="C75" s="113">
        <v>40180</v>
      </c>
      <c r="D75" s="111">
        <f>'[16]Accounts by GL'!D180</f>
        <v>0</v>
      </c>
      <c r="E75" s="42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>
      <c r="A76" s="51" t="s">
        <v>18</v>
      </c>
      <c r="B76" s="52" t="s">
        <v>28</v>
      </c>
      <c r="C76" s="113">
        <v>40190</v>
      </c>
      <c r="D76" s="116">
        <f>'[16]Accounts by GL'!D181</f>
        <v>0</v>
      </c>
      <c r="E76" s="42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>
      <c r="A77" s="51" t="s">
        <v>29</v>
      </c>
      <c r="B77" s="52" t="s">
        <v>19</v>
      </c>
      <c r="C77" s="113" t="s">
        <v>30</v>
      </c>
      <c r="D77" s="116">
        <f>'[16]Accounts by GL'!D182+'[16]Accounts by GL'!D183</f>
        <v>152474.92000000001</v>
      </c>
      <c r="E77" s="42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>
      <c r="A78" s="51" t="s">
        <v>29</v>
      </c>
      <c r="B78" s="52" t="s">
        <v>21</v>
      </c>
      <c r="C78" s="113" t="s">
        <v>31</v>
      </c>
      <c r="D78" s="117">
        <f>'[16]Accounts by GL'!D184</f>
        <v>38987.81</v>
      </c>
      <c r="E78" s="42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>
      <c r="A79" s="51" t="s">
        <v>29</v>
      </c>
      <c r="B79" s="52" t="s">
        <v>23</v>
      </c>
      <c r="C79" s="113">
        <v>40330</v>
      </c>
      <c r="D79" s="111">
        <f>'[16]Accounts by GL'!D185</f>
        <v>0</v>
      </c>
      <c r="E79" s="42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>
      <c r="A80" s="51" t="s">
        <v>29</v>
      </c>
      <c r="B80" s="52" t="s">
        <v>24</v>
      </c>
      <c r="C80" s="113" t="s">
        <v>32</v>
      </c>
      <c r="D80" s="116">
        <f>'[16]Accounts by GL'!D186</f>
        <v>13906.48</v>
      </c>
      <c r="E80" s="42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>
      <c r="A81" s="51" t="s">
        <v>29</v>
      </c>
      <c r="B81" s="52" t="s">
        <v>26</v>
      </c>
      <c r="C81" s="113">
        <v>40360</v>
      </c>
      <c r="D81" s="116">
        <f>'[16]Accounts by GL'!D187</f>
        <v>0</v>
      </c>
      <c r="E81" s="42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>
      <c r="A82" s="51" t="s">
        <v>29</v>
      </c>
      <c r="B82" s="52" t="s">
        <v>27</v>
      </c>
      <c r="C82" s="113">
        <v>40380</v>
      </c>
      <c r="D82" s="117">
        <f>'[16]Accounts by GL'!D188</f>
        <v>0</v>
      </c>
      <c r="E82" s="42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3.5" thickBot="1">
      <c r="A83" s="51" t="s">
        <v>29</v>
      </c>
      <c r="B83" s="52" t="s">
        <v>28</v>
      </c>
      <c r="C83" s="114">
        <v>40390</v>
      </c>
      <c r="D83" s="115">
        <f>'[16]Accounts by GL'!D189</f>
        <v>0</v>
      </c>
      <c r="E83" s="42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3.5" thickBot="1">
      <c r="A84" s="23" t="s">
        <v>33</v>
      </c>
      <c r="B84" s="24"/>
      <c r="C84" s="25"/>
      <c r="D84" s="107">
        <f>SUM(D70:D83)</f>
        <v>6289208.7499999991</v>
      </c>
      <c r="E84" s="42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>
      <c r="A85" s="55"/>
      <c r="B85" s="56"/>
      <c r="C85" s="57"/>
      <c r="D85" s="58"/>
      <c r="E85" s="42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>
      <c r="A86" s="59" t="s">
        <v>34</v>
      </c>
      <c r="B86" s="56"/>
      <c r="C86" s="57"/>
      <c r="D86" s="58"/>
      <c r="E86" s="42"/>
    </row>
    <row r="87" spans="1:16">
      <c r="A87" s="60" t="s">
        <v>18</v>
      </c>
      <c r="B87" s="61" t="s">
        <v>19</v>
      </c>
      <c r="C87" s="53">
        <v>40110</v>
      </c>
      <c r="D87" s="54">
        <f>'[16]Accounts by GL'!E174+'[16]Accounts by GL'!E175</f>
        <v>0</v>
      </c>
      <c r="E87" s="42"/>
    </row>
    <row r="88" spans="1:16" ht="13.5" thickBot="1">
      <c r="A88" s="62" t="s">
        <v>29</v>
      </c>
      <c r="B88" s="63" t="s">
        <v>19</v>
      </c>
      <c r="C88" s="64">
        <v>40310</v>
      </c>
      <c r="D88" s="54">
        <f>'[16]Accounts by GL'!E182+'[16]Accounts by GL'!E183</f>
        <v>0</v>
      </c>
      <c r="E88" s="42"/>
    </row>
    <row r="89" spans="1:16" ht="13.5" thickBot="1">
      <c r="A89" s="23" t="s">
        <v>35</v>
      </c>
      <c r="B89" s="24"/>
      <c r="C89" s="25"/>
      <c r="D89" s="26">
        <f>SUM(D87:D88)</f>
        <v>0</v>
      </c>
      <c r="E89" s="42"/>
    </row>
    <row r="90" spans="1:16" ht="13.5" thickBot="1">
      <c r="A90" s="47"/>
      <c r="B90" s="56"/>
      <c r="C90" s="57"/>
      <c r="D90" s="58"/>
      <c r="E90" s="42"/>
    </row>
    <row r="91" spans="1:16" ht="13.5" thickBot="1">
      <c r="A91" s="23" t="s">
        <v>36</v>
      </c>
      <c r="B91" s="24"/>
      <c r="C91" s="25"/>
      <c r="D91" s="26">
        <f>+D84+D89</f>
        <v>6289208.7499999991</v>
      </c>
      <c r="E91" s="42"/>
    </row>
    <row r="92" spans="1:16" ht="13.5" thickBot="1">
      <c r="A92" s="65"/>
      <c r="B92" s="65"/>
      <c r="C92" s="66"/>
      <c r="D92" s="67"/>
      <c r="E92" s="43"/>
    </row>
    <row r="93" spans="1:16" ht="13.5" thickBot="1">
      <c r="A93" s="126" t="s">
        <v>37</v>
      </c>
      <c r="B93" s="127"/>
      <c r="C93" s="70"/>
      <c r="D93" s="71"/>
      <c r="E93" s="42"/>
    </row>
    <row r="94" spans="1:16">
      <c r="A94" s="72" t="s">
        <v>18</v>
      </c>
      <c r="B94" s="73"/>
      <c r="C94" s="74"/>
      <c r="D94" s="75">
        <f>SUM(D6:D13)</f>
        <v>6083839.5399999991</v>
      </c>
      <c r="E94" s="42"/>
    </row>
    <row r="95" spans="1:16">
      <c r="A95" s="76"/>
      <c r="B95" s="56"/>
      <c r="C95" s="77"/>
      <c r="D95" s="78"/>
      <c r="E95" s="42"/>
    </row>
    <row r="96" spans="1:16">
      <c r="A96" s="79" t="s">
        <v>29</v>
      </c>
      <c r="B96" s="80"/>
      <c r="C96" s="81"/>
      <c r="D96" s="82">
        <f>SUM(D15:D22)</f>
        <v>205369.21000000002</v>
      </c>
      <c r="E96" s="42"/>
    </row>
    <row r="97" spans="1:256" ht="13.5" thickBot="1">
      <c r="A97" s="83"/>
      <c r="B97" s="56"/>
      <c r="C97" s="77"/>
      <c r="D97" s="78"/>
      <c r="E97" s="42"/>
    </row>
    <row r="98" spans="1:256" ht="13.5" thickBot="1">
      <c r="A98" s="84" t="s">
        <v>2</v>
      </c>
      <c r="B98" s="85"/>
      <c r="C98" s="86"/>
      <c r="D98" s="87">
        <f>D94+D96</f>
        <v>6289208.7499999991</v>
      </c>
      <c r="E98" s="42"/>
    </row>
    <row r="99" spans="1:256">
      <c r="A99" s="88"/>
      <c r="B99" s="73"/>
      <c r="C99" s="66"/>
      <c r="D99" s="89"/>
      <c r="E99" s="42"/>
    </row>
    <row r="100" spans="1:256">
      <c r="A100" s="90" t="s">
        <v>38</v>
      </c>
      <c r="B100" s="91"/>
      <c r="C100" s="92"/>
      <c r="D100" s="93">
        <f>D51</f>
        <v>319329.8</v>
      </c>
      <c r="E100" s="42"/>
    </row>
    <row r="101" spans="1:256" ht="13.5" thickBot="1">
      <c r="A101" s="88"/>
      <c r="B101" s="94"/>
      <c r="C101" s="66"/>
      <c r="D101" s="78"/>
      <c r="E101" s="42"/>
    </row>
    <row r="102" spans="1:256" ht="13.5" thickBot="1">
      <c r="A102" s="23" t="s">
        <v>39</v>
      </c>
      <c r="B102" s="24"/>
      <c r="C102" s="25"/>
      <c r="D102" s="26">
        <f>D98+D100</f>
        <v>6608538.5499999989</v>
      </c>
      <c r="E102" s="42"/>
    </row>
    <row r="103" spans="1:256">
      <c r="A103" s="9"/>
      <c r="B103" s="9"/>
      <c r="C103" s="41"/>
      <c r="D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1:256" s="65" customFormat="1">
      <c r="A104" s="95" t="s">
        <v>40</v>
      </c>
      <c r="B104" s="1"/>
      <c r="C104" s="96"/>
      <c r="D104" s="1"/>
      <c r="E104" s="1"/>
      <c r="F104" s="9"/>
    </row>
    <row r="105" spans="1:256"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82" spans="3:16">
      <c r="C182" s="1"/>
      <c r="G182" s="9"/>
      <c r="H182" s="9"/>
      <c r="I182" s="9"/>
      <c r="J182" s="9"/>
      <c r="K182" s="9"/>
      <c r="L182" s="9"/>
      <c r="M182" s="9"/>
      <c r="N182" s="9"/>
      <c r="O182" s="9"/>
      <c r="P182" s="97"/>
    </row>
    <row r="202" spans="1:6">
      <c r="A202" s="98"/>
      <c r="B202" s="99"/>
      <c r="C202" s="100"/>
      <c r="D202" s="99"/>
      <c r="E202" s="99"/>
      <c r="F202" s="101"/>
    </row>
    <row r="227" spans="1:6">
      <c r="A227" s="9"/>
      <c r="B227" s="9"/>
      <c r="C227" s="41"/>
      <c r="D227" s="9"/>
      <c r="E227" s="9"/>
      <c r="F227" s="9"/>
    </row>
    <row r="228" spans="1:6">
      <c r="A228" s="102"/>
      <c r="B228" s="103"/>
      <c r="C228" s="104"/>
      <c r="D228" s="103"/>
      <c r="E228" s="103"/>
      <c r="F228" s="105"/>
    </row>
    <row r="229" spans="1:6">
      <c r="A229" s="9"/>
      <c r="B229" s="9"/>
      <c r="C229" s="41"/>
      <c r="D229" s="9"/>
      <c r="E229" s="9"/>
      <c r="F229" s="9"/>
    </row>
    <row r="244" spans="1:6">
      <c r="A244" s="9"/>
      <c r="B244" s="9"/>
      <c r="C244" s="41"/>
      <c r="D244" s="9"/>
      <c r="E244" s="9"/>
      <c r="F244" s="9"/>
    </row>
    <row r="245" spans="1:6">
      <c r="A245" s="102"/>
      <c r="B245" s="103"/>
      <c r="C245" s="104"/>
      <c r="D245" s="103"/>
      <c r="E245" s="103"/>
      <c r="F245" s="105"/>
    </row>
    <row r="246" spans="1:6">
      <c r="A246" s="9"/>
      <c r="B246" s="9"/>
      <c r="C246" s="41"/>
      <c r="D246" s="9"/>
      <c r="E246" s="9"/>
      <c r="F246" s="9"/>
    </row>
    <row r="293" spans="1:6">
      <c r="A293" s="9"/>
      <c r="B293" s="9"/>
      <c r="C293" s="41"/>
      <c r="D293" s="9"/>
      <c r="E293" s="9"/>
      <c r="F293" s="9"/>
    </row>
    <row r="294" spans="1:6">
      <c r="A294" s="102"/>
      <c r="B294" s="103"/>
      <c r="C294" s="104"/>
      <c r="D294" s="103"/>
      <c r="E294" s="103"/>
      <c r="F294" s="105"/>
    </row>
    <row r="295" spans="1:6">
      <c r="A295" s="9"/>
      <c r="B295" s="9"/>
      <c r="C295" s="41"/>
      <c r="D295" s="9"/>
      <c r="E295" s="9"/>
      <c r="F295" s="9"/>
    </row>
    <row r="305" spans="1:6">
      <c r="A305" s="9"/>
      <c r="B305" s="9"/>
      <c r="C305" s="41"/>
      <c r="D305" s="9"/>
      <c r="E305" s="9"/>
      <c r="F305" s="9"/>
    </row>
    <row r="306" spans="1:6">
      <c r="A306" s="102"/>
      <c r="B306" s="103"/>
      <c r="C306" s="104"/>
      <c r="D306" s="103"/>
      <c r="E306" s="103"/>
      <c r="F306" s="105"/>
    </row>
    <row r="307" spans="1:6">
      <c r="A307" s="9"/>
      <c r="B307" s="9"/>
      <c r="C307" s="41"/>
      <c r="D307" s="9"/>
      <c r="E307" s="9"/>
      <c r="F307" s="9"/>
    </row>
    <row r="319" spans="1:6">
      <c r="A319" s="9"/>
      <c r="B319" s="9"/>
      <c r="C319" s="41"/>
      <c r="D319" s="9"/>
      <c r="E319" s="9"/>
      <c r="F319" s="9"/>
    </row>
    <row r="320" spans="1:6">
      <c r="A320" s="102"/>
      <c r="B320" s="103"/>
      <c r="C320" s="104"/>
      <c r="D320" s="103"/>
      <c r="E320" s="103"/>
      <c r="F320" s="105"/>
    </row>
    <row r="321" spans="1:6">
      <c r="A321" s="106"/>
      <c r="B321" s="9"/>
      <c r="C321" s="41"/>
      <c r="D321" s="9"/>
      <c r="E321" s="9"/>
      <c r="F321" s="97"/>
    </row>
    <row r="322" spans="1:6">
      <c r="A322" s="106"/>
      <c r="B322" s="9"/>
      <c r="C322" s="41"/>
      <c r="D322" s="9"/>
      <c r="E322" s="9"/>
      <c r="F322" s="97"/>
    </row>
    <row r="323" spans="1:6">
      <c r="A323" s="98"/>
      <c r="B323" s="99"/>
      <c r="C323" s="100"/>
      <c r="D323" s="99"/>
      <c r="E323" s="99"/>
      <c r="F323" s="101"/>
    </row>
    <row r="324" spans="1:6">
      <c r="A324" s="9"/>
      <c r="B324" s="9"/>
      <c r="C324" s="41"/>
      <c r="D324" s="9"/>
      <c r="E324" s="9"/>
      <c r="F324" s="9"/>
    </row>
    <row r="325" spans="1:6">
      <c r="A325" s="106"/>
      <c r="B325" s="9"/>
      <c r="C325" s="41"/>
      <c r="D325" s="9"/>
      <c r="E325" s="9"/>
      <c r="F325" s="97"/>
    </row>
    <row r="332" spans="1:6">
      <c r="A332" s="9"/>
      <c r="B332" s="9"/>
      <c r="C332" s="41"/>
      <c r="D332" s="9"/>
      <c r="E332" s="9"/>
      <c r="F332" s="9"/>
    </row>
    <row r="333" spans="1:6">
      <c r="A333" s="102"/>
      <c r="B333" s="103"/>
      <c r="C333" s="104"/>
      <c r="D333" s="103"/>
      <c r="E333" s="103"/>
      <c r="F333" s="105"/>
    </row>
    <row r="334" spans="1:6">
      <c r="A334" s="9"/>
      <c r="B334" s="9"/>
      <c r="C334" s="41"/>
      <c r="D334" s="9"/>
      <c r="E334" s="9"/>
      <c r="F334" s="9"/>
    </row>
    <row r="359" spans="1:6">
      <c r="A359" s="98"/>
      <c r="B359" s="99"/>
      <c r="C359" s="100"/>
      <c r="D359" s="99"/>
      <c r="E359" s="99"/>
      <c r="F359" s="101"/>
    </row>
    <row r="413" spans="1:6">
      <c r="A413" s="9"/>
      <c r="B413" s="9"/>
      <c r="C413" s="41"/>
      <c r="D413" s="9"/>
      <c r="E413" s="9"/>
      <c r="F413" s="9"/>
    </row>
    <row r="414" spans="1:6">
      <c r="A414" s="102"/>
      <c r="B414" s="103"/>
      <c r="C414" s="104"/>
      <c r="D414" s="103"/>
      <c r="E414" s="103"/>
      <c r="F414" s="105"/>
    </row>
    <row r="415" spans="1:6">
      <c r="A415" s="9"/>
      <c r="B415" s="9"/>
      <c r="C415" s="41"/>
      <c r="D415" s="9"/>
      <c r="E415" s="9"/>
      <c r="F415" s="9"/>
    </row>
    <row r="478" spans="1:6">
      <c r="A478" s="9"/>
      <c r="B478" s="9"/>
      <c r="C478" s="41"/>
      <c r="D478" s="9"/>
      <c r="E478" s="9"/>
      <c r="F478" s="9"/>
    </row>
    <row r="479" spans="1:6">
      <c r="A479" s="102"/>
      <c r="B479" s="103"/>
      <c r="C479" s="104"/>
      <c r="D479" s="103"/>
      <c r="E479" s="103"/>
      <c r="F479" s="105"/>
    </row>
    <row r="480" spans="1:6">
      <c r="A480" s="9"/>
      <c r="B480" s="9"/>
      <c r="C480" s="41"/>
      <c r="D480" s="9"/>
      <c r="E480" s="9"/>
      <c r="F480" s="9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0"/>
  <sheetViews>
    <sheetView zoomScale="90" zoomScaleNormal="90" workbookViewId="0"/>
  </sheetViews>
  <sheetFormatPr defaultRowHeight="12.75"/>
  <cols>
    <col min="1" max="1" width="56.28515625" style="1" customWidth="1"/>
    <col min="2" max="2" width="13" style="1" customWidth="1"/>
    <col min="3" max="3" width="9.140625" style="96"/>
    <col min="4" max="4" width="20.85546875" style="1" customWidth="1"/>
    <col min="5" max="5" width="21" style="1" customWidth="1"/>
    <col min="6" max="16384" width="9.140625" style="1"/>
  </cols>
  <sheetData>
    <row r="1" spans="1:16" ht="15.75">
      <c r="A1" s="120" t="str">
        <f>'[17]Contact Information'!$C$5</f>
        <v>STATE COLLEGE OF FLORIDA, MANATEE-SARASOTA</v>
      </c>
      <c r="B1" s="120"/>
      <c r="C1" s="120"/>
      <c r="D1" s="120"/>
      <c r="E1" s="120"/>
    </row>
    <row r="2" spans="1:16" ht="13.5" thickBot="1">
      <c r="A2" s="2"/>
      <c r="B2" s="2"/>
      <c r="C2" s="2"/>
      <c r="D2" s="3" t="s">
        <v>0</v>
      </c>
      <c r="E2" s="4" t="str">
        <f>'[17]Contact Information'!C3</f>
        <v>2015.v02</v>
      </c>
    </row>
    <row r="3" spans="1:16" ht="13.5" thickBot="1">
      <c r="A3" s="118" t="s">
        <v>139</v>
      </c>
      <c r="B3" s="7"/>
      <c r="C3" s="7"/>
      <c r="D3" s="7"/>
      <c r="E3" s="121"/>
      <c r="F3" s="9"/>
    </row>
    <row r="4" spans="1:16" ht="12.75" customHeight="1">
      <c r="A4" s="10"/>
      <c r="B4" s="11"/>
      <c r="C4" s="12"/>
      <c r="D4" s="12" t="s">
        <v>1</v>
      </c>
      <c r="E4" s="122" t="s">
        <v>2</v>
      </c>
      <c r="F4" s="9"/>
    </row>
    <row r="5" spans="1:16">
      <c r="A5" s="13" t="s">
        <v>3</v>
      </c>
      <c r="B5" s="14"/>
      <c r="C5" s="15" t="s">
        <v>4</v>
      </c>
      <c r="D5" s="15" t="s">
        <v>5</v>
      </c>
      <c r="E5" s="123"/>
      <c r="F5" s="9"/>
    </row>
    <row r="6" spans="1:16">
      <c r="A6" s="16" t="str">
        <f>'[17]Accounts by GL'!B174</f>
        <v>Tuition-Advanced &amp; Professional - Baccalaureate</v>
      </c>
      <c r="B6" s="17"/>
      <c r="C6" s="18" t="str">
        <f>'[17]Accounts by GL'!C174</f>
        <v>40101</v>
      </c>
      <c r="D6" s="19">
        <f>'[17]Accounts by GL'!M174</f>
        <v>1107258.0900000001</v>
      </c>
      <c r="E6" s="20">
        <f t="shared" ref="E6:E13" si="0">D6+D15</f>
        <v>1113858.0900000001</v>
      </c>
      <c r="F6" s="9"/>
    </row>
    <row r="7" spans="1:16">
      <c r="A7" s="16" t="str">
        <f>'[17]Accounts by GL'!B175</f>
        <v>Tuition-Advanced &amp; Professional</v>
      </c>
      <c r="B7" s="17"/>
      <c r="C7" s="18" t="str">
        <f>'[17]Accounts by GL'!C175</f>
        <v>40110</v>
      </c>
      <c r="D7" s="19">
        <f>'[17]Accounts by GL'!M175</f>
        <v>12354040.870000001</v>
      </c>
      <c r="E7" s="20">
        <f t="shared" si="0"/>
        <v>14005663.690000001</v>
      </c>
      <c r="F7" s="9"/>
    </row>
    <row r="8" spans="1:16">
      <c r="A8" s="16" t="str">
        <f>'[17]Accounts by GL'!B176</f>
        <v>Tuition-Postsecondary Vocational</v>
      </c>
      <c r="B8" s="17"/>
      <c r="C8" s="18" t="str">
        <f>'[17]Accounts by GL'!C176</f>
        <v>40120</v>
      </c>
      <c r="D8" s="19">
        <f>'[17]Accounts by GL'!M176</f>
        <v>1397596.68</v>
      </c>
      <c r="E8" s="20">
        <f t="shared" si="0"/>
        <v>1453455.52</v>
      </c>
      <c r="F8" s="9"/>
    </row>
    <row r="9" spans="1:16">
      <c r="A9" s="16" t="str">
        <f>'[17]Accounts by GL'!B177</f>
        <v>Tuition-Postsecondary Adult Vocational</v>
      </c>
      <c r="B9" s="17"/>
      <c r="C9" s="18" t="str">
        <f>'[17]Accounts by GL'!C177</f>
        <v>40130</v>
      </c>
      <c r="D9" s="19">
        <f>'[17]Accounts by GL'!M177</f>
        <v>0</v>
      </c>
      <c r="E9" s="20">
        <f t="shared" si="0"/>
        <v>0</v>
      </c>
      <c r="F9" s="9"/>
    </row>
    <row r="10" spans="1:16">
      <c r="A10" s="16" t="str">
        <f>'[17]Accounts by GL'!B178</f>
        <v>Tuition-Developmental Education</v>
      </c>
      <c r="B10" s="17"/>
      <c r="C10" s="18" t="str">
        <f>'[17]Accounts by GL'!C178</f>
        <v>40150</v>
      </c>
      <c r="D10" s="19">
        <f>'[17]Accounts by GL'!M178</f>
        <v>840513.24</v>
      </c>
      <c r="E10" s="20">
        <f t="shared" si="0"/>
        <v>1020397.64</v>
      </c>
      <c r="F10" s="9"/>
    </row>
    <row r="11" spans="1:16">
      <c r="A11" s="16" t="str">
        <f>'[17]Accounts by GL'!B179</f>
        <v>Tuition-EPI</v>
      </c>
      <c r="B11" s="17"/>
      <c r="C11" s="18" t="str">
        <f>'[17]Accounts by GL'!C179</f>
        <v>40160</v>
      </c>
      <c r="D11" s="19">
        <f>'[17]Accounts by GL'!M179</f>
        <v>84122.28</v>
      </c>
      <c r="E11" s="20">
        <f t="shared" si="0"/>
        <v>91222.98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>
      <c r="A12" s="16" t="str">
        <f>'[17]Accounts by GL'!B180</f>
        <v>Tuition-Vocational Preparatory</v>
      </c>
      <c r="B12" s="17"/>
      <c r="C12" s="18" t="str">
        <f>'[17]Accounts by GL'!C180</f>
        <v>40180</v>
      </c>
      <c r="D12" s="19">
        <f>'[17]Accounts by GL'!M180</f>
        <v>0</v>
      </c>
      <c r="E12" s="20">
        <f t="shared" si="0"/>
        <v>0</v>
      </c>
      <c r="F12" s="9"/>
    </row>
    <row r="13" spans="1:16" ht="13.5" thickBot="1">
      <c r="A13" s="16" t="str">
        <f>'[17]Accounts by GL'!B181</f>
        <v>Tuition-Adult General Education (ABE) &amp; Secondary</v>
      </c>
      <c r="B13" s="22"/>
      <c r="C13" s="18" t="str">
        <f>'[17]Accounts by GL'!C181</f>
        <v>40190</v>
      </c>
      <c r="D13" s="19">
        <f>'[17]Accounts by GL'!M181</f>
        <v>0</v>
      </c>
      <c r="E13" s="20">
        <f t="shared" si="0"/>
        <v>0</v>
      </c>
      <c r="F13" s="9"/>
    </row>
    <row r="14" spans="1:16" ht="13.5" thickBot="1">
      <c r="A14" s="23" t="s">
        <v>6</v>
      </c>
      <c r="B14" s="24"/>
      <c r="C14" s="25"/>
      <c r="D14" s="26">
        <f>SUM(D6:D13)</f>
        <v>15783531.16</v>
      </c>
      <c r="E14" s="26">
        <f>SUM(E6:E13)</f>
        <v>17684597.920000002</v>
      </c>
      <c r="F14" s="9"/>
    </row>
    <row r="15" spans="1:16">
      <c r="A15" s="27" t="str">
        <f>'[17]Accounts by GL'!B182</f>
        <v>Out-of-state Fees-Advanced &amp; Professional - Baccalaureate</v>
      </c>
      <c r="B15" s="28"/>
      <c r="C15" s="29" t="str">
        <f>'[17]Accounts by GL'!C182</f>
        <v>40301</v>
      </c>
      <c r="D15" s="30">
        <f>'[17]Accounts by GL'!M182</f>
        <v>6600</v>
      </c>
      <c r="E15" s="31"/>
      <c r="F15" s="9"/>
    </row>
    <row r="16" spans="1:16">
      <c r="A16" s="27" t="str">
        <f>'[17]Accounts by GL'!B183</f>
        <v>Out-of-state Fees-Advanced &amp; Professional</v>
      </c>
      <c r="B16" s="17"/>
      <c r="C16" s="29" t="str">
        <f>'[17]Accounts by GL'!C183</f>
        <v>40310</v>
      </c>
      <c r="D16" s="30">
        <f>'[17]Accounts by GL'!M183</f>
        <v>1651622.82</v>
      </c>
      <c r="E16" s="31"/>
      <c r="F16" s="9"/>
    </row>
    <row r="17" spans="1:6">
      <c r="A17" s="27" t="str">
        <f>'[17]Accounts by GL'!B184</f>
        <v>Out-of-state Fees-Postsecondary Vocational</v>
      </c>
      <c r="B17" s="17"/>
      <c r="C17" s="29" t="str">
        <f>'[17]Accounts by GL'!C184</f>
        <v>40320</v>
      </c>
      <c r="D17" s="30">
        <f>'[17]Accounts by GL'!M184</f>
        <v>55858.84</v>
      </c>
      <c r="E17" s="31"/>
      <c r="F17" s="9"/>
    </row>
    <row r="18" spans="1:6">
      <c r="A18" s="27" t="str">
        <f>'[17]Accounts by GL'!B185</f>
        <v>Out-of-state Fees-Postsecondary. Adult Vocational</v>
      </c>
      <c r="B18" s="17"/>
      <c r="C18" s="29" t="str">
        <f>'[17]Accounts by GL'!C185</f>
        <v>40330</v>
      </c>
      <c r="D18" s="30">
        <f>'[17]Accounts by GL'!M185</f>
        <v>0</v>
      </c>
      <c r="E18" s="31"/>
      <c r="F18" s="9"/>
    </row>
    <row r="19" spans="1:6">
      <c r="A19" s="27" t="str">
        <f>'[17]Accounts by GL'!B186</f>
        <v>Out-of-state Fees-Developmental Education</v>
      </c>
      <c r="B19" s="17"/>
      <c r="C19" s="29" t="str">
        <f>'[17]Accounts by GL'!C186</f>
        <v>40350</v>
      </c>
      <c r="D19" s="30">
        <f>'[17]Accounts by GL'!M186</f>
        <v>179884.4</v>
      </c>
      <c r="E19" s="31"/>
      <c r="F19" s="9"/>
    </row>
    <row r="20" spans="1:6">
      <c r="A20" s="27" t="str">
        <f>'[17]Accounts by GL'!B187</f>
        <v>Out-of-state Fees-EPI &amp; Alternative Certification Curriculum</v>
      </c>
      <c r="B20" s="17"/>
      <c r="C20" s="29" t="str">
        <f>'[17]Accounts by GL'!C187</f>
        <v>40360</v>
      </c>
      <c r="D20" s="30">
        <f>'[17]Accounts by GL'!M187</f>
        <v>7100.7</v>
      </c>
      <c r="E20" s="31"/>
      <c r="F20" s="9"/>
    </row>
    <row r="21" spans="1:6">
      <c r="A21" s="27" t="str">
        <f>'[17]Accounts by GL'!B188</f>
        <v>Out-of-state Fees-Vocational Preparatory</v>
      </c>
      <c r="B21" s="17"/>
      <c r="C21" s="29" t="str">
        <f>'[17]Accounts by GL'!C188</f>
        <v>40380</v>
      </c>
      <c r="D21" s="30">
        <f>'[17]Accounts by GL'!M188</f>
        <v>0</v>
      </c>
      <c r="E21" s="31"/>
      <c r="F21" s="9"/>
    </row>
    <row r="22" spans="1:6" ht="13.5" thickBot="1">
      <c r="A22" s="27" t="str">
        <f>'[17]Accounts by GL'!B189</f>
        <v>Out-of-state Fees-Adult General Education (ABE) &amp; Secondary</v>
      </c>
      <c r="B22" s="22"/>
      <c r="C22" s="29" t="str">
        <f>'[17]Accounts by GL'!C189</f>
        <v>40390</v>
      </c>
      <c r="D22" s="30">
        <f>'[17]Accounts by GL'!M189</f>
        <v>0</v>
      </c>
      <c r="E22" s="32"/>
      <c r="F22" s="9"/>
    </row>
    <row r="23" spans="1:6" ht="13.5" thickBot="1">
      <c r="A23" s="23" t="s">
        <v>7</v>
      </c>
      <c r="B23" s="24"/>
      <c r="C23" s="25"/>
      <c r="D23" s="26">
        <f>SUM(D15:D22)</f>
        <v>1901066.76</v>
      </c>
      <c r="E23" s="33" t="s">
        <v>8</v>
      </c>
      <c r="F23" s="9"/>
    </row>
    <row r="24" spans="1:6" ht="13.5" thickBot="1">
      <c r="A24" s="23" t="s">
        <v>9</v>
      </c>
      <c r="B24" s="24"/>
      <c r="C24" s="25"/>
      <c r="D24" s="26">
        <f>D23+D14</f>
        <v>17684597.920000002</v>
      </c>
      <c r="E24" s="26">
        <f>'[17]Accounts by GL'!M191</f>
        <v>17684597.919999998</v>
      </c>
      <c r="F24" s="9"/>
    </row>
    <row r="25" spans="1:6">
      <c r="A25" s="34"/>
      <c r="B25" s="35"/>
      <c r="C25" s="36"/>
      <c r="D25" s="37"/>
      <c r="E25" s="32"/>
      <c r="F25" s="9"/>
    </row>
    <row r="26" spans="1:6">
      <c r="A26" s="13" t="s">
        <v>10</v>
      </c>
      <c r="B26" s="35"/>
      <c r="C26" s="36"/>
      <c r="D26" s="37"/>
      <c r="E26" s="31"/>
      <c r="F26" s="9"/>
    </row>
    <row r="27" spans="1:6">
      <c r="A27" s="16" t="str">
        <f>'[17]Accounts by GL'!B194</f>
        <v>Tuition - Lifelong Learning</v>
      </c>
      <c r="B27" s="17"/>
      <c r="C27" s="18" t="str">
        <f>'[17]Accounts by GL'!C194</f>
        <v>40210</v>
      </c>
      <c r="D27" s="38">
        <f>'[17]Accounts by GL'!M194</f>
        <v>0</v>
      </c>
      <c r="E27" s="31"/>
      <c r="F27" s="39"/>
    </row>
    <row r="28" spans="1:6">
      <c r="A28" s="16" t="str">
        <f>'[17]Accounts by GL'!B195</f>
        <v>Tuition - Continuing Workforce Fees</v>
      </c>
      <c r="B28" s="17"/>
      <c r="C28" s="18" t="str">
        <f>'[17]Accounts by GL'!C195</f>
        <v>40240</v>
      </c>
      <c r="D28" s="38">
        <f>'[17]Accounts by GL'!M195</f>
        <v>353893.9</v>
      </c>
      <c r="E28" s="31"/>
      <c r="F28" s="39"/>
    </row>
    <row r="29" spans="1:6">
      <c r="A29" s="16" t="str">
        <f>'[17]Accounts by GL'!B196</f>
        <v>Refunded Tuition - Continuing Workforce Fees</v>
      </c>
      <c r="B29" s="17"/>
      <c r="C29" s="18" t="str">
        <f>'[17]Accounts by GL'!C196</f>
        <v>40249</v>
      </c>
      <c r="D29" s="38">
        <f>'[17]Accounts by GL'!M196</f>
        <v>0</v>
      </c>
      <c r="E29" s="31"/>
      <c r="F29" s="39"/>
    </row>
    <row r="30" spans="1:6">
      <c r="A30" s="16" t="str">
        <f>'[17]Accounts by GL'!B197</f>
        <v>Out-of-state - Lifelong Learning</v>
      </c>
      <c r="B30" s="17"/>
      <c r="C30" s="18" t="str">
        <f>'[17]Accounts by GL'!C197</f>
        <v>40250</v>
      </c>
      <c r="D30" s="38">
        <f>'[17]Accounts by GL'!M197</f>
        <v>0</v>
      </c>
      <c r="E30" s="32"/>
      <c r="F30" s="39"/>
    </row>
    <row r="31" spans="1:6">
      <c r="A31" s="16" t="str">
        <f>'[17]Accounts by GL'!B198</f>
        <v>Full Cost of Instruction (Repeat Course Fee)</v>
      </c>
      <c r="B31" s="17"/>
      <c r="C31" s="18" t="str">
        <f>'[17]Accounts by GL'!C198</f>
        <v>40260</v>
      </c>
      <c r="D31" s="38">
        <f>'[17]Accounts by GL'!M198</f>
        <v>0</v>
      </c>
      <c r="E31" s="32"/>
      <c r="F31" s="39"/>
    </row>
    <row r="32" spans="1:6">
      <c r="A32" s="16" t="str">
        <f>'[17]Accounts by GL'!B199</f>
        <v>Full Cost of Instruction (Repeat Course Fee) - A &amp; P</v>
      </c>
      <c r="B32" s="17"/>
      <c r="C32" s="18" t="str">
        <f>'[17]Accounts by GL'!C199</f>
        <v>40261</v>
      </c>
      <c r="D32" s="38">
        <f>'[17]Accounts by GL'!M199</f>
        <v>343673.88</v>
      </c>
      <c r="E32" s="32"/>
      <c r="F32" s="39"/>
    </row>
    <row r="33" spans="1:6">
      <c r="A33" s="16" t="str">
        <f>'[17]Accounts by GL'!B200</f>
        <v>Full Cost of Instruction (Repeat Course Fee) - PSV</v>
      </c>
      <c r="B33" s="17"/>
      <c r="C33" s="18" t="str">
        <f>'[17]Accounts by GL'!C200</f>
        <v>40262</v>
      </c>
      <c r="D33" s="38">
        <f>'[17]Accounts by GL'!M200</f>
        <v>5680.56</v>
      </c>
      <c r="E33" s="32"/>
      <c r="F33" s="39"/>
    </row>
    <row r="34" spans="1:6">
      <c r="A34" s="16" t="str">
        <f>'[17]Accounts by GL'!B201</f>
        <v>Full Cost of Instruction (Repeat Course Fee) - Baccalaureate</v>
      </c>
      <c r="B34" s="17"/>
      <c r="C34" s="18">
        <v>40263</v>
      </c>
      <c r="D34" s="38">
        <f>'[17]Accounts by GL'!M201</f>
        <v>6600</v>
      </c>
      <c r="E34" s="32"/>
      <c r="F34" s="39"/>
    </row>
    <row r="35" spans="1:6">
      <c r="A35" s="16" t="str">
        <f>'[17]Accounts by GL'!B202</f>
        <v>Full Cost of Instruction (Repeat Course Fee) - PSAV</v>
      </c>
      <c r="B35" s="17"/>
      <c r="C35" s="18" t="str">
        <f>'[17]Accounts by GL'!C202</f>
        <v>40264</v>
      </c>
      <c r="D35" s="38">
        <f>'[17]Accounts by GL'!M202</f>
        <v>0</v>
      </c>
      <c r="E35" s="32"/>
      <c r="F35" s="39"/>
    </row>
    <row r="36" spans="1:6">
      <c r="A36" s="16" t="str">
        <f>'[17]Accounts by GL'!B203</f>
        <v>Full Cost of Instruction (Repeat Course Fee) - Dev. Ed.</v>
      </c>
      <c r="B36" s="17"/>
      <c r="C36" s="18" t="str">
        <f>'[17]Accounts by GL'!C203</f>
        <v>40265</v>
      </c>
      <c r="D36" s="38">
        <f>'[17]Accounts by GL'!M203</f>
        <v>18935.2</v>
      </c>
      <c r="E36" s="32"/>
      <c r="F36" s="39"/>
    </row>
    <row r="37" spans="1:6">
      <c r="A37" s="16" t="str">
        <f>'[17]Accounts by GL'!B204</f>
        <v>Full Cost of Instruction (Repeat Course Fee) - EPI</v>
      </c>
      <c r="B37" s="17"/>
      <c r="C37" s="18">
        <v>40266</v>
      </c>
      <c r="D37" s="38">
        <f>'[17]Accounts by GL'!M204</f>
        <v>0</v>
      </c>
      <c r="E37" s="32"/>
      <c r="F37" s="39"/>
    </row>
    <row r="38" spans="1:6">
      <c r="A38" s="16" t="str">
        <f>'[17]Accounts by GL'!B205</f>
        <v>Refunded Tuition-Full Cost of Instruction (Repeat Course Fee)</v>
      </c>
      <c r="B38" s="17"/>
      <c r="C38" s="18" t="str">
        <f>'[17]Accounts by GL'!C205</f>
        <v>40269</v>
      </c>
      <c r="D38" s="38">
        <f>'[17]Accounts by GL'!M205</f>
        <v>0</v>
      </c>
      <c r="E38" s="32"/>
      <c r="F38" s="39"/>
    </row>
    <row r="39" spans="1:6">
      <c r="A39" s="16" t="str">
        <f>'[17]Accounts by GL'!B206</f>
        <v>Tuition - Self-supporting</v>
      </c>
      <c r="B39" s="17"/>
      <c r="C39" s="18" t="str">
        <f>'[17]Accounts by GL'!C206</f>
        <v>40270</v>
      </c>
      <c r="D39" s="38">
        <f>'[17]Accounts by GL'!M206</f>
        <v>123667.16</v>
      </c>
      <c r="E39" s="32"/>
      <c r="F39" s="39"/>
    </row>
    <row r="40" spans="1:6">
      <c r="A40" s="16" t="str">
        <f>'[17]Accounts by GL'!B207</f>
        <v>Laboratory Fees</v>
      </c>
      <c r="B40" s="17"/>
      <c r="C40" s="18" t="str">
        <f>'[17]Accounts by GL'!C207</f>
        <v>40400</v>
      </c>
      <c r="D40" s="38">
        <f>'[17]Accounts by GL'!M207</f>
        <v>536831.5</v>
      </c>
      <c r="E40" s="32"/>
      <c r="F40" s="39"/>
    </row>
    <row r="41" spans="1:6">
      <c r="A41" s="16" t="str">
        <f>'[17]Accounts by GL'!B208</f>
        <v>Distance Learning Course User Fee</v>
      </c>
      <c r="B41" s="17"/>
      <c r="C41" s="18" t="str">
        <f>'[17]Accounts by GL'!C208</f>
        <v>40450</v>
      </c>
      <c r="D41" s="38">
        <f>'[17]Accounts by GL'!M208</f>
        <v>0</v>
      </c>
      <c r="E41" s="32"/>
      <c r="F41" s="39"/>
    </row>
    <row r="42" spans="1:6">
      <c r="A42" s="16" t="str">
        <f>'[17]Accounts by GL'!B209</f>
        <v>Application Fees</v>
      </c>
      <c r="B42" s="17"/>
      <c r="C42" s="18" t="str">
        <f>'[17]Accounts by GL'!C209</f>
        <v>40500</v>
      </c>
      <c r="D42" s="38">
        <f>'[17]Accounts by GL'!M209</f>
        <v>16149.5</v>
      </c>
      <c r="E42" s="32"/>
      <c r="F42" s="39"/>
    </row>
    <row r="43" spans="1:6">
      <c r="A43" s="16" t="str">
        <f>'[17]Accounts by GL'!B210</f>
        <v>Graduation Fees</v>
      </c>
      <c r="B43" s="17"/>
      <c r="C43" s="18" t="str">
        <f>'[17]Accounts by GL'!C210</f>
        <v>40600</v>
      </c>
      <c r="D43" s="38">
        <f>'[17]Accounts by GL'!M210</f>
        <v>36285</v>
      </c>
      <c r="E43" s="32"/>
      <c r="F43" s="39"/>
    </row>
    <row r="44" spans="1:6">
      <c r="A44" s="16" t="str">
        <f>'[17]Accounts by GL'!B211</f>
        <v>Transcripts Fees</v>
      </c>
      <c r="B44" s="17"/>
      <c r="C44" s="18" t="str">
        <f>'[17]Accounts by GL'!C211</f>
        <v>40700</v>
      </c>
      <c r="D44" s="38">
        <f>'[17]Accounts by GL'!M211</f>
        <v>49197.919999999998</v>
      </c>
      <c r="E44" s="32"/>
      <c r="F44" s="39"/>
    </row>
    <row r="45" spans="1:6">
      <c r="A45" s="16" t="str">
        <f>'[17]Accounts by GL'!B212</f>
        <v>Financial Aid Fund Fees</v>
      </c>
      <c r="B45" s="17"/>
      <c r="C45" s="18" t="str">
        <f>'[17]Accounts by GL'!C212</f>
        <v>40800</v>
      </c>
      <c r="D45" s="38">
        <f>'[17]Accounts by GL'!M212</f>
        <v>944782.69</v>
      </c>
      <c r="E45" s="32"/>
      <c r="F45" s="39"/>
    </row>
    <row r="46" spans="1:6">
      <c r="A46" s="16" t="str">
        <f>'[17]Accounts by GL'!B213</f>
        <v>Student Activities &amp; Service Fees</v>
      </c>
      <c r="B46" s="17"/>
      <c r="C46" s="18" t="str">
        <f>'[17]Accounts by GL'!C213</f>
        <v>40850</v>
      </c>
      <c r="D46" s="38">
        <f>'[17]Accounts by GL'!M213</f>
        <v>1556433.96</v>
      </c>
      <c r="E46" s="32"/>
      <c r="F46" s="39"/>
    </row>
    <row r="47" spans="1:6">
      <c r="A47" s="16" t="str">
        <f>'[17]Accounts by GL'!B214</f>
        <v>Student Activities &amp; Service Fees - Baccalaureate</v>
      </c>
      <c r="B47" s="17"/>
      <c r="C47" s="18" t="str">
        <f>'[17]Accounts by GL'!C214</f>
        <v>40854</v>
      </c>
      <c r="D47" s="38">
        <f>'[17]Accounts by GL'!M214</f>
        <v>79012.649999999994</v>
      </c>
      <c r="E47" s="32"/>
      <c r="F47" s="39"/>
    </row>
    <row r="48" spans="1:6">
      <c r="A48" s="16" t="str">
        <f>'[17]Accounts by GL'!B215</f>
        <v>CIF - A &amp; P, PSV, EPI, College Prep</v>
      </c>
      <c r="B48" s="17"/>
      <c r="C48" s="18" t="str">
        <f>'[17]Accounts by GL'!C215</f>
        <v>40860</v>
      </c>
      <c r="D48" s="38">
        <f>'[17]Accounts by GL'!M215</f>
        <v>1782719.16</v>
      </c>
      <c r="E48" s="32"/>
      <c r="F48" s="39"/>
    </row>
    <row r="49" spans="1:6">
      <c r="A49" s="16" t="str">
        <f>'[17]Accounts by GL'!B216</f>
        <v>CIF - PSAV</v>
      </c>
      <c r="B49" s="17"/>
      <c r="C49" s="18" t="str">
        <f>'[17]Accounts by GL'!C216</f>
        <v>40861</v>
      </c>
      <c r="D49" s="38">
        <f>'[17]Accounts by GL'!M216</f>
        <v>0</v>
      </c>
      <c r="E49" s="32"/>
      <c r="F49" s="39"/>
    </row>
    <row r="50" spans="1:6">
      <c r="A50" s="16" t="str">
        <f>'[17]Accounts by GL'!B217</f>
        <v>CIF - Baccalaureate</v>
      </c>
      <c r="B50" s="17"/>
      <c r="C50" s="18" t="str">
        <f>'[17]Accounts by GL'!C217</f>
        <v>40864</v>
      </c>
      <c r="D50" s="38">
        <f>'[17]Accounts by GL'!M217</f>
        <v>80453.279999999999</v>
      </c>
      <c r="E50" s="32"/>
      <c r="F50" s="39"/>
    </row>
    <row r="51" spans="1:6">
      <c r="A51" s="16" t="str">
        <f>'[17]Accounts by GL'!B218</f>
        <v>Technology Fee</v>
      </c>
      <c r="B51" s="17"/>
      <c r="C51" s="18" t="str">
        <f>'[17]Accounts by GL'!C218</f>
        <v>40870</v>
      </c>
      <c r="D51" s="38">
        <f>'[17]Accounts by GL'!M218</f>
        <v>925969.09</v>
      </c>
      <c r="E51" s="32"/>
      <c r="F51" s="39"/>
    </row>
    <row r="52" spans="1:6">
      <c r="A52" s="16" t="str">
        <f>'[17]Accounts by GL'!B219</f>
        <v>Other Student Fees</v>
      </c>
      <c r="B52" s="17"/>
      <c r="C52" s="18" t="str">
        <f>'[17]Accounts by GL'!C219</f>
        <v>40900</v>
      </c>
      <c r="D52" s="38">
        <f>'[17]Accounts by GL'!M219</f>
        <v>756189.88</v>
      </c>
      <c r="E52" s="32"/>
      <c r="F52" s="39"/>
    </row>
    <row r="53" spans="1:6">
      <c r="A53" s="16" t="str">
        <f>'[17]Accounts by GL'!B220</f>
        <v>Late Fees</v>
      </c>
      <c r="B53" s="17"/>
      <c r="C53" s="18" t="str">
        <f>'[17]Accounts by GL'!C220</f>
        <v>40910</v>
      </c>
      <c r="D53" s="38">
        <f>'[17]Accounts by GL'!M220</f>
        <v>4550</v>
      </c>
      <c r="E53" s="32"/>
      <c r="F53" s="39"/>
    </row>
    <row r="54" spans="1:6">
      <c r="A54" s="16" t="str">
        <f>'[17]Accounts by GL'!B221</f>
        <v>Testing Fees</v>
      </c>
      <c r="B54" s="17"/>
      <c r="C54" s="18" t="str">
        <f>'[17]Accounts by GL'!C221</f>
        <v>40920</v>
      </c>
      <c r="D54" s="38">
        <f>'[17]Accounts by GL'!M221</f>
        <v>16019.26</v>
      </c>
      <c r="E54" s="32"/>
      <c r="F54" s="39"/>
    </row>
    <row r="55" spans="1:6">
      <c r="A55" s="16" t="str">
        <f>'[17]Accounts by GL'!B222</f>
        <v>Student Insurance Fees</v>
      </c>
      <c r="B55" s="17"/>
      <c r="C55" s="18" t="str">
        <f>'[17]Accounts by GL'!C222</f>
        <v>40930</v>
      </c>
      <c r="D55" s="38">
        <f>'[17]Accounts by GL'!M222</f>
        <v>10041</v>
      </c>
      <c r="E55" s="32"/>
      <c r="F55" s="39"/>
    </row>
    <row r="56" spans="1:6">
      <c r="A56" s="16" t="str">
        <f>'[17]Accounts by GL'!B223</f>
        <v>Safety &amp; Security Fees</v>
      </c>
      <c r="B56" s="17"/>
      <c r="C56" s="18" t="str">
        <f>'[17]Accounts by GL'!C223</f>
        <v>40940</v>
      </c>
      <c r="D56" s="38">
        <f>'[17]Accounts by GL'!M223</f>
        <v>0</v>
      </c>
      <c r="E56" s="32"/>
      <c r="F56" s="39"/>
    </row>
    <row r="57" spans="1:6">
      <c r="A57" s="16" t="str">
        <f>'[17]Accounts by GL'!B224</f>
        <v>Picture Identification Card Fees</v>
      </c>
      <c r="B57" s="17"/>
      <c r="C57" s="18" t="str">
        <f>'[17]Accounts by GL'!C224</f>
        <v>40950</v>
      </c>
      <c r="D57" s="38">
        <f>'[17]Accounts by GL'!M224</f>
        <v>956127.5</v>
      </c>
      <c r="E57" s="32"/>
      <c r="F57" s="39"/>
    </row>
    <row r="58" spans="1:6">
      <c r="A58" s="16" t="str">
        <f>'[17]Accounts by GL'!B225</f>
        <v>Parking Fees</v>
      </c>
      <c r="B58" s="17"/>
      <c r="C58" s="18" t="str">
        <f>'[17]Accounts by GL'!C225</f>
        <v>40960</v>
      </c>
      <c r="D58" s="38">
        <f>'[17]Accounts by GL'!M225</f>
        <v>0</v>
      </c>
      <c r="E58" s="32"/>
      <c r="F58" s="39"/>
    </row>
    <row r="59" spans="1:6">
      <c r="A59" s="16" t="str">
        <f>'[17]Accounts by GL'!B226</f>
        <v>Library Fees</v>
      </c>
      <c r="B59" s="17"/>
      <c r="C59" s="18" t="str">
        <f>'[17]Accounts by GL'!C226</f>
        <v>40970</v>
      </c>
      <c r="D59" s="38">
        <f>'[17]Accounts by GL'!M226</f>
        <v>0</v>
      </c>
      <c r="E59" s="32"/>
      <c r="F59" s="39"/>
    </row>
    <row r="60" spans="1:6">
      <c r="A60" s="16" t="str">
        <f>'[17]Accounts by GL'!B227</f>
        <v>Contract Course Fees</v>
      </c>
      <c r="B60" s="17"/>
      <c r="C60" s="18" t="str">
        <f>'[17]Accounts by GL'!C227</f>
        <v>40990</v>
      </c>
      <c r="D60" s="38">
        <f>'[17]Accounts by GL'!M227</f>
        <v>0</v>
      </c>
      <c r="E60" s="32"/>
      <c r="F60" s="39"/>
    </row>
    <row r="61" spans="1:6" ht="13.5" thickBot="1">
      <c r="A61" s="16" t="str">
        <f>'[17]Accounts by GL'!B228</f>
        <v>Residual Student Fees</v>
      </c>
      <c r="B61" s="17"/>
      <c r="C61" s="18" t="str">
        <f>'[17]Accounts by GL'!C228</f>
        <v>40991</v>
      </c>
      <c r="D61" s="38">
        <f>'[17]Accounts by GL'!M228</f>
        <v>0</v>
      </c>
      <c r="E61" s="32"/>
      <c r="F61" s="39"/>
    </row>
    <row r="62" spans="1:6" ht="13.5" thickBot="1">
      <c r="A62" s="23" t="s">
        <v>12</v>
      </c>
      <c r="B62" s="24"/>
      <c r="C62" s="25"/>
      <c r="D62" s="26">
        <f>SUM(D27:D61)</f>
        <v>8603213.0899999999</v>
      </c>
      <c r="E62" s="32"/>
    </row>
    <row r="63" spans="1:6" ht="13.5" thickBot="1">
      <c r="A63" s="23" t="s">
        <v>13</v>
      </c>
      <c r="B63" s="24"/>
      <c r="C63" s="25"/>
      <c r="D63" s="26">
        <f>D24+D62</f>
        <v>26287811.010000002</v>
      </c>
      <c r="E63" s="40"/>
    </row>
    <row r="64" spans="1:6">
      <c r="A64" s="9"/>
      <c r="B64" s="9"/>
      <c r="C64" s="41"/>
      <c r="D64" s="42"/>
      <c r="E64" s="42"/>
    </row>
    <row r="65" spans="1:16">
      <c r="A65" s="124" t="str">
        <f>A1</f>
        <v>STATE COLLEGE OF FLORIDA, MANATEE-SARASOTA</v>
      </c>
      <c r="B65" s="124"/>
      <c r="C65" s="124"/>
      <c r="D65" s="124"/>
      <c r="E65" s="43"/>
    </row>
    <row r="66" spans="1:16" ht="13.5" thickBot="1">
      <c r="A66" s="125" t="str">
        <f>+A3</f>
        <v>2014-2015 FEES</v>
      </c>
      <c r="B66" s="125"/>
      <c r="C66" s="125"/>
      <c r="D66" s="125"/>
      <c r="E66" s="43"/>
    </row>
    <row r="67" spans="1:16">
      <c r="A67" s="44" t="s">
        <v>14</v>
      </c>
      <c r="B67" s="14"/>
      <c r="C67" s="45"/>
      <c r="D67" s="46"/>
      <c r="E67" s="42"/>
    </row>
    <row r="68" spans="1:16">
      <c r="A68" s="47"/>
      <c r="B68" s="35"/>
      <c r="C68" s="45"/>
      <c r="D68" s="48"/>
      <c r="E68" s="42"/>
    </row>
    <row r="69" spans="1:16" ht="13.5" thickBot="1">
      <c r="A69" s="44" t="s">
        <v>15</v>
      </c>
      <c r="B69" s="35"/>
      <c r="C69" s="45" t="s">
        <v>16</v>
      </c>
      <c r="D69" s="108" t="s">
        <v>17</v>
      </c>
      <c r="E69" s="109"/>
    </row>
    <row r="70" spans="1:16">
      <c r="A70" s="49" t="s">
        <v>18</v>
      </c>
      <c r="B70" s="50" t="s">
        <v>19</v>
      </c>
      <c r="C70" s="112" t="s">
        <v>20</v>
      </c>
      <c r="D70" s="110">
        <f>'[17]Accounts by GL'!D174+'[17]Accounts by GL'!D175</f>
        <v>13461298.960000001</v>
      </c>
      <c r="E70" s="42"/>
    </row>
    <row r="71" spans="1:16">
      <c r="A71" s="51" t="s">
        <v>18</v>
      </c>
      <c r="B71" s="52" t="s">
        <v>21</v>
      </c>
      <c r="C71" s="113" t="s">
        <v>22</v>
      </c>
      <c r="D71" s="116">
        <f>'[17]Accounts by GL'!D176</f>
        <v>1397596.68</v>
      </c>
      <c r="E71" s="42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>
      <c r="A72" s="51" t="s">
        <v>18</v>
      </c>
      <c r="B72" s="52" t="s">
        <v>23</v>
      </c>
      <c r="C72" s="113">
        <v>40130</v>
      </c>
      <c r="D72" s="116">
        <f>'[17]Accounts by GL'!D177</f>
        <v>0</v>
      </c>
      <c r="E72" s="42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>
      <c r="A73" s="51" t="s">
        <v>18</v>
      </c>
      <c r="B73" s="52" t="s">
        <v>24</v>
      </c>
      <c r="C73" s="113" t="s">
        <v>25</v>
      </c>
      <c r="D73" s="116">
        <f>'[17]Accounts by GL'!D178</f>
        <v>840513.24</v>
      </c>
      <c r="E73" s="42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>
      <c r="A74" s="51" t="s">
        <v>18</v>
      </c>
      <c r="B74" s="52" t="s">
        <v>26</v>
      </c>
      <c r="C74" s="113">
        <v>40160</v>
      </c>
      <c r="D74" s="117">
        <f>'[17]Accounts by GL'!D179</f>
        <v>84122.28</v>
      </c>
      <c r="E74" s="42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>
      <c r="A75" s="51" t="s">
        <v>18</v>
      </c>
      <c r="B75" s="52" t="s">
        <v>27</v>
      </c>
      <c r="C75" s="113">
        <v>40180</v>
      </c>
      <c r="D75" s="111">
        <f>'[17]Accounts by GL'!D180</f>
        <v>0</v>
      </c>
      <c r="E75" s="42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>
      <c r="A76" s="51" t="s">
        <v>18</v>
      </c>
      <c r="B76" s="52" t="s">
        <v>28</v>
      </c>
      <c r="C76" s="113">
        <v>40190</v>
      </c>
      <c r="D76" s="116">
        <f>'[17]Accounts by GL'!D181</f>
        <v>0</v>
      </c>
      <c r="E76" s="42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>
      <c r="A77" s="51" t="s">
        <v>29</v>
      </c>
      <c r="B77" s="52" t="s">
        <v>19</v>
      </c>
      <c r="C77" s="113" t="s">
        <v>30</v>
      </c>
      <c r="D77" s="116">
        <f>'[17]Accounts by GL'!D182+'[17]Accounts by GL'!D183</f>
        <v>1658222.82</v>
      </c>
      <c r="E77" s="42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>
      <c r="A78" s="51" t="s">
        <v>29</v>
      </c>
      <c r="B78" s="52" t="s">
        <v>21</v>
      </c>
      <c r="C78" s="113" t="s">
        <v>31</v>
      </c>
      <c r="D78" s="117">
        <f>'[17]Accounts by GL'!D184</f>
        <v>55858.84</v>
      </c>
      <c r="E78" s="42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>
      <c r="A79" s="51" t="s">
        <v>29</v>
      </c>
      <c r="B79" s="52" t="s">
        <v>23</v>
      </c>
      <c r="C79" s="113">
        <v>40330</v>
      </c>
      <c r="D79" s="111">
        <f>'[17]Accounts by GL'!D185</f>
        <v>0</v>
      </c>
      <c r="E79" s="42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>
      <c r="A80" s="51" t="s">
        <v>29</v>
      </c>
      <c r="B80" s="52" t="s">
        <v>24</v>
      </c>
      <c r="C80" s="113" t="s">
        <v>32</v>
      </c>
      <c r="D80" s="116">
        <f>'[17]Accounts by GL'!D186</f>
        <v>179884.4</v>
      </c>
      <c r="E80" s="42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>
      <c r="A81" s="51" t="s">
        <v>29</v>
      </c>
      <c r="B81" s="52" t="s">
        <v>26</v>
      </c>
      <c r="C81" s="113">
        <v>40360</v>
      </c>
      <c r="D81" s="116">
        <f>'[17]Accounts by GL'!D187</f>
        <v>7100.7</v>
      </c>
      <c r="E81" s="42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>
      <c r="A82" s="51" t="s">
        <v>29</v>
      </c>
      <c r="B82" s="52" t="s">
        <v>27</v>
      </c>
      <c r="C82" s="113">
        <v>40380</v>
      </c>
      <c r="D82" s="117">
        <f>'[17]Accounts by GL'!D188</f>
        <v>0</v>
      </c>
      <c r="E82" s="42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3.5" thickBot="1">
      <c r="A83" s="51" t="s">
        <v>29</v>
      </c>
      <c r="B83" s="52" t="s">
        <v>28</v>
      </c>
      <c r="C83" s="114">
        <v>40390</v>
      </c>
      <c r="D83" s="115">
        <f>'[17]Accounts by GL'!D189</f>
        <v>0</v>
      </c>
      <c r="E83" s="42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3.5" thickBot="1">
      <c r="A84" s="23" t="s">
        <v>33</v>
      </c>
      <c r="B84" s="24"/>
      <c r="C84" s="25"/>
      <c r="D84" s="107">
        <f>SUM(D70:D83)</f>
        <v>17684597.919999998</v>
      </c>
      <c r="E84" s="42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>
      <c r="A85" s="55"/>
      <c r="B85" s="56"/>
      <c r="C85" s="57"/>
      <c r="D85" s="58"/>
      <c r="E85" s="42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>
      <c r="A86" s="59" t="s">
        <v>34</v>
      </c>
      <c r="B86" s="56"/>
      <c r="C86" s="57"/>
      <c r="D86" s="58"/>
      <c r="E86" s="42"/>
    </row>
    <row r="87" spans="1:16">
      <c r="A87" s="60" t="s">
        <v>18</v>
      </c>
      <c r="B87" s="61" t="s">
        <v>19</v>
      </c>
      <c r="C87" s="53">
        <v>40110</v>
      </c>
      <c r="D87" s="54">
        <f>'[17]Accounts by GL'!E174+'[17]Accounts by GL'!E175</f>
        <v>0</v>
      </c>
      <c r="E87" s="42"/>
    </row>
    <row r="88" spans="1:16" ht="13.5" thickBot="1">
      <c r="A88" s="62" t="s">
        <v>29</v>
      </c>
      <c r="B88" s="63" t="s">
        <v>19</v>
      </c>
      <c r="C88" s="64">
        <v>40310</v>
      </c>
      <c r="D88" s="54">
        <f>'[17]Accounts by GL'!E182+'[17]Accounts by GL'!E183</f>
        <v>0</v>
      </c>
      <c r="E88" s="42"/>
    </row>
    <row r="89" spans="1:16" ht="13.5" thickBot="1">
      <c r="A89" s="23" t="s">
        <v>35</v>
      </c>
      <c r="B89" s="24"/>
      <c r="C89" s="25"/>
      <c r="D89" s="26">
        <f>SUM(D87:D88)</f>
        <v>0</v>
      </c>
      <c r="E89" s="42"/>
    </row>
    <row r="90" spans="1:16" ht="13.5" thickBot="1">
      <c r="A90" s="47"/>
      <c r="B90" s="56"/>
      <c r="C90" s="57"/>
      <c r="D90" s="58"/>
      <c r="E90" s="42"/>
    </row>
    <row r="91" spans="1:16" ht="13.5" thickBot="1">
      <c r="A91" s="23" t="s">
        <v>36</v>
      </c>
      <c r="B91" s="24"/>
      <c r="C91" s="25"/>
      <c r="D91" s="26">
        <f>+D84+D89</f>
        <v>17684597.919999998</v>
      </c>
      <c r="E91" s="42"/>
    </row>
    <row r="92" spans="1:16" ht="13.5" thickBot="1">
      <c r="A92" s="65"/>
      <c r="B92" s="65"/>
      <c r="C92" s="66"/>
      <c r="D92" s="67"/>
      <c r="E92" s="43"/>
    </row>
    <row r="93" spans="1:16" ht="13.5" thickBot="1">
      <c r="A93" s="126" t="s">
        <v>37</v>
      </c>
      <c r="B93" s="127"/>
      <c r="C93" s="70"/>
      <c r="D93" s="71"/>
      <c r="E93" s="42"/>
    </row>
    <row r="94" spans="1:16">
      <c r="A94" s="72" t="s">
        <v>18</v>
      </c>
      <c r="B94" s="73"/>
      <c r="C94" s="74"/>
      <c r="D94" s="75">
        <f>SUM(D6:D13)</f>
        <v>15783531.16</v>
      </c>
      <c r="E94" s="42"/>
    </row>
    <row r="95" spans="1:16">
      <c r="A95" s="76"/>
      <c r="B95" s="56"/>
      <c r="C95" s="77"/>
      <c r="D95" s="78"/>
      <c r="E95" s="42"/>
    </row>
    <row r="96" spans="1:16">
      <c r="A96" s="79" t="s">
        <v>29</v>
      </c>
      <c r="B96" s="80"/>
      <c r="C96" s="81"/>
      <c r="D96" s="82">
        <f>SUM(D15:D22)</f>
        <v>1901066.76</v>
      </c>
      <c r="E96" s="42"/>
    </row>
    <row r="97" spans="1:256" ht="13.5" thickBot="1">
      <c r="A97" s="83"/>
      <c r="B97" s="56"/>
      <c r="C97" s="77"/>
      <c r="D97" s="78"/>
      <c r="E97" s="42"/>
    </row>
    <row r="98" spans="1:256" ht="13.5" thickBot="1">
      <c r="A98" s="84" t="s">
        <v>2</v>
      </c>
      <c r="B98" s="85"/>
      <c r="C98" s="86"/>
      <c r="D98" s="87">
        <f>D94+D96</f>
        <v>17684597.920000002</v>
      </c>
      <c r="E98" s="42"/>
    </row>
    <row r="99" spans="1:256">
      <c r="A99" s="88"/>
      <c r="B99" s="73"/>
      <c r="C99" s="66"/>
      <c r="D99" s="89"/>
      <c r="E99" s="42"/>
    </row>
    <row r="100" spans="1:256">
      <c r="A100" s="90" t="s">
        <v>38</v>
      </c>
      <c r="B100" s="91"/>
      <c r="C100" s="92"/>
      <c r="D100" s="93">
        <f>D51</f>
        <v>925969.09</v>
      </c>
      <c r="E100" s="42"/>
    </row>
    <row r="101" spans="1:256" ht="13.5" thickBot="1">
      <c r="A101" s="88"/>
      <c r="B101" s="94"/>
      <c r="C101" s="66"/>
      <c r="D101" s="78"/>
      <c r="E101" s="42"/>
    </row>
    <row r="102" spans="1:256" ht="13.5" thickBot="1">
      <c r="A102" s="23" t="s">
        <v>39</v>
      </c>
      <c r="B102" s="24"/>
      <c r="C102" s="25"/>
      <c r="D102" s="26">
        <f>D98+D100</f>
        <v>18610567.010000002</v>
      </c>
      <c r="E102" s="42"/>
    </row>
    <row r="103" spans="1:256">
      <c r="A103" s="9"/>
      <c r="B103" s="9"/>
      <c r="C103" s="41"/>
      <c r="D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1:256" s="65" customFormat="1">
      <c r="A104" s="95" t="s">
        <v>40</v>
      </c>
      <c r="B104" s="1"/>
      <c r="C104" s="96"/>
      <c r="D104" s="1"/>
      <c r="E104" s="1"/>
      <c r="F104" s="9"/>
    </row>
    <row r="105" spans="1:256"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82" spans="3:16">
      <c r="C182" s="1"/>
      <c r="G182" s="9"/>
      <c r="H182" s="9"/>
      <c r="I182" s="9"/>
      <c r="J182" s="9"/>
      <c r="K182" s="9"/>
      <c r="L182" s="9"/>
      <c r="M182" s="9"/>
      <c r="N182" s="9"/>
      <c r="O182" s="9"/>
      <c r="P182" s="97"/>
    </row>
    <row r="202" spans="1:6">
      <c r="A202" s="98"/>
      <c r="B202" s="99"/>
      <c r="C202" s="100"/>
      <c r="D202" s="99"/>
      <c r="E202" s="99"/>
      <c r="F202" s="101"/>
    </row>
    <row r="227" spans="1:6">
      <c r="A227" s="9"/>
      <c r="B227" s="9"/>
      <c r="C227" s="41"/>
      <c r="D227" s="9"/>
      <c r="E227" s="9"/>
      <c r="F227" s="9"/>
    </row>
    <row r="228" spans="1:6">
      <c r="A228" s="102"/>
      <c r="B228" s="103"/>
      <c r="C228" s="104"/>
      <c r="D228" s="103"/>
      <c r="E228" s="103"/>
      <c r="F228" s="105"/>
    </row>
    <row r="229" spans="1:6">
      <c r="A229" s="9"/>
      <c r="B229" s="9"/>
      <c r="C229" s="41"/>
      <c r="D229" s="9"/>
      <c r="E229" s="9"/>
      <c r="F229" s="9"/>
    </row>
    <row r="244" spans="1:6">
      <c r="A244" s="9"/>
      <c r="B244" s="9"/>
      <c r="C244" s="41"/>
      <c r="D244" s="9"/>
      <c r="E244" s="9"/>
      <c r="F244" s="9"/>
    </row>
    <row r="245" spans="1:6">
      <c r="A245" s="102"/>
      <c r="B245" s="103"/>
      <c r="C245" s="104"/>
      <c r="D245" s="103"/>
      <c r="E245" s="103"/>
      <c r="F245" s="105"/>
    </row>
    <row r="246" spans="1:6">
      <c r="A246" s="9"/>
      <c r="B246" s="9"/>
      <c r="C246" s="41"/>
      <c r="D246" s="9"/>
      <c r="E246" s="9"/>
      <c r="F246" s="9"/>
    </row>
    <row r="293" spans="1:6">
      <c r="A293" s="9"/>
      <c r="B293" s="9"/>
      <c r="C293" s="41"/>
      <c r="D293" s="9"/>
      <c r="E293" s="9"/>
      <c r="F293" s="9"/>
    </row>
    <row r="294" spans="1:6">
      <c r="A294" s="102"/>
      <c r="B294" s="103"/>
      <c r="C294" s="104"/>
      <c r="D294" s="103"/>
      <c r="E294" s="103"/>
      <c r="F294" s="105"/>
    </row>
    <row r="295" spans="1:6">
      <c r="A295" s="9"/>
      <c r="B295" s="9"/>
      <c r="C295" s="41"/>
      <c r="D295" s="9"/>
      <c r="E295" s="9"/>
      <c r="F295" s="9"/>
    </row>
    <row r="305" spans="1:6">
      <c r="A305" s="9"/>
      <c r="B305" s="9"/>
      <c r="C305" s="41"/>
      <c r="D305" s="9"/>
      <c r="E305" s="9"/>
      <c r="F305" s="9"/>
    </row>
    <row r="306" spans="1:6">
      <c r="A306" s="102"/>
      <c r="B306" s="103"/>
      <c r="C306" s="104"/>
      <c r="D306" s="103"/>
      <c r="E306" s="103"/>
      <c r="F306" s="105"/>
    </row>
    <row r="307" spans="1:6">
      <c r="A307" s="9"/>
      <c r="B307" s="9"/>
      <c r="C307" s="41"/>
      <c r="D307" s="9"/>
      <c r="E307" s="9"/>
      <c r="F307" s="9"/>
    </row>
    <row r="319" spans="1:6">
      <c r="A319" s="9"/>
      <c r="B319" s="9"/>
      <c r="C319" s="41"/>
      <c r="D319" s="9"/>
      <c r="E319" s="9"/>
      <c r="F319" s="9"/>
    </row>
    <row r="320" spans="1:6">
      <c r="A320" s="102"/>
      <c r="B320" s="103"/>
      <c r="C320" s="104"/>
      <c r="D320" s="103"/>
      <c r="E320" s="103"/>
      <c r="F320" s="105"/>
    </row>
    <row r="321" spans="1:6">
      <c r="A321" s="106"/>
      <c r="B321" s="9"/>
      <c r="C321" s="41"/>
      <c r="D321" s="9"/>
      <c r="E321" s="9"/>
      <c r="F321" s="97"/>
    </row>
    <row r="322" spans="1:6">
      <c r="A322" s="106"/>
      <c r="B322" s="9"/>
      <c r="C322" s="41"/>
      <c r="D322" s="9"/>
      <c r="E322" s="9"/>
      <c r="F322" s="97"/>
    </row>
    <row r="323" spans="1:6">
      <c r="A323" s="98"/>
      <c r="B323" s="99"/>
      <c r="C323" s="100"/>
      <c r="D323" s="99"/>
      <c r="E323" s="99"/>
      <c r="F323" s="101"/>
    </row>
    <row r="324" spans="1:6">
      <c r="A324" s="9"/>
      <c r="B324" s="9"/>
      <c r="C324" s="41"/>
      <c r="D324" s="9"/>
      <c r="E324" s="9"/>
      <c r="F324" s="9"/>
    </row>
    <row r="325" spans="1:6">
      <c r="A325" s="106"/>
      <c r="B325" s="9"/>
      <c r="C325" s="41"/>
      <c r="D325" s="9"/>
      <c r="E325" s="9"/>
      <c r="F325" s="97"/>
    </row>
    <row r="332" spans="1:6">
      <c r="A332" s="9"/>
      <c r="B332" s="9"/>
      <c r="C332" s="41"/>
      <c r="D332" s="9"/>
      <c r="E332" s="9"/>
      <c r="F332" s="9"/>
    </row>
    <row r="333" spans="1:6">
      <c r="A333" s="102"/>
      <c r="B333" s="103"/>
      <c r="C333" s="104"/>
      <c r="D333" s="103"/>
      <c r="E333" s="103"/>
      <c r="F333" s="105"/>
    </row>
    <row r="334" spans="1:6">
      <c r="A334" s="9"/>
      <c r="B334" s="9"/>
      <c r="C334" s="41"/>
      <c r="D334" s="9"/>
      <c r="E334" s="9"/>
      <c r="F334" s="9"/>
    </row>
    <row r="359" spans="1:6">
      <c r="A359" s="98"/>
      <c r="B359" s="99"/>
      <c r="C359" s="100"/>
      <c r="D359" s="99"/>
      <c r="E359" s="99"/>
      <c r="F359" s="101"/>
    </row>
    <row r="413" spans="1:6">
      <c r="A413" s="9"/>
      <c r="B413" s="9"/>
      <c r="C413" s="41"/>
      <c r="D413" s="9"/>
      <c r="E413" s="9"/>
      <c r="F413" s="9"/>
    </row>
    <row r="414" spans="1:6">
      <c r="A414" s="102"/>
      <c r="B414" s="103"/>
      <c r="C414" s="104"/>
      <c r="D414" s="103"/>
      <c r="E414" s="103"/>
      <c r="F414" s="105"/>
    </row>
    <row r="415" spans="1:6">
      <c r="A415" s="9"/>
      <c r="B415" s="9"/>
      <c r="C415" s="41"/>
      <c r="D415" s="9"/>
      <c r="E415" s="9"/>
      <c r="F415" s="9"/>
    </row>
    <row r="478" spans="1:6">
      <c r="A478" s="9"/>
      <c r="B478" s="9"/>
      <c r="C478" s="41"/>
      <c r="D478" s="9"/>
      <c r="E478" s="9"/>
      <c r="F478" s="9"/>
    </row>
    <row r="479" spans="1:6">
      <c r="A479" s="102"/>
      <c r="B479" s="103"/>
      <c r="C479" s="104"/>
      <c r="D479" s="103"/>
      <c r="E479" s="103"/>
      <c r="F479" s="105"/>
    </row>
    <row r="480" spans="1:6">
      <c r="A480" s="9"/>
      <c r="B480" s="9"/>
      <c r="C480" s="41"/>
      <c r="D480" s="9"/>
      <c r="E480" s="9"/>
      <c r="F480" s="9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0"/>
  <sheetViews>
    <sheetView zoomScale="90" zoomScaleNormal="90" workbookViewId="0"/>
  </sheetViews>
  <sheetFormatPr defaultRowHeight="12.75"/>
  <cols>
    <col min="1" max="1" width="56.28515625" style="1" customWidth="1"/>
    <col min="2" max="2" width="13" style="1" customWidth="1"/>
    <col min="3" max="3" width="9.140625" style="96"/>
    <col min="4" max="4" width="20.85546875" style="1" customWidth="1"/>
    <col min="5" max="5" width="21" style="1" customWidth="1"/>
    <col min="6" max="16384" width="9.140625" style="1"/>
  </cols>
  <sheetData>
    <row r="1" spans="1:16" ht="15.75">
      <c r="A1" s="120" t="str">
        <f>'[18]Contact Information'!$C$5</f>
        <v>MIAMI DADE COLLEGE</v>
      </c>
      <c r="B1" s="120"/>
      <c r="C1" s="120"/>
      <c r="D1" s="120"/>
      <c r="E1" s="120"/>
    </row>
    <row r="2" spans="1:16" ht="13.5" thickBot="1">
      <c r="A2" s="2"/>
      <c r="B2" s="2"/>
      <c r="C2" s="2"/>
      <c r="D2" s="3" t="s">
        <v>0</v>
      </c>
      <c r="E2" s="4" t="str">
        <f>'[18]Contact Information'!C3</f>
        <v>2015.v04</v>
      </c>
    </row>
    <row r="3" spans="1:16" ht="13.5" thickBot="1">
      <c r="A3" s="118" t="s">
        <v>138</v>
      </c>
      <c r="B3" s="7"/>
      <c r="C3" s="7"/>
      <c r="D3" s="7"/>
      <c r="E3" s="121"/>
      <c r="F3" s="9"/>
    </row>
    <row r="4" spans="1:16" ht="12.75" customHeight="1">
      <c r="A4" s="10"/>
      <c r="B4" s="11"/>
      <c r="C4" s="12"/>
      <c r="D4" s="12" t="s">
        <v>1</v>
      </c>
      <c r="E4" s="122" t="s">
        <v>2</v>
      </c>
      <c r="F4" s="9"/>
    </row>
    <row r="5" spans="1:16">
      <c r="A5" s="13" t="s">
        <v>3</v>
      </c>
      <c r="B5" s="14"/>
      <c r="C5" s="15" t="s">
        <v>4</v>
      </c>
      <c r="D5" s="15" t="s">
        <v>5</v>
      </c>
      <c r="E5" s="123"/>
      <c r="F5" s="9"/>
    </row>
    <row r="6" spans="1:16">
      <c r="A6" s="16" t="str">
        <f>'[18]Accounts by GL'!B174</f>
        <v>Tuition-Advanced &amp; Professional - Baccalaureate</v>
      </c>
      <c r="B6" s="17"/>
      <c r="C6" s="18" t="str">
        <f>'[18]Accounts by GL'!C174</f>
        <v>40101</v>
      </c>
      <c r="D6" s="19">
        <f>'[18]Accounts by GL'!M174</f>
        <v>5227532.29</v>
      </c>
      <c r="E6" s="20">
        <f t="shared" ref="E6:E13" si="0">D6+D15</f>
        <v>5227532.29</v>
      </c>
      <c r="F6" s="9"/>
    </row>
    <row r="7" spans="1:16">
      <c r="A7" s="16" t="str">
        <f>'[18]Accounts by GL'!B175</f>
        <v>Tuition-Advanced &amp; Professional</v>
      </c>
      <c r="B7" s="17"/>
      <c r="C7" s="18" t="str">
        <f>'[18]Accounts by GL'!C175</f>
        <v>40110</v>
      </c>
      <c r="D7" s="19">
        <f>'[18]Accounts by GL'!M175</f>
        <v>95697368.019999996</v>
      </c>
      <c r="E7" s="20">
        <f t="shared" si="0"/>
        <v>107590211.5</v>
      </c>
      <c r="F7" s="9"/>
    </row>
    <row r="8" spans="1:16">
      <c r="A8" s="16" t="str">
        <f>'[18]Accounts by GL'!B176</f>
        <v>Tuition-Postsecondary Vocational</v>
      </c>
      <c r="B8" s="17"/>
      <c r="C8" s="18" t="str">
        <f>'[18]Accounts by GL'!C176</f>
        <v>40120</v>
      </c>
      <c r="D8" s="19">
        <f>'[18]Accounts by GL'!M176</f>
        <v>9198760.8200000003</v>
      </c>
      <c r="E8" s="20">
        <f t="shared" si="0"/>
        <v>10130991.640000001</v>
      </c>
      <c r="F8" s="9"/>
    </row>
    <row r="9" spans="1:16">
      <c r="A9" s="16" t="str">
        <f>'[18]Accounts by GL'!B177</f>
        <v>Tuition-Postsecondary Adult Vocational</v>
      </c>
      <c r="B9" s="17"/>
      <c r="C9" s="18" t="str">
        <f>'[18]Accounts by GL'!C177</f>
        <v>40130</v>
      </c>
      <c r="D9" s="19">
        <f>'[18]Accounts by GL'!M177</f>
        <v>1551103.84</v>
      </c>
      <c r="E9" s="20">
        <f t="shared" si="0"/>
        <v>1617007.1</v>
      </c>
      <c r="F9" s="9"/>
    </row>
    <row r="10" spans="1:16">
      <c r="A10" s="16" t="str">
        <f>'[18]Accounts by GL'!B178</f>
        <v>Tuition-Developmental Education</v>
      </c>
      <c r="B10" s="17"/>
      <c r="C10" s="18" t="str">
        <f>'[18]Accounts by GL'!C178</f>
        <v>40150</v>
      </c>
      <c r="D10" s="19">
        <f>'[18]Accounts by GL'!M178</f>
        <v>12683548.52</v>
      </c>
      <c r="E10" s="20">
        <f t="shared" si="0"/>
        <v>14450913.129999999</v>
      </c>
      <c r="F10" s="9"/>
    </row>
    <row r="11" spans="1:16">
      <c r="A11" s="16" t="str">
        <f>'[18]Accounts by GL'!B179</f>
        <v>Tuition-EPI</v>
      </c>
      <c r="B11" s="17"/>
      <c r="C11" s="18" t="str">
        <f>'[18]Accounts by GL'!C179</f>
        <v>40160</v>
      </c>
      <c r="D11" s="19">
        <f>'[18]Accounts by GL'!M179</f>
        <v>69783.539999999994</v>
      </c>
      <c r="E11" s="20">
        <f t="shared" si="0"/>
        <v>79468.409999999989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>
      <c r="A12" s="16" t="str">
        <f>'[18]Accounts by GL'!B180</f>
        <v>Tuition-Vocational Preparatory</v>
      </c>
      <c r="B12" s="17"/>
      <c r="C12" s="18" t="str">
        <f>'[18]Accounts by GL'!C180</f>
        <v>40180</v>
      </c>
      <c r="D12" s="19">
        <f>'[18]Accounts by GL'!M180</f>
        <v>0</v>
      </c>
      <c r="E12" s="20">
        <f t="shared" si="0"/>
        <v>0</v>
      </c>
      <c r="F12" s="9"/>
    </row>
    <row r="13" spans="1:16" ht="13.5" thickBot="1">
      <c r="A13" s="16" t="str">
        <f>'[18]Accounts by GL'!B181</f>
        <v>Tuition-Adult General Education (ABE) &amp; Secondary</v>
      </c>
      <c r="B13" s="22"/>
      <c r="C13" s="18" t="str">
        <f>'[18]Accounts by GL'!C181</f>
        <v>40190</v>
      </c>
      <c r="D13" s="19">
        <f>'[18]Accounts by GL'!M181</f>
        <v>101650.5</v>
      </c>
      <c r="E13" s="20">
        <f t="shared" si="0"/>
        <v>496534.5</v>
      </c>
      <c r="F13" s="9"/>
    </row>
    <row r="14" spans="1:16" ht="13.5" thickBot="1">
      <c r="A14" s="23" t="s">
        <v>6</v>
      </c>
      <c r="B14" s="24"/>
      <c r="C14" s="25"/>
      <c r="D14" s="26">
        <f>SUM(D6:D13)</f>
        <v>124529747.53</v>
      </c>
      <c r="E14" s="26">
        <f>SUM(E6:E13)</f>
        <v>139592658.56999999</v>
      </c>
      <c r="F14" s="9"/>
    </row>
    <row r="15" spans="1:16">
      <c r="A15" s="27" t="str">
        <f>'[18]Accounts by GL'!B182</f>
        <v>Out-of-state Fees-Advanced &amp; Professional - Baccalaureate</v>
      </c>
      <c r="B15" s="28"/>
      <c r="C15" s="29" t="str">
        <f>'[18]Accounts by GL'!C182</f>
        <v>40301</v>
      </c>
      <c r="D15" s="30">
        <f>'[18]Accounts by GL'!M182</f>
        <v>0</v>
      </c>
      <c r="E15" s="31"/>
      <c r="F15" s="9"/>
    </row>
    <row r="16" spans="1:16">
      <c r="A16" s="27" t="str">
        <f>'[18]Accounts by GL'!B183</f>
        <v>Out-of-state Fees-Advanced &amp; Professional</v>
      </c>
      <c r="B16" s="17"/>
      <c r="C16" s="29" t="str">
        <f>'[18]Accounts by GL'!C183</f>
        <v>40310</v>
      </c>
      <c r="D16" s="30">
        <f>'[18]Accounts by GL'!M183</f>
        <v>11892843.48</v>
      </c>
      <c r="E16" s="31"/>
      <c r="F16" s="9"/>
    </row>
    <row r="17" spans="1:6">
      <c r="A17" s="27" t="str">
        <f>'[18]Accounts by GL'!B184</f>
        <v>Out-of-state Fees-Postsecondary Vocational</v>
      </c>
      <c r="B17" s="17"/>
      <c r="C17" s="29" t="str">
        <f>'[18]Accounts by GL'!C184</f>
        <v>40320</v>
      </c>
      <c r="D17" s="30">
        <f>'[18]Accounts by GL'!M184</f>
        <v>932230.82</v>
      </c>
      <c r="E17" s="31"/>
      <c r="F17" s="9"/>
    </row>
    <row r="18" spans="1:6">
      <c r="A18" s="27" t="str">
        <f>'[18]Accounts by GL'!B185</f>
        <v>Out-of-state Fees-Postsecondary. Adult Vocational</v>
      </c>
      <c r="B18" s="17"/>
      <c r="C18" s="29" t="str">
        <f>'[18]Accounts by GL'!C185</f>
        <v>40330</v>
      </c>
      <c r="D18" s="30">
        <f>'[18]Accounts by GL'!M185</f>
        <v>65903.259999999995</v>
      </c>
      <c r="E18" s="31"/>
      <c r="F18" s="9"/>
    </row>
    <row r="19" spans="1:6">
      <c r="A19" s="27" t="str">
        <f>'[18]Accounts by GL'!B186</f>
        <v>Out-of-state Fees-Developmental Education</v>
      </c>
      <c r="B19" s="17"/>
      <c r="C19" s="29" t="str">
        <f>'[18]Accounts by GL'!C186</f>
        <v>40350</v>
      </c>
      <c r="D19" s="30">
        <f>'[18]Accounts by GL'!M186</f>
        <v>1767364.61</v>
      </c>
      <c r="E19" s="31"/>
      <c r="F19" s="9"/>
    </row>
    <row r="20" spans="1:6">
      <c r="A20" s="27" t="str">
        <f>'[18]Accounts by GL'!B187</f>
        <v>Out-of-state Fees-EPI &amp; Alternative Certification Curriculum</v>
      </c>
      <c r="B20" s="17"/>
      <c r="C20" s="29" t="str">
        <f>'[18]Accounts by GL'!C187</f>
        <v>40360</v>
      </c>
      <c r="D20" s="30">
        <f>'[18]Accounts by GL'!M187</f>
        <v>9684.8700000000008</v>
      </c>
      <c r="E20" s="31"/>
      <c r="F20" s="9"/>
    </row>
    <row r="21" spans="1:6">
      <c r="A21" s="27" t="str">
        <f>'[18]Accounts by GL'!B188</f>
        <v>Out-of-state Fees-Vocational Preparatory</v>
      </c>
      <c r="B21" s="17"/>
      <c r="C21" s="29" t="str">
        <f>'[18]Accounts by GL'!C188</f>
        <v>40380</v>
      </c>
      <c r="D21" s="30">
        <f>'[18]Accounts by GL'!M188</f>
        <v>0</v>
      </c>
      <c r="E21" s="31"/>
      <c r="F21" s="9"/>
    </row>
    <row r="22" spans="1:6" ht="13.5" thickBot="1">
      <c r="A22" s="27" t="str">
        <f>'[18]Accounts by GL'!B189</f>
        <v>Out-of-state Fees-Adult General Education (ABE) &amp; Secondary</v>
      </c>
      <c r="B22" s="22"/>
      <c r="C22" s="29" t="str">
        <f>'[18]Accounts by GL'!C189</f>
        <v>40390</v>
      </c>
      <c r="D22" s="30">
        <f>'[18]Accounts by GL'!M189</f>
        <v>394884</v>
      </c>
      <c r="E22" s="32"/>
      <c r="F22" s="9"/>
    </row>
    <row r="23" spans="1:6" ht="13.5" thickBot="1">
      <c r="A23" s="23" t="s">
        <v>7</v>
      </c>
      <c r="B23" s="24"/>
      <c r="C23" s="25"/>
      <c r="D23" s="26">
        <f>SUM(D15:D22)</f>
        <v>15062911.039999999</v>
      </c>
      <c r="E23" s="33" t="s">
        <v>8</v>
      </c>
      <c r="F23" s="9"/>
    </row>
    <row r="24" spans="1:6" ht="13.5" thickBot="1">
      <c r="A24" s="23" t="s">
        <v>9</v>
      </c>
      <c r="B24" s="24"/>
      <c r="C24" s="25"/>
      <c r="D24" s="26">
        <f>D23+D14</f>
        <v>139592658.56999999</v>
      </c>
      <c r="E24" s="26">
        <f>'[18]Accounts by GL'!M191</f>
        <v>139592658.56999999</v>
      </c>
      <c r="F24" s="9"/>
    </row>
    <row r="25" spans="1:6">
      <c r="A25" s="34"/>
      <c r="B25" s="35"/>
      <c r="C25" s="36"/>
      <c r="D25" s="37"/>
      <c r="E25" s="32"/>
      <c r="F25" s="9"/>
    </row>
    <row r="26" spans="1:6">
      <c r="A26" s="13" t="s">
        <v>10</v>
      </c>
      <c r="B26" s="35"/>
      <c r="C26" s="36"/>
      <c r="D26" s="37"/>
      <c r="E26" s="31"/>
      <c r="F26" s="9"/>
    </row>
    <row r="27" spans="1:6">
      <c r="A27" s="16" t="str">
        <f>'[18]Accounts by GL'!B194</f>
        <v>Tuition - Lifelong Learning</v>
      </c>
      <c r="B27" s="17"/>
      <c r="C27" s="18" t="str">
        <f>'[18]Accounts by GL'!C194</f>
        <v>40210</v>
      </c>
      <c r="D27" s="38">
        <f>'[18]Accounts by GL'!M194</f>
        <v>0</v>
      </c>
      <c r="E27" s="31"/>
      <c r="F27" s="39"/>
    </row>
    <row r="28" spans="1:6">
      <c r="A28" s="16" t="str">
        <f>'[18]Accounts by GL'!B195</f>
        <v>Tuition - Continuing Workforce Fees</v>
      </c>
      <c r="B28" s="17"/>
      <c r="C28" s="18" t="str">
        <f>'[18]Accounts by GL'!C195</f>
        <v>40240</v>
      </c>
      <c r="D28" s="38">
        <f>'[18]Accounts by GL'!M195</f>
        <v>6581579</v>
      </c>
      <c r="E28" s="31"/>
      <c r="F28" s="39"/>
    </row>
    <row r="29" spans="1:6">
      <c r="A29" s="16" t="str">
        <f>'[18]Accounts by GL'!B196</f>
        <v>Refunded Tuition - Continuing Workforce Fees</v>
      </c>
      <c r="B29" s="17"/>
      <c r="C29" s="18" t="str">
        <f>'[18]Accounts by GL'!C196</f>
        <v>40249</v>
      </c>
      <c r="D29" s="38">
        <f>'[18]Accounts by GL'!M196</f>
        <v>57.96</v>
      </c>
      <c r="E29" s="31"/>
      <c r="F29" s="39"/>
    </row>
    <row r="30" spans="1:6">
      <c r="A30" s="16" t="str">
        <f>'[18]Accounts by GL'!B197</f>
        <v>Out-of-state - Lifelong Learning</v>
      </c>
      <c r="B30" s="17"/>
      <c r="C30" s="18" t="str">
        <f>'[18]Accounts by GL'!C197</f>
        <v>40250</v>
      </c>
      <c r="D30" s="38">
        <f>'[18]Accounts by GL'!M197</f>
        <v>0</v>
      </c>
      <c r="E30" s="32"/>
      <c r="F30" s="39"/>
    </row>
    <row r="31" spans="1:6">
      <c r="A31" s="16" t="str">
        <f>'[18]Accounts by GL'!B198</f>
        <v>Full Cost of Instruction (Repeat Course Fee)</v>
      </c>
      <c r="B31" s="17"/>
      <c r="C31" s="18" t="str">
        <f>'[18]Accounts by GL'!C198</f>
        <v>40260</v>
      </c>
      <c r="D31" s="38">
        <f>'[18]Accounts by GL'!M198</f>
        <v>0</v>
      </c>
      <c r="E31" s="32"/>
      <c r="F31" s="39"/>
    </row>
    <row r="32" spans="1:6">
      <c r="A32" s="16" t="str">
        <f>'[18]Accounts by GL'!B199</f>
        <v>Full Cost of Instruction (Repeat Course Fee) - A &amp; P</v>
      </c>
      <c r="B32" s="17"/>
      <c r="C32" s="18" t="str">
        <f>'[18]Accounts by GL'!C199</f>
        <v>40261</v>
      </c>
      <c r="D32" s="38">
        <f>'[18]Accounts by GL'!M199</f>
        <v>0</v>
      </c>
      <c r="E32" s="32"/>
      <c r="F32" s="39"/>
    </row>
    <row r="33" spans="1:6">
      <c r="A33" s="16" t="str">
        <f>'[18]Accounts by GL'!B200</f>
        <v>Full Cost of Instruction (Repeat Course Fee) - PSV</v>
      </c>
      <c r="B33" s="17"/>
      <c r="C33" s="18" t="str">
        <f>'[18]Accounts by GL'!C200</f>
        <v>40262</v>
      </c>
      <c r="D33" s="38">
        <f>'[18]Accounts by GL'!M200</f>
        <v>0</v>
      </c>
      <c r="E33" s="32"/>
      <c r="F33" s="39"/>
    </row>
    <row r="34" spans="1:6">
      <c r="A34" s="16" t="str">
        <f>'[18]Accounts by GL'!B201</f>
        <v>Full Cost of Instruction (Repeat Course Fee) - Baccalaureate</v>
      </c>
      <c r="B34" s="17"/>
      <c r="C34" s="18">
        <v>40263</v>
      </c>
      <c r="D34" s="38">
        <f>'[18]Accounts by GL'!M201</f>
        <v>0</v>
      </c>
      <c r="E34" s="32"/>
      <c r="F34" s="39"/>
    </row>
    <row r="35" spans="1:6">
      <c r="A35" s="16" t="str">
        <f>'[18]Accounts by GL'!B202</f>
        <v>Full Cost of Instruction (Repeat Course Fee) - PSAV</v>
      </c>
      <c r="B35" s="17"/>
      <c r="C35" s="18" t="str">
        <f>'[18]Accounts by GL'!C202</f>
        <v>40264</v>
      </c>
      <c r="D35" s="38">
        <f>'[18]Accounts by GL'!M202</f>
        <v>0</v>
      </c>
      <c r="E35" s="32"/>
      <c r="F35" s="39"/>
    </row>
    <row r="36" spans="1:6">
      <c r="A36" s="16" t="str">
        <f>'[18]Accounts by GL'!B203</f>
        <v>Full Cost of Instruction (Repeat Course Fee) - Dev. Ed.</v>
      </c>
      <c r="B36" s="17"/>
      <c r="C36" s="18" t="str">
        <f>'[18]Accounts by GL'!C203</f>
        <v>40265</v>
      </c>
      <c r="D36" s="38">
        <f>'[18]Accounts by GL'!M203</f>
        <v>0</v>
      </c>
      <c r="E36" s="32"/>
      <c r="F36" s="39"/>
    </row>
    <row r="37" spans="1:6">
      <c r="A37" s="16" t="str">
        <f>'[18]Accounts by GL'!B204</f>
        <v>Full Cost of Instruction (Repeat Course Fee) - EPI</v>
      </c>
      <c r="B37" s="17"/>
      <c r="C37" s="18">
        <v>40266</v>
      </c>
      <c r="D37" s="38">
        <f>'[18]Accounts by GL'!M204</f>
        <v>0</v>
      </c>
      <c r="E37" s="32"/>
      <c r="F37" s="39"/>
    </row>
    <row r="38" spans="1:6">
      <c r="A38" s="16" t="str">
        <f>'[18]Accounts by GL'!B205</f>
        <v>Refunded Tuition-Full Cost of Instruction (Repeat Course Fee)</v>
      </c>
      <c r="B38" s="17"/>
      <c r="C38" s="18" t="str">
        <f>'[18]Accounts by GL'!C205</f>
        <v>40269</v>
      </c>
      <c r="D38" s="38">
        <f>'[18]Accounts by GL'!M205</f>
        <v>0</v>
      </c>
      <c r="E38" s="32"/>
      <c r="F38" s="39"/>
    </row>
    <row r="39" spans="1:6">
      <c r="A39" s="16" t="str">
        <f>'[18]Accounts by GL'!B206</f>
        <v>Tuition - Self-supporting</v>
      </c>
      <c r="B39" s="17"/>
      <c r="C39" s="18" t="str">
        <f>'[18]Accounts by GL'!C206</f>
        <v>40270</v>
      </c>
      <c r="D39" s="38">
        <f>'[18]Accounts by GL'!M206</f>
        <v>2863872.13</v>
      </c>
      <c r="E39" s="32"/>
      <c r="F39" s="39"/>
    </row>
    <row r="40" spans="1:6">
      <c r="A40" s="16" t="str">
        <f>'[18]Accounts by GL'!B207</f>
        <v>Laboratory Fees</v>
      </c>
      <c r="B40" s="17"/>
      <c r="C40" s="18" t="str">
        <f>'[18]Accounts by GL'!C207</f>
        <v>40400</v>
      </c>
      <c r="D40" s="38">
        <f>'[18]Accounts by GL'!M207</f>
        <v>9629037.5299999993</v>
      </c>
      <c r="E40" s="32"/>
      <c r="F40" s="39"/>
    </row>
    <row r="41" spans="1:6">
      <c r="A41" s="16" t="str">
        <f>'[18]Accounts by GL'!B208</f>
        <v>Distance Learning Course User Fee</v>
      </c>
      <c r="B41" s="17"/>
      <c r="C41" s="18" t="str">
        <f>'[18]Accounts by GL'!C208</f>
        <v>40450</v>
      </c>
      <c r="D41" s="38">
        <f>'[18]Accounts by GL'!M208</f>
        <v>1825055</v>
      </c>
      <c r="E41" s="32"/>
      <c r="F41" s="39"/>
    </row>
    <row r="42" spans="1:6">
      <c r="A42" s="16" t="str">
        <f>'[18]Accounts by GL'!B209</f>
        <v>Application Fees</v>
      </c>
      <c r="B42" s="17"/>
      <c r="C42" s="18" t="str">
        <f>'[18]Accounts by GL'!C209</f>
        <v>40500</v>
      </c>
      <c r="D42" s="38">
        <f>'[18]Accounts by GL'!M209</f>
        <v>1086267.42</v>
      </c>
      <c r="E42" s="32"/>
      <c r="F42" s="39"/>
    </row>
    <row r="43" spans="1:6">
      <c r="A43" s="16" t="str">
        <f>'[18]Accounts by GL'!B210</f>
        <v>Graduation Fees</v>
      </c>
      <c r="B43" s="17"/>
      <c r="C43" s="18" t="str">
        <f>'[18]Accounts by GL'!C210</f>
        <v>40600</v>
      </c>
      <c r="D43" s="38">
        <f>'[18]Accounts by GL'!M210</f>
        <v>0</v>
      </c>
      <c r="E43" s="32"/>
      <c r="F43" s="39"/>
    </row>
    <row r="44" spans="1:6">
      <c r="A44" s="16" t="str">
        <f>'[18]Accounts by GL'!B211</f>
        <v>Transcripts Fees</v>
      </c>
      <c r="B44" s="17"/>
      <c r="C44" s="18" t="str">
        <f>'[18]Accounts by GL'!C211</f>
        <v>40700</v>
      </c>
      <c r="D44" s="38">
        <f>'[18]Accounts by GL'!M211</f>
        <v>304047.08</v>
      </c>
      <c r="E44" s="32"/>
      <c r="F44" s="39"/>
    </row>
    <row r="45" spans="1:6">
      <c r="A45" s="16" t="str">
        <f>'[18]Accounts by GL'!B212</f>
        <v>Financial Aid Fund Fees</v>
      </c>
      <c r="B45" s="17"/>
      <c r="C45" s="18" t="str">
        <f>'[18]Accounts by GL'!C212</f>
        <v>40800</v>
      </c>
      <c r="D45" s="38">
        <f>'[18]Accounts by GL'!M212</f>
        <v>7101559.8399999999</v>
      </c>
      <c r="E45" s="32"/>
      <c r="F45" s="39"/>
    </row>
    <row r="46" spans="1:6">
      <c r="A46" s="16" t="str">
        <f>'[18]Accounts by GL'!B213</f>
        <v>Student Activities &amp; Service Fees</v>
      </c>
      <c r="B46" s="17"/>
      <c r="C46" s="18" t="str">
        <f>'[18]Accounts by GL'!C213</f>
        <v>40850</v>
      </c>
      <c r="D46" s="38">
        <f>'[18]Accounts by GL'!M213</f>
        <v>12110981.390000001</v>
      </c>
      <c r="E46" s="32"/>
      <c r="F46" s="39"/>
    </row>
    <row r="47" spans="1:6">
      <c r="A47" s="16" t="str">
        <f>'[18]Accounts by GL'!B214</f>
        <v>Student Activities &amp; Service Fees - Baccalaureate</v>
      </c>
      <c r="B47" s="17"/>
      <c r="C47" s="18" t="str">
        <f>'[18]Accounts by GL'!C214</f>
        <v>40854</v>
      </c>
      <c r="D47" s="38">
        <f>'[18]Accounts by GL'!M214</f>
        <v>0</v>
      </c>
      <c r="E47" s="32"/>
      <c r="F47" s="39"/>
    </row>
    <row r="48" spans="1:6">
      <c r="A48" s="16" t="str">
        <f>'[18]Accounts by GL'!B215</f>
        <v>CIF - A &amp; P, PSV, EPI, College Prep</v>
      </c>
      <c r="B48" s="17"/>
      <c r="C48" s="18" t="str">
        <f>'[18]Accounts by GL'!C215</f>
        <v>40860</v>
      </c>
      <c r="D48" s="38">
        <f>'[18]Accounts by GL'!M215</f>
        <v>20081836.010000002</v>
      </c>
      <c r="E48" s="32"/>
      <c r="F48" s="39"/>
    </row>
    <row r="49" spans="1:6">
      <c r="A49" s="16" t="str">
        <f>'[18]Accounts by GL'!B216</f>
        <v>CIF - PSAV</v>
      </c>
      <c r="B49" s="17"/>
      <c r="C49" s="18" t="str">
        <f>'[18]Accounts by GL'!C216</f>
        <v>40861</v>
      </c>
      <c r="D49" s="38">
        <f>'[18]Accounts by GL'!M216</f>
        <v>80914.990000000005</v>
      </c>
      <c r="E49" s="32"/>
      <c r="F49" s="39"/>
    </row>
    <row r="50" spans="1:6">
      <c r="A50" s="16" t="str">
        <f>'[18]Accounts by GL'!B217</f>
        <v>CIF - Baccalaureate</v>
      </c>
      <c r="B50" s="17"/>
      <c r="C50" s="18" t="str">
        <f>'[18]Accounts by GL'!C217</f>
        <v>40864</v>
      </c>
      <c r="D50" s="38">
        <f>'[18]Accounts by GL'!M217</f>
        <v>855809.4</v>
      </c>
      <c r="E50" s="32"/>
      <c r="F50" s="39"/>
    </row>
    <row r="51" spans="1:6">
      <c r="A51" s="16" t="str">
        <f>'[18]Accounts by GL'!B218</f>
        <v>Technology Fee</v>
      </c>
      <c r="B51" s="17"/>
      <c r="C51" s="18" t="str">
        <f>'[18]Accounts by GL'!C218</f>
        <v>40870</v>
      </c>
      <c r="D51" s="38">
        <f>'[18]Accounts by GL'!M218</f>
        <v>6869929.1200000001</v>
      </c>
      <c r="E51" s="32"/>
      <c r="F51" s="39"/>
    </row>
    <row r="52" spans="1:6">
      <c r="A52" s="16" t="str">
        <f>'[18]Accounts by GL'!B219</f>
        <v>Other Student Fees</v>
      </c>
      <c r="B52" s="17"/>
      <c r="C52" s="18" t="str">
        <f>'[18]Accounts by GL'!C219</f>
        <v>40900</v>
      </c>
      <c r="D52" s="38">
        <f>'[18]Accounts by GL'!M219</f>
        <v>0</v>
      </c>
      <c r="E52" s="32"/>
      <c r="F52" s="39"/>
    </row>
    <row r="53" spans="1:6">
      <c r="A53" s="16" t="str">
        <f>'[18]Accounts by GL'!B220</f>
        <v>Late Fees</v>
      </c>
      <c r="B53" s="17"/>
      <c r="C53" s="18" t="str">
        <f>'[18]Accounts by GL'!C220</f>
        <v>40910</v>
      </c>
      <c r="D53" s="38">
        <f>'[18]Accounts by GL'!M220</f>
        <v>171750</v>
      </c>
      <c r="E53" s="32"/>
      <c r="F53" s="39"/>
    </row>
    <row r="54" spans="1:6">
      <c r="A54" s="16" t="str">
        <f>'[18]Accounts by GL'!B221</f>
        <v>Testing Fees</v>
      </c>
      <c r="B54" s="17"/>
      <c r="C54" s="18" t="str">
        <f>'[18]Accounts by GL'!C221</f>
        <v>40920</v>
      </c>
      <c r="D54" s="38">
        <f>'[18]Accounts by GL'!M221</f>
        <v>105</v>
      </c>
      <c r="E54" s="32"/>
      <c r="F54" s="39"/>
    </row>
    <row r="55" spans="1:6">
      <c r="A55" s="16" t="str">
        <f>'[18]Accounts by GL'!B222</f>
        <v>Student Insurance Fees</v>
      </c>
      <c r="B55" s="17"/>
      <c r="C55" s="18" t="str">
        <f>'[18]Accounts by GL'!C222</f>
        <v>40930</v>
      </c>
      <c r="D55" s="38">
        <f>'[18]Accounts by GL'!M222</f>
        <v>46903</v>
      </c>
      <c r="E55" s="32"/>
      <c r="F55" s="39"/>
    </row>
    <row r="56" spans="1:6">
      <c r="A56" s="16" t="str">
        <f>'[18]Accounts by GL'!B223</f>
        <v>Safety &amp; Security Fees</v>
      </c>
      <c r="B56" s="17"/>
      <c r="C56" s="18" t="str">
        <f>'[18]Accounts by GL'!C223</f>
        <v>40940</v>
      </c>
      <c r="D56" s="38">
        <f>'[18]Accounts by GL'!M223</f>
        <v>0</v>
      </c>
      <c r="E56" s="32"/>
      <c r="F56" s="39"/>
    </row>
    <row r="57" spans="1:6">
      <c r="A57" s="16" t="str">
        <f>'[18]Accounts by GL'!B224</f>
        <v>Picture Identification Card Fees</v>
      </c>
      <c r="B57" s="17"/>
      <c r="C57" s="18" t="str">
        <f>'[18]Accounts by GL'!C224</f>
        <v>40950</v>
      </c>
      <c r="D57" s="38">
        <f>'[18]Accounts by GL'!M224</f>
        <v>0</v>
      </c>
      <c r="E57" s="32"/>
      <c r="F57" s="39"/>
    </row>
    <row r="58" spans="1:6">
      <c r="A58" s="16" t="str">
        <f>'[18]Accounts by GL'!B225</f>
        <v>Parking Fees</v>
      </c>
      <c r="B58" s="17"/>
      <c r="C58" s="18" t="str">
        <f>'[18]Accounts by GL'!C225</f>
        <v>40960</v>
      </c>
      <c r="D58" s="38">
        <f>'[18]Accounts by GL'!M225</f>
        <v>4721148.42</v>
      </c>
      <c r="E58" s="32"/>
      <c r="F58" s="39"/>
    </row>
    <row r="59" spans="1:6">
      <c r="A59" s="16" t="str">
        <f>'[18]Accounts by GL'!B226</f>
        <v>Library Fees</v>
      </c>
      <c r="B59" s="17"/>
      <c r="C59" s="18" t="str">
        <f>'[18]Accounts by GL'!C226</f>
        <v>40970</v>
      </c>
      <c r="D59" s="38">
        <f>'[18]Accounts by GL'!M226</f>
        <v>0</v>
      </c>
      <c r="E59" s="32"/>
      <c r="F59" s="39"/>
    </row>
    <row r="60" spans="1:6">
      <c r="A60" s="16" t="str">
        <f>'[18]Accounts by GL'!B227</f>
        <v>Contract Course Fees</v>
      </c>
      <c r="B60" s="17"/>
      <c r="C60" s="18" t="str">
        <f>'[18]Accounts by GL'!C227</f>
        <v>40990</v>
      </c>
      <c r="D60" s="38">
        <f>'[18]Accounts by GL'!M227</f>
        <v>0</v>
      </c>
      <c r="E60" s="32"/>
      <c r="F60" s="39"/>
    </row>
    <row r="61" spans="1:6" ht="13.5" thickBot="1">
      <c r="A61" s="16" t="str">
        <f>'[18]Accounts by GL'!B228</f>
        <v>Residual Student Fees</v>
      </c>
      <c r="B61" s="17"/>
      <c r="C61" s="18" t="str">
        <f>'[18]Accounts by GL'!C228</f>
        <v>40991</v>
      </c>
      <c r="D61" s="38">
        <f>'[18]Accounts by GL'!M228</f>
        <v>0</v>
      </c>
      <c r="E61" s="32"/>
      <c r="F61" s="39"/>
    </row>
    <row r="62" spans="1:6" ht="13.5" thickBot="1">
      <c r="A62" s="23" t="s">
        <v>12</v>
      </c>
      <c r="B62" s="24"/>
      <c r="C62" s="25"/>
      <c r="D62" s="26">
        <f>SUM(D27:D61)</f>
        <v>74330853.290000007</v>
      </c>
      <c r="E62" s="32"/>
    </row>
    <row r="63" spans="1:6" ht="13.5" thickBot="1">
      <c r="A63" s="23" t="s">
        <v>13</v>
      </c>
      <c r="B63" s="24"/>
      <c r="C63" s="25"/>
      <c r="D63" s="26">
        <f>D24+D62</f>
        <v>213923511.86000001</v>
      </c>
      <c r="E63" s="40"/>
    </row>
    <row r="64" spans="1:6">
      <c r="A64" s="9"/>
      <c r="B64" s="9"/>
      <c r="C64" s="41"/>
      <c r="D64" s="42"/>
      <c r="E64" s="42"/>
    </row>
    <row r="65" spans="1:16">
      <c r="A65" s="124" t="str">
        <f>A1</f>
        <v>MIAMI DADE COLLEGE</v>
      </c>
      <c r="B65" s="124"/>
      <c r="C65" s="124"/>
      <c r="D65" s="124"/>
      <c r="E65" s="43"/>
    </row>
    <row r="66" spans="1:16" ht="13.5" thickBot="1">
      <c r="A66" s="125" t="str">
        <f>+A3</f>
        <v xml:space="preserve">2014-15 FEES </v>
      </c>
      <c r="B66" s="125"/>
      <c r="C66" s="125"/>
      <c r="D66" s="125"/>
      <c r="E66" s="43"/>
    </row>
    <row r="67" spans="1:16">
      <c r="A67" s="44" t="s">
        <v>14</v>
      </c>
      <c r="B67" s="14"/>
      <c r="C67" s="45"/>
      <c r="D67" s="46"/>
      <c r="E67" s="42"/>
    </row>
    <row r="68" spans="1:16">
      <c r="A68" s="47"/>
      <c r="B68" s="35"/>
      <c r="C68" s="45"/>
      <c r="D68" s="48"/>
      <c r="E68" s="42"/>
    </row>
    <row r="69" spans="1:16" ht="13.5" thickBot="1">
      <c r="A69" s="44" t="s">
        <v>15</v>
      </c>
      <c r="B69" s="35"/>
      <c r="C69" s="45" t="s">
        <v>16</v>
      </c>
      <c r="D69" s="108" t="s">
        <v>17</v>
      </c>
      <c r="E69" s="109"/>
    </row>
    <row r="70" spans="1:16">
      <c r="A70" s="49" t="s">
        <v>18</v>
      </c>
      <c r="B70" s="50" t="s">
        <v>19</v>
      </c>
      <c r="C70" s="112" t="s">
        <v>20</v>
      </c>
      <c r="D70" s="110">
        <f>'[18]Accounts by GL'!D174+'[18]Accounts by GL'!D175</f>
        <v>100924900.31</v>
      </c>
      <c r="E70" s="42"/>
    </row>
    <row r="71" spans="1:16">
      <c r="A71" s="51" t="s">
        <v>18</v>
      </c>
      <c r="B71" s="52" t="s">
        <v>21</v>
      </c>
      <c r="C71" s="113" t="s">
        <v>22</v>
      </c>
      <c r="D71" s="116">
        <f>'[18]Accounts by GL'!D176</f>
        <v>9198760.8200000003</v>
      </c>
      <c r="E71" s="42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>
      <c r="A72" s="51" t="s">
        <v>18</v>
      </c>
      <c r="B72" s="52" t="s">
        <v>23</v>
      </c>
      <c r="C72" s="113">
        <v>40130</v>
      </c>
      <c r="D72" s="116">
        <f>'[18]Accounts by GL'!D177</f>
        <v>1551103.84</v>
      </c>
      <c r="E72" s="42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>
      <c r="A73" s="51" t="s">
        <v>18</v>
      </c>
      <c r="B73" s="52" t="s">
        <v>24</v>
      </c>
      <c r="C73" s="113" t="s">
        <v>25</v>
      </c>
      <c r="D73" s="116">
        <f>'[18]Accounts by GL'!D178</f>
        <v>12683548.52</v>
      </c>
      <c r="E73" s="42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>
      <c r="A74" s="51" t="s">
        <v>18</v>
      </c>
      <c r="B74" s="52" t="s">
        <v>26</v>
      </c>
      <c r="C74" s="113">
        <v>40160</v>
      </c>
      <c r="D74" s="117">
        <f>'[18]Accounts by GL'!D179</f>
        <v>69783.539999999994</v>
      </c>
      <c r="E74" s="42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>
      <c r="A75" s="51" t="s">
        <v>18</v>
      </c>
      <c r="B75" s="52" t="s">
        <v>27</v>
      </c>
      <c r="C75" s="113">
        <v>40180</v>
      </c>
      <c r="D75" s="111">
        <f>'[18]Accounts by GL'!D180</f>
        <v>0</v>
      </c>
      <c r="E75" s="42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>
      <c r="A76" s="51" t="s">
        <v>18</v>
      </c>
      <c r="B76" s="52" t="s">
        <v>28</v>
      </c>
      <c r="C76" s="113">
        <v>40190</v>
      </c>
      <c r="D76" s="116">
        <f>'[18]Accounts by GL'!D181</f>
        <v>101650.5</v>
      </c>
      <c r="E76" s="42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>
      <c r="A77" s="51" t="s">
        <v>29</v>
      </c>
      <c r="B77" s="52" t="s">
        <v>19</v>
      </c>
      <c r="C77" s="113" t="s">
        <v>30</v>
      </c>
      <c r="D77" s="116">
        <f>'[18]Accounts by GL'!D182+'[18]Accounts by GL'!D183</f>
        <v>11892843.48</v>
      </c>
      <c r="E77" s="42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>
      <c r="A78" s="51" t="s">
        <v>29</v>
      </c>
      <c r="B78" s="52" t="s">
        <v>21</v>
      </c>
      <c r="C78" s="113" t="s">
        <v>31</v>
      </c>
      <c r="D78" s="117">
        <f>'[18]Accounts by GL'!D184</f>
        <v>932230.82</v>
      </c>
      <c r="E78" s="42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>
      <c r="A79" s="51" t="s">
        <v>29</v>
      </c>
      <c r="B79" s="52" t="s">
        <v>23</v>
      </c>
      <c r="C79" s="113">
        <v>40330</v>
      </c>
      <c r="D79" s="111">
        <f>'[18]Accounts by GL'!D185</f>
        <v>65903.259999999995</v>
      </c>
      <c r="E79" s="42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>
      <c r="A80" s="51" t="s">
        <v>29</v>
      </c>
      <c r="B80" s="52" t="s">
        <v>24</v>
      </c>
      <c r="C80" s="113" t="s">
        <v>32</v>
      </c>
      <c r="D80" s="116">
        <f>'[18]Accounts by GL'!D186</f>
        <v>1767364.61</v>
      </c>
      <c r="E80" s="42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>
      <c r="A81" s="51" t="s">
        <v>29</v>
      </c>
      <c r="B81" s="52" t="s">
        <v>26</v>
      </c>
      <c r="C81" s="113">
        <v>40360</v>
      </c>
      <c r="D81" s="116">
        <f>'[18]Accounts by GL'!D187</f>
        <v>9684.8700000000008</v>
      </c>
      <c r="E81" s="42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>
      <c r="A82" s="51" t="s">
        <v>29</v>
      </c>
      <c r="B82" s="52" t="s">
        <v>27</v>
      </c>
      <c r="C82" s="113">
        <v>40380</v>
      </c>
      <c r="D82" s="117">
        <f>'[18]Accounts by GL'!D188</f>
        <v>0</v>
      </c>
      <c r="E82" s="42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3.5" thickBot="1">
      <c r="A83" s="51" t="s">
        <v>29</v>
      </c>
      <c r="B83" s="52" t="s">
        <v>28</v>
      </c>
      <c r="C83" s="114">
        <v>40390</v>
      </c>
      <c r="D83" s="115">
        <f>'[18]Accounts by GL'!D189</f>
        <v>394884</v>
      </c>
      <c r="E83" s="42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3.5" thickBot="1">
      <c r="A84" s="23" t="s">
        <v>33</v>
      </c>
      <c r="B84" s="24"/>
      <c r="C84" s="25"/>
      <c r="D84" s="107">
        <f>SUM(D70:D83)</f>
        <v>139592658.56999999</v>
      </c>
      <c r="E84" s="42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>
      <c r="A85" s="55"/>
      <c r="B85" s="56"/>
      <c r="C85" s="57"/>
      <c r="D85" s="58"/>
      <c r="E85" s="42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>
      <c r="A86" s="59" t="s">
        <v>34</v>
      </c>
      <c r="B86" s="56"/>
      <c r="C86" s="57"/>
      <c r="D86" s="58"/>
      <c r="E86" s="42"/>
    </row>
    <row r="87" spans="1:16">
      <c r="A87" s="60" t="s">
        <v>18</v>
      </c>
      <c r="B87" s="61" t="s">
        <v>19</v>
      </c>
      <c r="C87" s="53">
        <v>40110</v>
      </c>
      <c r="D87" s="54">
        <f>'[18]Accounts by GL'!E174+'[18]Accounts by GL'!E175</f>
        <v>0</v>
      </c>
      <c r="E87" s="42"/>
    </row>
    <row r="88" spans="1:16" ht="13.5" thickBot="1">
      <c r="A88" s="62" t="s">
        <v>29</v>
      </c>
      <c r="B88" s="63" t="s">
        <v>19</v>
      </c>
      <c r="C88" s="64">
        <v>40310</v>
      </c>
      <c r="D88" s="54">
        <f>'[18]Accounts by GL'!E182+'[18]Accounts by GL'!E183</f>
        <v>0</v>
      </c>
      <c r="E88" s="42"/>
    </row>
    <row r="89" spans="1:16" ht="13.5" thickBot="1">
      <c r="A89" s="23" t="s">
        <v>35</v>
      </c>
      <c r="B89" s="24"/>
      <c r="C89" s="25"/>
      <c r="D89" s="26">
        <f>SUM(D87:D88)</f>
        <v>0</v>
      </c>
      <c r="E89" s="42"/>
    </row>
    <row r="90" spans="1:16" ht="13.5" thickBot="1">
      <c r="A90" s="47"/>
      <c r="B90" s="56"/>
      <c r="C90" s="57"/>
      <c r="D90" s="58"/>
      <c r="E90" s="42"/>
    </row>
    <row r="91" spans="1:16" ht="13.5" thickBot="1">
      <c r="A91" s="23" t="s">
        <v>36</v>
      </c>
      <c r="B91" s="24"/>
      <c r="C91" s="25"/>
      <c r="D91" s="26">
        <f>+D84+D89</f>
        <v>139592658.56999999</v>
      </c>
      <c r="E91" s="42"/>
    </row>
    <row r="92" spans="1:16" ht="13.5" thickBot="1">
      <c r="A92" s="65"/>
      <c r="B92" s="65"/>
      <c r="C92" s="66"/>
      <c r="D92" s="67"/>
      <c r="E92" s="43"/>
    </row>
    <row r="93" spans="1:16" ht="13.5" thickBot="1">
      <c r="A93" s="126" t="s">
        <v>37</v>
      </c>
      <c r="B93" s="127"/>
      <c r="C93" s="70"/>
      <c r="D93" s="71"/>
      <c r="E93" s="42"/>
    </row>
    <row r="94" spans="1:16">
      <c r="A94" s="72" t="s">
        <v>18</v>
      </c>
      <c r="B94" s="73"/>
      <c r="C94" s="74"/>
      <c r="D94" s="75">
        <f>SUM(D6:D13)</f>
        <v>124529747.53</v>
      </c>
      <c r="E94" s="42"/>
    </row>
    <row r="95" spans="1:16">
      <c r="A95" s="76"/>
      <c r="B95" s="56"/>
      <c r="C95" s="77"/>
      <c r="D95" s="78"/>
      <c r="E95" s="42"/>
    </row>
    <row r="96" spans="1:16">
      <c r="A96" s="79" t="s">
        <v>29</v>
      </c>
      <c r="B96" s="80"/>
      <c r="C96" s="81"/>
      <c r="D96" s="82">
        <f>SUM(D15:D22)</f>
        <v>15062911.039999999</v>
      </c>
      <c r="E96" s="42"/>
    </row>
    <row r="97" spans="1:256" ht="13.5" thickBot="1">
      <c r="A97" s="83"/>
      <c r="B97" s="56"/>
      <c r="C97" s="77"/>
      <c r="D97" s="78"/>
      <c r="E97" s="42"/>
    </row>
    <row r="98" spans="1:256" ht="13.5" thickBot="1">
      <c r="A98" s="84" t="s">
        <v>2</v>
      </c>
      <c r="B98" s="85"/>
      <c r="C98" s="86"/>
      <c r="D98" s="87">
        <f>D94+D96</f>
        <v>139592658.56999999</v>
      </c>
      <c r="E98" s="42"/>
    </row>
    <row r="99" spans="1:256">
      <c r="A99" s="88"/>
      <c r="B99" s="73"/>
      <c r="C99" s="66"/>
      <c r="D99" s="89"/>
      <c r="E99" s="42"/>
    </row>
    <row r="100" spans="1:256">
      <c r="A100" s="90" t="s">
        <v>38</v>
      </c>
      <c r="B100" s="91"/>
      <c r="C100" s="92"/>
      <c r="D100" s="93">
        <f>D51</f>
        <v>6869929.1200000001</v>
      </c>
      <c r="E100" s="42"/>
    </row>
    <row r="101" spans="1:256" ht="13.5" thickBot="1">
      <c r="A101" s="88"/>
      <c r="B101" s="94"/>
      <c r="C101" s="66"/>
      <c r="D101" s="78"/>
      <c r="E101" s="42"/>
    </row>
    <row r="102" spans="1:256" ht="13.5" thickBot="1">
      <c r="A102" s="23" t="s">
        <v>39</v>
      </c>
      <c r="B102" s="24"/>
      <c r="C102" s="25"/>
      <c r="D102" s="26">
        <f>D98+D100</f>
        <v>146462587.69</v>
      </c>
      <c r="E102" s="42"/>
    </row>
    <row r="103" spans="1:256">
      <c r="A103" s="9"/>
      <c r="B103" s="9"/>
      <c r="C103" s="41"/>
      <c r="D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1:256" s="65" customFormat="1">
      <c r="A104" s="95" t="s">
        <v>40</v>
      </c>
      <c r="B104" s="1"/>
      <c r="C104" s="96"/>
      <c r="D104" s="1"/>
      <c r="E104" s="1"/>
      <c r="F104" s="9"/>
    </row>
    <row r="105" spans="1:256"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82" spans="3:16">
      <c r="C182" s="1"/>
      <c r="G182" s="9"/>
      <c r="H182" s="9"/>
      <c r="I182" s="9"/>
      <c r="J182" s="9"/>
      <c r="K182" s="9"/>
      <c r="L182" s="9"/>
      <c r="M182" s="9"/>
      <c r="N182" s="9"/>
      <c r="O182" s="9"/>
      <c r="P182" s="97"/>
    </row>
    <row r="202" spans="1:6">
      <c r="A202" s="98"/>
      <c r="B202" s="99"/>
      <c r="C202" s="100"/>
      <c r="D202" s="99"/>
      <c r="E202" s="99"/>
      <c r="F202" s="101"/>
    </row>
    <row r="227" spans="1:6">
      <c r="A227" s="9"/>
      <c r="B227" s="9"/>
      <c r="C227" s="41"/>
      <c r="D227" s="9"/>
      <c r="E227" s="9"/>
      <c r="F227" s="9"/>
    </row>
    <row r="228" spans="1:6">
      <c r="A228" s="102"/>
      <c r="B228" s="103"/>
      <c r="C228" s="104"/>
      <c r="D228" s="103"/>
      <c r="E228" s="103"/>
      <c r="F228" s="105"/>
    </row>
    <row r="229" spans="1:6">
      <c r="A229" s="9"/>
      <c r="B229" s="9"/>
      <c r="C229" s="41"/>
      <c r="D229" s="9"/>
      <c r="E229" s="9"/>
      <c r="F229" s="9"/>
    </row>
    <row r="244" spans="1:6">
      <c r="A244" s="9"/>
      <c r="B244" s="9"/>
      <c r="C244" s="41"/>
      <c r="D244" s="9"/>
      <c r="E244" s="9"/>
      <c r="F244" s="9"/>
    </row>
    <row r="245" spans="1:6">
      <c r="A245" s="102"/>
      <c r="B245" s="103"/>
      <c r="C245" s="104"/>
      <c r="D245" s="103"/>
      <c r="E245" s="103"/>
      <c r="F245" s="105"/>
    </row>
    <row r="246" spans="1:6">
      <c r="A246" s="9"/>
      <c r="B246" s="9"/>
      <c r="C246" s="41"/>
      <c r="D246" s="9"/>
      <c r="E246" s="9"/>
      <c r="F246" s="9"/>
    </row>
    <row r="293" spans="1:6">
      <c r="A293" s="9"/>
      <c r="B293" s="9"/>
      <c r="C293" s="41"/>
      <c r="D293" s="9"/>
      <c r="E293" s="9"/>
      <c r="F293" s="9"/>
    </row>
    <row r="294" spans="1:6">
      <c r="A294" s="102"/>
      <c r="B294" s="103"/>
      <c r="C294" s="104"/>
      <c r="D294" s="103"/>
      <c r="E294" s="103"/>
      <c r="F294" s="105"/>
    </row>
    <row r="295" spans="1:6">
      <c r="A295" s="9"/>
      <c r="B295" s="9"/>
      <c r="C295" s="41"/>
      <c r="D295" s="9"/>
      <c r="E295" s="9"/>
      <c r="F295" s="9"/>
    </row>
    <row r="305" spans="1:6">
      <c r="A305" s="9"/>
      <c r="B305" s="9"/>
      <c r="C305" s="41"/>
      <c r="D305" s="9"/>
      <c r="E305" s="9"/>
      <c r="F305" s="9"/>
    </row>
    <row r="306" spans="1:6">
      <c r="A306" s="102"/>
      <c r="B306" s="103"/>
      <c r="C306" s="104"/>
      <c r="D306" s="103"/>
      <c r="E306" s="103"/>
      <c r="F306" s="105"/>
    </row>
    <row r="307" spans="1:6">
      <c r="A307" s="9"/>
      <c r="B307" s="9"/>
      <c r="C307" s="41"/>
      <c r="D307" s="9"/>
      <c r="E307" s="9"/>
      <c r="F307" s="9"/>
    </row>
    <row r="319" spans="1:6">
      <c r="A319" s="9"/>
      <c r="B319" s="9"/>
      <c r="C319" s="41"/>
      <c r="D319" s="9"/>
      <c r="E319" s="9"/>
      <c r="F319" s="9"/>
    </row>
    <row r="320" spans="1:6">
      <c r="A320" s="102"/>
      <c r="B320" s="103"/>
      <c r="C320" s="104"/>
      <c r="D320" s="103"/>
      <c r="E320" s="103"/>
      <c r="F320" s="105"/>
    </row>
    <row r="321" spans="1:6">
      <c r="A321" s="106"/>
      <c r="B321" s="9"/>
      <c r="C321" s="41"/>
      <c r="D321" s="9"/>
      <c r="E321" s="9"/>
      <c r="F321" s="97"/>
    </row>
    <row r="322" spans="1:6">
      <c r="A322" s="106"/>
      <c r="B322" s="9"/>
      <c r="C322" s="41"/>
      <c r="D322" s="9"/>
      <c r="E322" s="9"/>
      <c r="F322" s="97"/>
    </row>
    <row r="323" spans="1:6">
      <c r="A323" s="98"/>
      <c r="B323" s="99"/>
      <c r="C323" s="100"/>
      <c r="D323" s="99"/>
      <c r="E323" s="99"/>
      <c r="F323" s="101"/>
    </row>
    <row r="324" spans="1:6">
      <c r="A324" s="9"/>
      <c r="B324" s="9"/>
      <c r="C324" s="41"/>
      <c r="D324" s="9"/>
      <c r="E324" s="9"/>
      <c r="F324" s="9"/>
    </row>
    <row r="325" spans="1:6">
      <c r="A325" s="106"/>
      <c r="B325" s="9"/>
      <c r="C325" s="41"/>
      <c r="D325" s="9"/>
      <c r="E325" s="9"/>
      <c r="F325" s="97"/>
    </row>
    <row r="332" spans="1:6">
      <c r="A332" s="9"/>
      <c r="B332" s="9"/>
      <c r="C332" s="41"/>
      <c r="D332" s="9"/>
      <c r="E332" s="9"/>
      <c r="F332" s="9"/>
    </row>
    <row r="333" spans="1:6">
      <c r="A333" s="102"/>
      <c r="B333" s="103"/>
      <c r="C333" s="104"/>
      <c r="D333" s="103"/>
      <c r="E333" s="103"/>
      <c r="F333" s="105"/>
    </row>
    <row r="334" spans="1:6">
      <c r="A334" s="9"/>
      <c r="B334" s="9"/>
      <c r="C334" s="41"/>
      <c r="D334" s="9"/>
      <c r="E334" s="9"/>
      <c r="F334" s="9"/>
    </row>
    <row r="359" spans="1:6">
      <c r="A359" s="98"/>
      <c r="B359" s="99"/>
      <c r="C359" s="100"/>
      <c r="D359" s="99"/>
      <c r="E359" s="99"/>
      <c r="F359" s="101"/>
    </row>
    <row r="413" spans="1:6">
      <c r="A413" s="9"/>
      <c r="B413" s="9"/>
      <c r="C413" s="41"/>
      <c r="D413" s="9"/>
      <c r="E413" s="9"/>
      <c r="F413" s="9"/>
    </row>
    <row r="414" spans="1:6">
      <c r="A414" s="102"/>
      <c r="B414" s="103"/>
      <c r="C414" s="104"/>
      <c r="D414" s="103"/>
      <c r="E414" s="103"/>
      <c r="F414" s="105"/>
    </row>
    <row r="415" spans="1:6">
      <c r="A415" s="9"/>
      <c r="B415" s="9"/>
      <c r="C415" s="41"/>
      <c r="D415" s="9"/>
      <c r="E415" s="9"/>
      <c r="F415" s="9"/>
    </row>
    <row r="478" spans="1:6">
      <c r="A478" s="9"/>
      <c r="B478" s="9"/>
      <c r="C478" s="41"/>
      <c r="D478" s="9"/>
      <c r="E478" s="9"/>
      <c r="F478" s="9"/>
    </row>
    <row r="479" spans="1:6">
      <c r="A479" s="102"/>
      <c r="B479" s="103"/>
      <c r="C479" s="104"/>
      <c r="D479" s="103"/>
      <c r="E479" s="103"/>
      <c r="F479" s="105"/>
    </row>
    <row r="480" spans="1:6">
      <c r="A480" s="9"/>
      <c r="B480" s="9"/>
      <c r="C480" s="41"/>
      <c r="D480" s="9"/>
      <c r="E480" s="9"/>
      <c r="F480" s="9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0"/>
  <sheetViews>
    <sheetView zoomScale="90" zoomScaleNormal="90" workbookViewId="0"/>
  </sheetViews>
  <sheetFormatPr defaultRowHeight="12.75"/>
  <cols>
    <col min="1" max="1" width="56.28515625" style="1" customWidth="1"/>
    <col min="2" max="2" width="13" style="1" customWidth="1"/>
    <col min="3" max="3" width="9.140625" style="96"/>
    <col min="4" max="4" width="20.85546875" style="1" customWidth="1"/>
    <col min="5" max="5" width="21" style="1" customWidth="1"/>
    <col min="6" max="16384" width="9.140625" style="1"/>
  </cols>
  <sheetData>
    <row r="1" spans="1:16" ht="15.75">
      <c r="A1" s="120" t="str">
        <f>'[19]Contact Information'!$C$5</f>
        <v>NORTH FLORIDA COMMUNITY COLLEGE</v>
      </c>
      <c r="B1" s="120"/>
      <c r="C1" s="120"/>
      <c r="D1" s="120"/>
      <c r="E1" s="120"/>
    </row>
    <row r="2" spans="1:16" ht="13.5" thickBot="1">
      <c r="A2" s="2"/>
      <c r="B2" s="2"/>
      <c r="C2" s="2"/>
      <c r="D2" s="3" t="s">
        <v>0</v>
      </c>
      <c r="E2" s="4" t="str">
        <f>'[19]Contact Information'!C3</f>
        <v>2015.v02</v>
      </c>
    </row>
    <row r="3" spans="1:16" ht="13.5" thickBot="1">
      <c r="A3" s="5" t="s">
        <v>136</v>
      </c>
      <c r="B3" s="6"/>
      <c r="C3" s="7"/>
      <c r="D3" s="6"/>
      <c r="E3" s="8"/>
      <c r="F3" s="9"/>
    </row>
    <row r="4" spans="1:16" ht="12.75" customHeight="1">
      <c r="A4" s="10"/>
      <c r="B4" s="11"/>
      <c r="C4" s="12"/>
      <c r="D4" s="12" t="s">
        <v>1</v>
      </c>
      <c r="E4" s="122" t="s">
        <v>2</v>
      </c>
      <c r="F4" s="9"/>
    </row>
    <row r="5" spans="1:16">
      <c r="A5" s="13" t="s">
        <v>3</v>
      </c>
      <c r="B5" s="14"/>
      <c r="C5" s="15" t="s">
        <v>4</v>
      </c>
      <c r="D5" s="15" t="s">
        <v>5</v>
      </c>
      <c r="E5" s="123"/>
      <c r="F5" s="9"/>
    </row>
    <row r="6" spans="1:16">
      <c r="A6" s="16" t="str">
        <f>'[19]Accounts by GL'!B174</f>
        <v>Tuition-Advanced &amp; Professional - Baccalaureate</v>
      </c>
      <c r="B6" s="17"/>
      <c r="C6" s="18" t="str">
        <f>'[19]Accounts by GL'!C174</f>
        <v>40101</v>
      </c>
      <c r="D6" s="19">
        <f>'[19]Accounts by GL'!M174</f>
        <v>0</v>
      </c>
      <c r="E6" s="20">
        <f t="shared" ref="E6:E13" si="0">D6+D15</f>
        <v>0</v>
      </c>
      <c r="F6" s="9"/>
    </row>
    <row r="7" spans="1:16">
      <c r="A7" s="16" t="str">
        <f>'[19]Accounts by GL'!B175</f>
        <v>Tuition-Advanced &amp; Professional</v>
      </c>
      <c r="B7" s="17"/>
      <c r="C7" s="18" t="str">
        <f>'[19]Accounts by GL'!C175</f>
        <v>40110</v>
      </c>
      <c r="D7" s="19">
        <f>'[19]Accounts by GL'!M175</f>
        <v>847123.05999999994</v>
      </c>
      <c r="E7" s="20">
        <f t="shared" si="0"/>
        <v>847123.05999999994</v>
      </c>
      <c r="F7" s="9"/>
    </row>
    <row r="8" spans="1:16">
      <c r="A8" s="16" t="str">
        <f>'[19]Accounts by GL'!B176</f>
        <v>Tuition-Postsecondary Vocational</v>
      </c>
      <c r="B8" s="17"/>
      <c r="C8" s="18" t="str">
        <f>'[19]Accounts by GL'!C176</f>
        <v>40120</v>
      </c>
      <c r="D8" s="19">
        <f>'[19]Accounts by GL'!M176</f>
        <v>354058.02</v>
      </c>
      <c r="E8" s="20">
        <f t="shared" si="0"/>
        <v>462358.02</v>
      </c>
      <c r="F8" s="9"/>
    </row>
    <row r="9" spans="1:16">
      <c r="A9" s="16" t="str">
        <f>'[19]Accounts by GL'!B177</f>
        <v>Tuition-Postsecondary Adult Vocational</v>
      </c>
      <c r="B9" s="17"/>
      <c r="C9" s="18" t="str">
        <f>'[19]Accounts by GL'!C177</f>
        <v>40130</v>
      </c>
      <c r="D9" s="19">
        <f>'[19]Accounts by GL'!M177</f>
        <v>325050.29000000004</v>
      </c>
      <c r="E9" s="20">
        <f t="shared" si="0"/>
        <v>325050.29000000004</v>
      </c>
      <c r="F9" s="9"/>
    </row>
    <row r="10" spans="1:16">
      <c r="A10" s="16" t="str">
        <f>'[19]Accounts by GL'!B178</f>
        <v>Tuition-Developmental Education</v>
      </c>
      <c r="B10" s="17"/>
      <c r="C10" s="18" t="str">
        <f>'[19]Accounts by GL'!C178</f>
        <v>40150</v>
      </c>
      <c r="D10" s="19">
        <f>'[19]Accounts by GL'!M178</f>
        <v>50225.05</v>
      </c>
      <c r="E10" s="20">
        <f t="shared" si="0"/>
        <v>60485.05</v>
      </c>
      <c r="F10" s="9"/>
    </row>
    <row r="11" spans="1:16">
      <c r="A11" s="16" t="str">
        <f>'[19]Accounts by GL'!B179</f>
        <v>Tuition-EPI</v>
      </c>
      <c r="B11" s="17"/>
      <c r="C11" s="18" t="str">
        <f>'[19]Accounts by GL'!C179</f>
        <v>40160</v>
      </c>
      <c r="D11" s="19">
        <f>'[19]Accounts by GL'!M179</f>
        <v>0</v>
      </c>
      <c r="E11" s="20">
        <f t="shared" si="0"/>
        <v>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>
      <c r="A12" s="16" t="str">
        <f>'[19]Accounts by GL'!B180</f>
        <v>Tuition-Vocational Preparatory</v>
      </c>
      <c r="B12" s="17"/>
      <c r="C12" s="18" t="str">
        <f>'[19]Accounts by GL'!C180</f>
        <v>40180</v>
      </c>
      <c r="D12" s="19">
        <f>'[19]Accounts by GL'!M180</f>
        <v>0</v>
      </c>
      <c r="E12" s="20">
        <f t="shared" si="0"/>
        <v>0</v>
      </c>
      <c r="F12" s="9"/>
    </row>
    <row r="13" spans="1:16" ht="13.5" thickBot="1">
      <c r="A13" s="16" t="str">
        <f>'[19]Accounts by GL'!B181</f>
        <v>Tuition-Adult General Education (ABE) &amp; Secondary</v>
      </c>
      <c r="B13" s="22"/>
      <c r="C13" s="18" t="str">
        <f>'[19]Accounts by GL'!C181</f>
        <v>40190</v>
      </c>
      <c r="D13" s="19">
        <f>'[19]Accounts by GL'!M181</f>
        <v>0</v>
      </c>
      <c r="E13" s="20">
        <f t="shared" si="0"/>
        <v>0</v>
      </c>
      <c r="F13" s="9"/>
    </row>
    <row r="14" spans="1:16" ht="13.5" thickBot="1">
      <c r="A14" s="23" t="s">
        <v>6</v>
      </c>
      <c r="B14" s="24"/>
      <c r="C14" s="25"/>
      <c r="D14" s="26">
        <f>SUM(D6:D13)</f>
        <v>1576456.4200000002</v>
      </c>
      <c r="E14" s="26">
        <f>SUM(E6:E13)</f>
        <v>1695016.4200000002</v>
      </c>
      <c r="F14" s="9"/>
    </row>
    <row r="15" spans="1:16">
      <c r="A15" s="27" t="str">
        <f>'[19]Accounts by GL'!B182</f>
        <v>Out-of-state Fees-Advanced &amp; Professional - Baccalaureate</v>
      </c>
      <c r="B15" s="28"/>
      <c r="C15" s="29" t="str">
        <f>'[19]Accounts by GL'!C182</f>
        <v>40301</v>
      </c>
      <c r="D15" s="30">
        <f>'[19]Accounts by GL'!M182</f>
        <v>0</v>
      </c>
      <c r="E15" s="31"/>
      <c r="F15" s="9"/>
    </row>
    <row r="16" spans="1:16">
      <c r="A16" s="27" t="str">
        <f>'[19]Accounts by GL'!B183</f>
        <v>Out-of-state Fees-Advanced &amp; Professional</v>
      </c>
      <c r="B16" s="17"/>
      <c r="C16" s="29" t="str">
        <f>'[19]Accounts by GL'!C183</f>
        <v>40310</v>
      </c>
      <c r="D16" s="30">
        <f>'[19]Accounts by GL'!M183</f>
        <v>0</v>
      </c>
      <c r="E16" s="31"/>
      <c r="F16" s="9"/>
    </row>
    <row r="17" spans="1:6">
      <c r="A17" s="27" t="str">
        <f>'[19]Accounts by GL'!B184</f>
        <v>Out-of-state Fees-Postsecondary Vocational</v>
      </c>
      <c r="B17" s="17"/>
      <c r="C17" s="29" t="str">
        <f>'[19]Accounts by GL'!C184</f>
        <v>40320</v>
      </c>
      <c r="D17" s="30">
        <f>'[19]Accounts by GL'!M184</f>
        <v>108300</v>
      </c>
      <c r="E17" s="31"/>
      <c r="F17" s="9"/>
    </row>
    <row r="18" spans="1:6">
      <c r="A18" s="27" t="str">
        <f>'[19]Accounts by GL'!B185</f>
        <v>Out-of-state Fees-Postsecondary. Adult Vocational</v>
      </c>
      <c r="B18" s="17"/>
      <c r="C18" s="29" t="str">
        <f>'[19]Accounts by GL'!C185</f>
        <v>40330</v>
      </c>
      <c r="D18" s="30">
        <f>'[19]Accounts by GL'!M185</f>
        <v>0</v>
      </c>
      <c r="E18" s="31"/>
      <c r="F18" s="9"/>
    </row>
    <row r="19" spans="1:6">
      <c r="A19" s="27" t="str">
        <f>'[19]Accounts by GL'!B186</f>
        <v>Out-of-state Fees-Developmental Education</v>
      </c>
      <c r="B19" s="17"/>
      <c r="C19" s="29" t="str">
        <f>'[19]Accounts by GL'!C186</f>
        <v>40350</v>
      </c>
      <c r="D19" s="30">
        <f>'[19]Accounts by GL'!M186</f>
        <v>10260</v>
      </c>
      <c r="E19" s="31"/>
      <c r="F19" s="9"/>
    </row>
    <row r="20" spans="1:6">
      <c r="A20" s="27" t="str">
        <f>'[19]Accounts by GL'!B187</f>
        <v>Out-of-state Fees-EPI &amp; Alternative Certification Curriculum</v>
      </c>
      <c r="B20" s="17"/>
      <c r="C20" s="29" t="str">
        <f>'[19]Accounts by GL'!C187</f>
        <v>40360</v>
      </c>
      <c r="D20" s="30">
        <f>'[19]Accounts by GL'!M187</f>
        <v>0</v>
      </c>
      <c r="E20" s="31"/>
      <c r="F20" s="9"/>
    </row>
    <row r="21" spans="1:6">
      <c r="A21" s="27" t="str">
        <f>'[19]Accounts by GL'!B188</f>
        <v>Out-of-state Fees-Vocational Preparatory</v>
      </c>
      <c r="B21" s="17"/>
      <c r="C21" s="29" t="str">
        <f>'[19]Accounts by GL'!C188</f>
        <v>40380</v>
      </c>
      <c r="D21" s="30">
        <f>'[19]Accounts by GL'!M188</f>
        <v>0</v>
      </c>
      <c r="E21" s="31"/>
      <c r="F21" s="9"/>
    </row>
    <row r="22" spans="1:6" ht="13.5" thickBot="1">
      <c r="A22" s="27" t="str">
        <f>'[19]Accounts by GL'!B189</f>
        <v>Out-of-state Fees-Adult General Education (ABE) &amp; Secondary</v>
      </c>
      <c r="B22" s="22"/>
      <c r="C22" s="29" t="str">
        <f>'[19]Accounts by GL'!C189</f>
        <v>40390</v>
      </c>
      <c r="D22" s="30">
        <f>'[19]Accounts by GL'!M189</f>
        <v>0</v>
      </c>
      <c r="E22" s="32"/>
      <c r="F22" s="9"/>
    </row>
    <row r="23" spans="1:6" ht="13.5" thickBot="1">
      <c r="A23" s="23" t="s">
        <v>7</v>
      </c>
      <c r="B23" s="24"/>
      <c r="C23" s="25"/>
      <c r="D23" s="26">
        <f>SUM(D15:D22)</f>
        <v>118560</v>
      </c>
      <c r="E23" s="33" t="s">
        <v>8</v>
      </c>
      <c r="F23" s="9"/>
    </row>
    <row r="24" spans="1:6" ht="13.5" thickBot="1">
      <c r="A24" s="23" t="s">
        <v>9</v>
      </c>
      <c r="B24" s="24"/>
      <c r="C24" s="25"/>
      <c r="D24" s="26">
        <f>D23+D14</f>
        <v>1695016.4200000002</v>
      </c>
      <c r="E24" s="26">
        <f>'[19]Accounts by GL'!M191</f>
        <v>1695016.4200000002</v>
      </c>
      <c r="F24" s="9"/>
    </row>
    <row r="25" spans="1:6">
      <c r="A25" s="34"/>
      <c r="B25" s="35"/>
      <c r="C25" s="36"/>
      <c r="D25" s="37"/>
      <c r="E25" s="32"/>
      <c r="F25" s="9"/>
    </row>
    <row r="26" spans="1:6">
      <c r="A26" s="13" t="s">
        <v>10</v>
      </c>
      <c r="B26" s="35"/>
      <c r="C26" s="36"/>
      <c r="D26" s="37"/>
      <c r="E26" s="31"/>
      <c r="F26" s="9"/>
    </row>
    <row r="27" spans="1:6">
      <c r="A27" s="16" t="str">
        <f>'[19]Accounts by GL'!B194</f>
        <v>Tuition - Lifelong Learning</v>
      </c>
      <c r="B27" s="17"/>
      <c r="C27" s="18" t="str">
        <f>'[19]Accounts by GL'!C194</f>
        <v>40210</v>
      </c>
      <c r="D27" s="38">
        <f>'[19]Accounts by GL'!M194</f>
        <v>5589.22</v>
      </c>
      <c r="E27" s="31"/>
      <c r="F27" s="39"/>
    </row>
    <row r="28" spans="1:6">
      <c r="A28" s="16" t="str">
        <f>'[19]Accounts by GL'!B195</f>
        <v>Tuition - Continuing Workforce Fees</v>
      </c>
      <c r="B28" s="17"/>
      <c r="C28" s="18" t="str">
        <f>'[19]Accounts by GL'!C195</f>
        <v>40240</v>
      </c>
      <c r="D28" s="38">
        <f>'[19]Accounts by GL'!M195</f>
        <v>62542.200000000004</v>
      </c>
      <c r="E28" s="31"/>
      <c r="F28" s="39"/>
    </row>
    <row r="29" spans="1:6">
      <c r="A29" s="16" t="str">
        <f>'[19]Accounts by GL'!B196</f>
        <v>Refunded Tuition - Continuing Workforce Fees</v>
      </c>
      <c r="B29" s="17"/>
      <c r="C29" s="18" t="str">
        <f>'[19]Accounts by GL'!C196</f>
        <v>40249</v>
      </c>
      <c r="D29" s="38">
        <f>'[19]Accounts by GL'!M196</f>
        <v>0</v>
      </c>
      <c r="E29" s="31"/>
      <c r="F29" s="39"/>
    </row>
    <row r="30" spans="1:6">
      <c r="A30" s="16" t="str">
        <f>'[19]Accounts by GL'!B197</f>
        <v>Out-of-state - Lifelong Learning</v>
      </c>
      <c r="B30" s="17"/>
      <c r="C30" s="18" t="str">
        <f>'[19]Accounts by GL'!C197</f>
        <v>40250</v>
      </c>
      <c r="D30" s="38">
        <f>'[19]Accounts by GL'!M197</f>
        <v>0</v>
      </c>
      <c r="E30" s="32"/>
      <c r="F30" s="39"/>
    </row>
    <row r="31" spans="1:6">
      <c r="A31" s="16" t="str">
        <f>'[19]Accounts by GL'!B198</f>
        <v>Full Cost of Instruction (Repeat Course Fee)</v>
      </c>
      <c r="B31" s="17"/>
      <c r="C31" s="18" t="str">
        <f>'[19]Accounts by GL'!C198</f>
        <v>40260</v>
      </c>
      <c r="D31" s="38">
        <f>'[19]Accounts by GL'!M198</f>
        <v>0</v>
      </c>
      <c r="E31" s="32"/>
      <c r="F31" s="39"/>
    </row>
    <row r="32" spans="1:6">
      <c r="A32" s="16" t="str">
        <f>'[19]Accounts by GL'!B199</f>
        <v>Full Cost of Instruction (Repeat Course Fee) - A &amp; P</v>
      </c>
      <c r="B32" s="17"/>
      <c r="C32" s="18" t="str">
        <f>'[19]Accounts by GL'!C199</f>
        <v>40261</v>
      </c>
      <c r="D32" s="38">
        <f>'[19]Accounts by GL'!M199</f>
        <v>0</v>
      </c>
      <c r="E32" s="32"/>
      <c r="F32" s="39"/>
    </row>
    <row r="33" spans="1:6">
      <c r="A33" s="16" t="str">
        <f>'[19]Accounts by GL'!B200</f>
        <v>Full Cost of Instruction (Repeat Course Fee) - PSV</v>
      </c>
      <c r="B33" s="17"/>
      <c r="C33" s="18" t="str">
        <f>'[19]Accounts by GL'!C200</f>
        <v>40262</v>
      </c>
      <c r="D33" s="38">
        <f>'[19]Accounts by GL'!M200</f>
        <v>0</v>
      </c>
      <c r="E33" s="32"/>
      <c r="F33" s="39"/>
    </row>
    <row r="34" spans="1:6">
      <c r="A34" s="16" t="str">
        <f>'[19]Accounts by GL'!B201</f>
        <v>Full Cost of Instruction (Repeat Course Fee) - Baccalaureate</v>
      </c>
      <c r="B34" s="17"/>
      <c r="C34" s="18">
        <v>40263</v>
      </c>
      <c r="D34" s="38">
        <f>'[19]Accounts by GL'!M201</f>
        <v>0</v>
      </c>
      <c r="E34" s="32"/>
      <c r="F34" s="39"/>
    </row>
    <row r="35" spans="1:6">
      <c r="A35" s="16" t="str">
        <f>'[19]Accounts by GL'!B202</f>
        <v>Full Cost of Instruction (Repeat Course Fee) - PSAV</v>
      </c>
      <c r="B35" s="17"/>
      <c r="C35" s="18" t="str">
        <f>'[19]Accounts by GL'!C202</f>
        <v>40264</v>
      </c>
      <c r="D35" s="38">
        <f>'[19]Accounts by GL'!M202</f>
        <v>0</v>
      </c>
      <c r="E35" s="32"/>
      <c r="F35" s="39"/>
    </row>
    <row r="36" spans="1:6">
      <c r="A36" s="16" t="str">
        <f>'[19]Accounts by GL'!B203</f>
        <v>Full Cost of Instruction (Repeat Course Fee) - Dev. Ed.</v>
      </c>
      <c r="B36" s="17"/>
      <c r="C36" s="18" t="str">
        <f>'[19]Accounts by GL'!C203</f>
        <v>40265</v>
      </c>
      <c r="D36" s="38">
        <f>'[19]Accounts by GL'!M203</f>
        <v>0</v>
      </c>
      <c r="E36" s="32"/>
      <c r="F36" s="39"/>
    </row>
    <row r="37" spans="1:6">
      <c r="A37" s="16" t="str">
        <f>'[19]Accounts by GL'!B204</f>
        <v>Full Cost of Instruction (Repeat Course Fee) - EPI</v>
      </c>
      <c r="B37" s="17"/>
      <c r="C37" s="18">
        <v>40266</v>
      </c>
      <c r="D37" s="38">
        <f>'[19]Accounts by GL'!M204</f>
        <v>0</v>
      </c>
      <c r="E37" s="32"/>
      <c r="F37" s="39"/>
    </row>
    <row r="38" spans="1:6">
      <c r="A38" s="16" t="str">
        <f>'[19]Accounts by GL'!B205</f>
        <v>Refunded Tuition-Full Cost of Instruction (Repeat Course Fee)</v>
      </c>
      <c r="B38" s="17"/>
      <c r="C38" s="18" t="str">
        <f>'[19]Accounts by GL'!C205</f>
        <v>40269</v>
      </c>
      <c r="D38" s="38">
        <f>'[19]Accounts by GL'!M205</f>
        <v>0</v>
      </c>
      <c r="E38" s="32"/>
      <c r="F38" s="39"/>
    </row>
    <row r="39" spans="1:6">
      <c r="A39" s="16" t="str">
        <f>'[19]Accounts by GL'!B206</f>
        <v>Tuition - Self-supporting</v>
      </c>
      <c r="B39" s="17"/>
      <c r="C39" s="18" t="str">
        <f>'[19]Accounts by GL'!C206</f>
        <v>40270</v>
      </c>
      <c r="D39" s="38">
        <f>'[19]Accounts by GL'!M206</f>
        <v>0</v>
      </c>
      <c r="E39" s="32"/>
      <c r="F39" s="39"/>
    </row>
    <row r="40" spans="1:6">
      <c r="A40" s="16" t="str">
        <f>'[19]Accounts by GL'!B207</f>
        <v>Laboratory Fees</v>
      </c>
      <c r="B40" s="17"/>
      <c r="C40" s="18" t="str">
        <f>'[19]Accounts by GL'!C207</f>
        <v>40400</v>
      </c>
      <c r="D40" s="38">
        <f>'[19]Accounts by GL'!M207</f>
        <v>675</v>
      </c>
      <c r="E40" s="32"/>
      <c r="F40" s="39"/>
    </row>
    <row r="41" spans="1:6">
      <c r="A41" s="16" t="str">
        <f>'[19]Accounts by GL'!B208</f>
        <v>Distance Learning Course User Fee</v>
      </c>
      <c r="B41" s="17"/>
      <c r="C41" s="18" t="str">
        <f>'[19]Accounts by GL'!C208</f>
        <v>40450</v>
      </c>
      <c r="D41" s="38">
        <f>'[19]Accounts by GL'!M208</f>
        <v>0</v>
      </c>
      <c r="E41" s="32"/>
      <c r="F41" s="39"/>
    </row>
    <row r="42" spans="1:6">
      <c r="A42" s="16" t="str">
        <f>'[19]Accounts by GL'!B209</f>
        <v>Application Fees</v>
      </c>
      <c r="B42" s="17"/>
      <c r="C42" s="18" t="str">
        <f>'[19]Accounts by GL'!C209</f>
        <v>40500</v>
      </c>
      <c r="D42" s="38">
        <f>'[19]Accounts by GL'!M209</f>
        <v>9065</v>
      </c>
      <c r="E42" s="32"/>
      <c r="F42" s="39"/>
    </row>
    <row r="43" spans="1:6">
      <c r="A43" s="16" t="str">
        <f>'[19]Accounts by GL'!B210</f>
        <v>Graduation Fees</v>
      </c>
      <c r="B43" s="17"/>
      <c r="C43" s="18" t="str">
        <f>'[19]Accounts by GL'!C210</f>
        <v>40600</v>
      </c>
      <c r="D43" s="38">
        <f>'[19]Accounts by GL'!M210</f>
        <v>0</v>
      </c>
      <c r="E43" s="32"/>
      <c r="F43" s="39"/>
    </row>
    <row r="44" spans="1:6">
      <c r="A44" s="16" t="str">
        <f>'[19]Accounts by GL'!B211</f>
        <v>Transcripts Fees</v>
      </c>
      <c r="B44" s="17"/>
      <c r="C44" s="18" t="str">
        <f>'[19]Accounts by GL'!C211</f>
        <v>40700</v>
      </c>
      <c r="D44" s="38">
        <f>'[19]Accounts by GL'!M211</f>
        <v>3607.9</v>
      </c>
      <c r="E44" s="32"/>
      <c r="F44" s="39"/>
    </row>
    <row r="45" spans="1:6">
      <c r="A45" s="16" t="str">
        <f>'[19]Accounts by GL'!B212</f>
        <v>Financial Aid Fund Fees</v>
      </c>
      <c r="B45" s="17"/>
      <c r="C45" s="18" t="str">
        <f>'[19]Accounts by GL'!C212</f>
        <v>40800</v>
      </c>
      <c r="D45" s="38">
        <f>'[19]Accounts by GL'!M212</f>
        <v>119296.16</v>
      </c>
      <c r="E45" s="32"/>
      <c r="F45" s="39"/>
    </row>
    <row r="46" spans="1:6">
      <c r="A46" s="16" t="str">
        <f>'[19]Accounts by GL'!B213</f>
        <v>Student Activities &amp; Service Fees</v>
      </c>
      <c r="B46" s="17"/>
      <c r="C46" s="18" t="str">
        <f>'[19]Accounts by GL'!C213</f>
        <v>40850</v>
      </c>
      <c r="D46" s="38">
        <f>'[19]Accounts by GL'!M213</f>
        <v>111121.5</v>
      </c>
      <c r="E46" s="32"/>
      <c r="F46" s="39"/>
    </row>
    <row r="47" spans="1:6">
      <c r="A47" s="16" t="str">
        <f>'[19]Accounts by GL'!B214</f>
        <v>Student Activities &amp; Service Fees - Baccalaureate</v>
      </c>
      <c r="B47" s="17"/>
      <c r="C47" s="18" t="str">
        <f>'[19]Accounts by GL'!C214</f>
        <v>40854</v>
      </c>
      <c r="D47" s="38">
        <f>'[19]Accounts by GL'!M214</f>
        <v>0</v>
      </c>
      <c r="E47" s="32"/>
      <c r="F47" s="39"/>
    </row>
    <row r="48" spans="1:6">
      <c r="A48" s="16" t="str">
        <f>'[19]Accounts by GL'!B215</f>
        <v>CIF - A &amp; P, PSV, EPI, College Prep</v>
      </c>
      <c r="B48" s="17"/>
      <c r="C48" s="18" t="str">
        <f>'[19]Accounts by GL'!C215</f>
        <v>40860</v>
      </c>
      <c r="D48" s="38">
        <f>'[19]Accounts by GL'!M215</f>
        <v>181195.15</v>
      </c>
      <c r="E48" s="32"/>
      <c r="F48" s="39"/>
    </row>
    <row r="49" spans="1:6">
      <c r="A49" s="16" t="str">
        <f>'[19]Accounts by GL'!B216</f>
        <v>CIF - PSAV</v>
      </c>
      <c r="B49" s="17"/>
      <c r="C49" s="18" t="str">
        <f>'[19]Accounts by GL'!C216</f>
        <v>40861</v>
      </c>
      <c r="D49" s="38">
        <f>'[19]Accounts by GL'!M216</f>
        <v>0</v>
      </c>
      <c r="E49" s="32"/>
      <c r="F49" s="39"/>
    </row>
    <row r="50" spans="1:6">
      <c r="A50" s="16" t="str">
        <f>'[19]Accounts by GL'!B217</f>
        <v>CIF - Baccalaureate</v>
      </c>
      <c r="B50" s="17"/>
      <c r="C50" s="18" t="str">
        <f>'[19]Accounts by GL'!C217</f>
        <v>40864</v>
      </c>
      <c r="D50" s="38">
        <f>'[19]Accounts by GL'!M217</f>
        <v>0</v>
      </c>
      <c r="E50" s="32"/>
      <c r="F50" s="39"/>
    </row>
    <row r="51" spans="1:6">
      <c r="A51" s="16" t="str">
        <f>'[19]Accounts by GL'!B218</f>
        <v>Technology Fee</v>
      </c>
      <c r="B51" s="17"/>
      <c r="C51" s="18" t="str">
        <f>'[19]Accounts by GL'!C218</f>
        <v>40870</v>
      </c>
      <c r="D51" s="38">
        <f>'[19]Accounts by GL'!M218</f>
        <v>83027.350000000006</v>
      </c>
      <c r="E51" s="32"/>
      <c r="F51" s="39"/>
    </row>
    <row r="52" spans="1:6">
      <c r="A52" s="16" t="str">
        <f>'[19]Accounts by GL'!B219</f>
        <v>Other Student Fees</v>
      </c>
      <c r="B52" s="17"/>
      <c r="C52" s="18" t="str">
        <f>'[19]Accounts by GL'!C219</f>
        <v>40900</v>
      </c>
      <c r="D52" s="38">
        <f>'[19]Accounts by GL'!M219</f>
        <v>210616.02</v>
      </c>
      <c r="E52" s="32"/>
      <c r="F52" s="39"/>
    </row>
    <row r="53" spans="1:6">
      <c r="A53" s="16" t="str">
        <f>'[19]Accounts by GL'!B220</f>
        <v>Late Fees</v>
      </c>
      <c r="B53" s="17"/>
      <c r="C53" s="18" t="str">
        <f>'[19]Accounts by GL'!C220</f>
        <v>40910</v>
      </c>
      <c r="D53" s="38">
        <f>'[19]Accounts by GL'!M220</f>
        <v>6625</v>
      </c>
      <c r="E53" s="32"/>
      <c r="F53" s="39"/>
    </row>
    <row r="54" spans="1:6">
      <c r="A54" s="16" t="str">
        <f>'[19]Accounts by GL'!B221</f>
        <v>Testing Fees</v>
      </c>
      <c r="B54" s="17"/>
      <c r="C54" s="18" t="str">
        <f>'[19]Accounts by GL'!C221</f>
        <v>40920</v>
      </c>
      <c r="D54" s="38">
        <f>'[19]Accounts by GL'!M221</f>
        <v>51492.25</v>
      </c>
      <c r="E54" s="32"/>
      <c r="F54" s="39"/>
    </row>
    <row r="55" spans="1:6">
      <c r="A55" s="16" t="str">
        <f>'[19]Accounts by GL'!B222</f>
        <v>Student Insurance Fees</v>
      </c>
      <c r="B55" s="17"/>
      <c r="C55" s="18" t="str">
        <f>'[19]Accounts by GL'!C222</f>
        <v>40930</v>
      </c>
      <c r="D55" s="38">
        <f>'[19]Accounts by GL'!M222</f>
        <v>0</v>
      </c>
      <c r="E55" s="32"/>
      <c r="F55" s="39"/>
    </row>
    <row r="56" spans="1:6">
      <c r="A56" s="16" t="str">
        <f>'[19]Accounts by GL'!B223</f>
        <v>Safety &amp; Security Fees</v>
      </c>
      <c r="B56" s="17"/>
      <c r="C56" s="18" t="str">
        <f>'[19]Accounts by GL'!C223</f>
        <v>40940</v>
      </c>
      <c r="D56" s="38">
        <f>'[19]Accounts by GL'!M223</f>
        <v>0</v>
      </c>
      <c r="E56" s="32"/>
      <c r="F56" s="39"/>
    </row>
    <row r="57" spans="1:6">
      <c r="A57" s="16" t="str">
        <f>'[19]Accounts by GL'!B224</f>
        <v>Picture Identification Card Fees</v>
      </c>
      <c r="B57" s="17"/>
      <c r="C57" s="18" t="str">
        <f>'[19]Accounts by GL'!C224</f>
        <v>40950</v>
      </c>
      <c r="D57" s="38">
        <f>'[19]Accounts by GL'!M224</f>
        <v>0</v>
      </c>
      <c r="E57" s="32"/>
      <c r="F57" s="39"/>
    </row>
    <row r="58" spans="1:6">
      <c r="A58" s="16" t="str">
        <f>'[19]Accounts by GL'!B225</f>
        <v>Parking Fees</v>
      </c>
      <c r="B58" s="17"/>
      <c r="C58" s="18" t="str">
        <f>'[19]Accounts by GL'!C225</f>
        <v>40960</v>
      </c>
      <c r="D58" s="38">
        <f>'[19]Accounts by GL'!M225</f>
        <v>0</v>
      </c>
      <c r="E58" s="32"/>
      <c r="F58" s="39"/>
    </row>
    <row r="59" spans="1:6">
      <c r="A59" s="16" t="str">
        <f>'[19]Accounts by GL'!B226</f>
        <v>Library Fees</v>
      </c>
      <c r="B59" s="17"/>
      <c r="C59" s="18" t="str">
        <f>'[19]Accounts by GL'!C226</f>
        <v>40970</v>
      </c>
      <c r="D59" s="38">
        <f>'[19]Accounts by GL'!M226</f>
        <v>0</v>
      </c>
      <c r="E59" s="32"/>
      <c r="F59" s="39"/>
    </row>
    <row r="60" spans="1:6">
      <c r="A60" s="16" t="str">
        <f>'[19]Accounts by GL'!B227</f>
        <v>Contract Course Fees</v>
      </c>
      <c r="B60" s="17"/>
      <c r="C60" s="18" t="str">
        <f>'[19]Accounts by GL'!C227</f>
        <v>40990</v>
      </c>
      <c r="D60" s="38">
        <f>'[19]Accounts by GL'!M227</f>
        <v>0</v>
      </c>
      <c r="E60" s="32"/>
      <c r="F60" s="39"/>
    </row>
    <row r="61" spans="1:6" ht="13.5" thickBot="1">
      <c r="A61" s="16" t="str">
        <f>'[19]Accounts by GL'!B228</f>
        <v>Residual Student Fees</v>
      </c>
      <c r="B61" s="17"/>
      <c r="C61" s="18" t="str">
        <f>'[19]Accounts by GL'!C228</f>
        <v>40991</v>
      </c>
      <c r="D61" s="38">
        <f>'[19]Accounts by GL'!M228</f>
        <v>0</v>
      </c>
      <c r="E61" s="32"/>
      <c r="F61" s="39"/>
    </row>
    <row r="62" spans="1:6" ht="13.5" thickBot="1">
      <c r="A62" s="23" t="s">
        <v>12</v>
      </c>
      <c r="B62" s="24"/>
      <c r="C62" s="25"/>
      <c r="D62" s="26">
        <f>SUM(D27:D61)</f>
        <v>844852.75</v>
      </c>
      <c r="E62" s="32"/>
    </row>
    <row r="63" spans="1:6" ht="13.5" thickBot="1">
      <c r="A63" s="23" t="s">
        <v>13</v>
      </c>
      <c r="B63" s="24"/>
      <c r="C63" s="25"/>
      <c r="D63" s="26">
        <f>D24+D62</f>
        <v>2539869.17</v>
      </c>
      <c r="E63" s="40"/>
    </row>
    <row r="64" spans="1:6">
      <c r="A64" s="9"/>
      <c r="B64" s="9"/>
      <c r="C64" s="41"/>
      <c r="D64" s="42"/>
      <c r="E64" s="42"/>
    </row>
    <row r="65" spans="1:16">
      <c r="A65" s="124" t="str">
        <f>A1</f>
        <v>NORTH FLORIDA COMMUNITY COLLEGE</v>
      </c>
      <c r="B65" s="124"/>
      <c r="C65" s="124"/>
      <c r="D65" s="124"/>
      <c r="E65" s="43"/>
    </row>
    <row r="66" spans="1:16" ht="13.5" thickBot="1">
      <c r="A66" s="125" t="str">
        <f>+A3</f>
        <v xml:space="preserve">2014-2015 FEES </v>
      </c>
      <c r="B66" s="125"/>
      <c r="C66" s="125"/>
      <c r="D66" s="125"/>
      <c r="E66" s="43"/>
    </row>
    <row r="67" spans="1:16">
      <c r="A67" s="44" t="s">
        <v>14</v>
      </c>
      <c r="B67" s="14"/>
      <c r="C67" s="45"/>
      <c r="D67" s="46"/>
      <c r="E67" s="42"/>
    </row>
    <row r="68" spans="1:16">
      <c r="A68" s="47"/>
      <c r="B68" s="35"/>
      <c r="C68" s="45"/>
      <c r="D68" s="48"/>
      <c r="E68" s="42"/>
    </row>
    <row r="69" spans="1:16" ht="13.5" thickBot="1">
      <c r="A69" s="44" t="s">
        <v>15</v>
      </c>
      <c r="B69" s="35"/>
      <c r="C69" s="45" t="s">
        <v>16</v>
      </c>
      <c r="D69" s="108" t="s">
        <v>17</v>
      </c>
      <c r="E69" s="109"/>
    </row>
    <row r="70" spans="1:16">
      <c r="A70" s="49" t="s">
        <v>18</v>
      </c>
      <c r="B70" s="50" t="s">
        <v>19</v>
      </c>
      <c r="C70" s="112" t="s">
        <v>20</v>
      </c>
      <c r="D70" s="110">
        <f>'[19]Accounts by GL'!D174+'[19]Accounts by GL'!D175</f>
        <v>847123.05999999994</v>
      </c>
      <c r="E70" s="42"/>
    </row>
    <row r="71" spans="1:16">
      <c r="A71" s="51" t="s">
        <v>18</v>
      </c>
      <c r="B71" s="52" t="s">
        <v>21</v>
      </c>
      <c r="C71" s="113" t="s">
        <v>22</v>
      </c>
      <c r="D71" s="116">
        <f>'[19]Accounts by GL'!D176</f>
        <v>354058.02</v>
      </c>
      <c r="E71" s="42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>
      <c r="A72" s="51" t="s">
        <v>18</v>
      </c>
      <c r="B72" s="52" t="s">
        <v>23</v>
      </c>
      <c r="C72" s="113">
        <v>40130</v>
      </c>
      <c r="D72" s="116">
        <f>'[19]Accounts by GL'!D177</f>
        <v>325050.29000000004</v>
      </c>
      <c r="E72" s="42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>
      <c r="A73" s="51" t="s">
        <v>18</v>
      </c>
      <c r="B73" s="52" t="s">
        <v>24</v>
      </c>
      <c r="C73" s="113" t="s">
        <v>25</v>
      </c>
      <c r="D73" s="116">
        <f>'[19]Accounts by GL'!D178</f>
        <v>50225.05</v>
      </c>
      <c r="E73" s="42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>
      <c r="A74" s="51" t="s">
        <v>18</v>
      </c>
      <c r="B74" s="52" t="s">
        <v>26</v>
      </c>
      <c r="C74" s="113">
        <v>40160</v>
      </c>
      <c r="D74" s="117">
        <f>'[19]Accounts by GL'!D179</f>
        <v>0</v>
      </c>
      <c r="E74" s="42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>
      <c r="A75" s="51" t="s">
        <v>18</v>
      </c>
      <c r="B75" s="52" t="s">
        <v>27</v>
      </c>
      <c r="C75" s="113">
        <v>40180</v>
      </c>
      <c r="D75" s="111">
        <f>'[19]Accounts by GL'!D180</f>
        <v>0</v>
      </c>
      <c r="E75" s="42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>
      <c r="A76" s="51" t="s">
        <v>18</v>
      </c>
      <c r="B76" s="52" t="s">
        <v>28</v>
      </c>
      <c r="C76" s="113">
        <v>40190</v>
      </c>
      <c r="D76" s="116">
        <f>'[19]Accounts by GL'!D181</f>
        <v>0</v>
      </c>
      <c r="E76" s="42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>
      <c r="A77" s="51" t="s">
        <v>29</v>
      </c>
      <c r="B77" s="52" t="s">
        <v>19</v>
      </c>
      <c r="C77" s="113" t="s">
        <v>30</v>
      </c>
      <c r="D77" s="116">
        <f>'[19]Accounts by GL'!D182+'[19]Accounts by GL'!D183</f>
        <v>0</v>
      </c>
      <c r="E77" s="42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>
      <c r="A78" s="51" t="s">
        <v>29</v>
      </c>
      <c r="B78" s="52" t="s">
        <v>21</v>
      </c>
      <c r="C78" s="113" t="s">
        <v>31</v>
      </c>
      <c r="D78" s="117">
        <f>'[19]Accounts by GL'!D184</f>
        <v>108300</v>
      </c>
      <c r="E78" s="42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>
      <c r="A79" s="51" t="s">
        <v>29</v>
      </c>
      <c r="B79" s="52" t="s">
        <v>23</v>
      </c>
      <c r="C79" s="113">
        <v>40330</v>
      </c>
      <c r="D79" s="111">
        <f>'[19]Accounts by GL'!D185</f>
        <v>0</v>
      </c>
      <c r="E79" s="42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>
      <c r="A80" s="51" t="s">
        <v>29</v>
      </c>
      <c r="B80" s="52" t="s">
        <v>24</v>
      </c>
      <c r="C80" s="113" t="s">
        <v>32</v>
      </c>
      <c r="D80" s="116">
        <f>'[19]Accounts by GL'!D186</f>
        <v>10260</v>
      </c>
      <c r="E80" s="42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>
      <c r="A81" s="51" t="s">
        <v>29</v>
      </c>
      <c r="B81" s="52" t="s">
        <v>26</v>
      </c>
      <c r="C81" s="113">
        <v>40360</v>
      </c>
      <c r="D81" s="116">
        <f>'[19]Accounts by GL'!D187</f>
        <v>0</v>
      </c>
      <c r="E81" s="42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>
      <c r="A82" s="51" t="s">
        <v>29</v>
      </c>
      <c r="B82" s="52" t="s">
        <v>27</v>
      </c>
      <c r="C82" s="113">
        <v>40380</v>
      </c>
      <c r="D82" s="117">
        <f>'[19]Accounts by GL'!D188</f>
        <v>0</v>
      </c>
      <c r="E82" s="42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3.5" thickBot="1">
      <c r="A83" s="51" t="s">
        <v>29</v>
      </c>
      <c r="B83" s="52" t="s">
        <v>28</v>
      </c>
      <c r="C83" s="114">
        <v>40390</v>
      </c>
      <c r="D83" s="115">
        <f>'[19]Accounts by GL'!D189</f>
        <v>0</v>
      </c>
      <c r="E83" s="42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3.5" thickBot="1">
      <c r="A84" s="23" t="s">
        <v>33</v>
      </c>
      <c r="B84" s="24"/>
      <c r="C84" s="25"/>
      <c r="D84" s="107">
        <f>SUM(D70:D83)</f>
        <v>1695016.4200000002</v>
      </c>
      <c r="E84" s="42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>
      <c r="A85" s="55"/>
      <c r="B85" s="56"/>
      <c r="C85" s="57"/>
      <c r="D85" s="58"/>
      <c r="E85" s="42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>
      <c r="A86" s="59" t="s">
        <v>34</v>
      </c>
      <c r="B86" s="56"/>
      <c r="C86" s="57"/>
      <c r="D86" s="58"/>
      <c r="E86" s="42"/>
    </row>
    <row r="87" spans="1:16">
      <c r="A87" s="60" t="s">
        <v>18</v>
      </c>
      <c r="B87" s="61" t="s">
        <v>19</v>
      </c>
      <c r="C87" s="53">
        <v>40110</v>
      </c>
      <c r="D87" s="54">
        <f>'[19]Accounts by GL'!E174+'[19]Accounts by GL'!E175</f>
        <v>0</v>
      </c>
      <c r="E87" s="42"/>
    </row>
    <row r="88" spans="1:16" ht="13.5" thickBot="1">
      <c r="A88" s="62" t="s">
        <v>29</v>
      </c>
      <c r="B88" s="63" t="s">
        <v>19</v>
      </c>
      <c r="C88" s="64">
        <v>40310</v>
      </c>
      <c r="D88" s="54">
        <f>'[19]Accounts by GL'!E182+'[19]Accounts by GL'!E183</f>
        <v>0</v>
      </c>
      <c r="E88" s="42"/>
    </row>
    <row r="89" spans="1:16" ht="13.5" thickBot="1">
      <c r="A89" s="23" t="s">
        <v>35</v>
      </c>
      <c r="B89" s="24"/>
      <c r="C89" s="25"/>
      <c r="D89" s="26">
        <f>SUM(D87:D88)</f>
        <v>0</v>
      </c>
      <c r="E89" s="42"/>
    </row>
    <row r="90" spans="1:16" ht="13.5" thickBot="1">
      <c r="A90" s="47"/>
      <c r="B90" s="56"/>
      <c r="C90" s="57"/>
      <c r="D90" s="58"/>
      <c r="E90" s="42"/>
    </row>
    <row r="91" spans="1:16" ht="13.5" thickBot="1">
      <c r="A91" s="23" t="s">
        <v>36</v>
      </c>
      <c r="B91" s="24"/>
      <c r="C91" s="25"/>
      <c r="D91" s="26">
        <f>+D84+D89</f>
        <v>1695016.4200000002</v>
      </c>
      <c r="E91" s="42"/>
    </row>
    <row r="92" spans="1:16" ht="13.5" thickBot="1">
      <c r="A92" s="65"/>
      <c r="B92" s="65"/>
      <c r="C92" s="66"/>
      <c r="D92" s="67"/>
      <c r="E92" s="43"/>
    </row>
    <row r="93" spans="1:16" ht="13.5" thickBot="1">
      <c r="A93" s="68" t="s">
        <v>37</v>
      </c>
      <c r="B93" s="69"/>
      <c r="C93" s="70"/>
      <c r="D93" s="71"/>
      <c r="E93" s="42"/>
    </row>
    <row r="94" spans="1:16">
      <c r="A94" s="72" t="s">
        <v>18</v>
      </c>
      <c r="B94" s="73"/>
      <c r="C94" s="74"/>
      <c r="D94" s="75">
        <f>SUM(D6:D13)</f>
        <v>1576456.4200000002</v>
      </c>
      <c r="E94" s="42"/>
    </row>
    <row r="95" spans="1:16">
      <c r="A95" s="76"/>
      <c r="B95" s="56"/>
      <c r="C95" s="77"/>
      <c r="D95" s="78"/>
      <c r="E95" s="42"/>
    </row>
    <row r="96" spans="1:16">
      <c r="A96" s="79" t="s">
        <v>29</v>
      </c>
      <c r="B96" s="80"/>
      <c r="C96" s="81"/>
      <c r="D96" s="82">
        <f>SUM(D15:D22)</f>
        <v>118560</v>
      </c>
      <c r="E96" s="42"/>
    </row>
    <row r="97" spans="1:256" ht="13.5" thickBot="1">
      <c r="A97" s="83"/>
      <c r="B97" s="56"/>
      <c r="C97" s="77"/>
      <c r="D97" s="78"/>
      <c r="E97" s="42"/>
    </row>
    <row r="98" spans="1:256" ht="13.5" thickBot="1">
      <c r="A98" s="84" t="s">
        <v>2</v>
      </c>
      <c r="B98" s="85"/>
      <c r="C98" s="86"/>
      <c r="D98" s="87">
        <f>D94+D96</f>
        <v>1695016.4200000002</v>
      </c>
      <c r="E98" s="42"/>
    </row>
    <row r="99" spans="1:256">
      <c r="A99" s="88"/>
      <c r="B99" s="73"/>
      <c r="C99" s="66"/>
      <c r="D99" s="89"/>
      <c r="E99" s="42"/>
    </row>
    <row r="100" spans="1:256">
      <c r="A100" s="90" t="s">
        <v>38</v>
      </c>
      <c r="B100" s="91"/>
      <c r="C100" s="92"/>
      <c r="D100" s="93">
        <f>D51</f>
        <v>83027.350000000006</v>
      </c>
      <c r="E100" s="42"/>
    </row>
    <row r="101" spans="1:256" ht="13.5" thickBot="1">
      <c r="A101" s="88"/>
      <c r="B101" s="94"/>
      <c r="C101" s="66"/>
      <c r="D101" s="78"/>
      <c r="E101" s="42"/>
    </row>
    <row r="102" spans="1:256" ht="13.5" thickBot="1">
      <c r="A102" s="23" t="s">
        <v>39</v>
      </c>
      <c r="B102" s="24"/>
      <c r="C102" s="25"/>
      <c r="D102" s="26">
        <f>D98+D100</f>
        <v>1778043.7700000003</v>
      </c>
      <c r="E102" s="42"/>
    </row>
    <row r="103" spans="1:256">
      <c r="A103" s="9"/>
      <c r="B103" s="9"/>
      <c r="C103" s="41"/>
      <c r="D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1:256" s="65" customFormat="1">
      <c r="A104" s="95" t="s">
        <v>40</v>
      </c>
      <c r="B104" s="1"/>
      <c r="C104" s="96"/>
      <c r="D104" s="1"/>
      <c r="E104" s="1"/>
      <c r="F104" s="9"/>
    </row>
    <row r="105" spans="1:256"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82" spans="3:16">
      <c r="C182" s="1"/>
      <c r="G182" s="9"/>
      <c r="H182" s="9"/>
      <c r="I182" s="9"/>
      <c r="J182" s="9"/>
      <c r="K182" s="9"/>
      <c r="L182" s="9"/>
      <c r="M182" s="9"/>
      <c r="N182" s="9"/>
      <c r="O182" s="9"/>
      <c r="P182" s="97"/>
    </row>
    <row r="202" spans="1:6">
      <c r="A202" s="98"/>
      <c r="B202" s="99"/>
      <c r="C202" s="100"/>
      <c r="D202" s="99"/>
      <c r="E202" s="99"/>
      <c r="F202" s="101"/>
    </row>
    <row r="227" spans="1:6">
      <c r="A227" s="9"/>
      <c r="B227" s="9"/>
      <c r="C227" s="41"/>
      <c r="D227" s="9"/>
      <c r="E227" s="9"/>
      <c r="F227" s="9"/>
    </row>
    <row r="228" spans="1:6">
      <c r="A228" s="102"/>
      <c r="B228" s="103"/>
      <c r="C228" s="104"/>
      <c r="D228" s="103"/>
      <c r="E228" s="103"/>
      <c r="F228" s="105"/>
    </row>
    <row r="229" spans="1:6">
      <c r="A229" s="9"/>
      <c r="B229" s="9"/>
      <c r="C229" s="41"/>
      <c r="D229" s="9"/>
      <c r="E229" s="9"/>
      <c r="F229" s="9"/>
    </row>
    <row r="244" spans="1:6">
      <c r="A244" s="9"/>
      <c r="B244" s="9"/>
      <c r="C244" s="41"/>
      <c r="D244" s="9"/>
      <c r="E244" s="9"/>
      <c r="F244" s="9"/>
    </row>
    <row r="245" spans="1:6">
      <c r="A245" s="102"/>
      <c r="B245" s="103"/>
      <c r="C245" s="104"/>
      <c r="D245" s="103"/>
      <c r="E245" s="103"/>
      <c r="F245" s="105"/>
    </row>
    <row r="246" spans="1:6">
      <c r="A246" s="9"/>
      <c r="B246" s="9"/>
      <c r="C246" s="41"/>
      <c r="D246" s="9"/>
      <c r="E246" s="9"/>
      <c r="F246" s="9"/>
    </row>
    <row r="293" spans="1:6">
      <c r="A293" s="9"/>
      <c r="B293" s="9"/>
      <c r="C293" s="41"/>
      <c r="D293" s="9"/>
      <c r="E293" s="9"/>
      <c r="F293" s="9"/>
    </row>
    <row r="294" spans="1:6">
      <c r="A294" s="102"/>
      <c r="B294" s="103"/>
      <c r="C294" s="104"/>
      <c r="D294" s="103"/>
      <c r="E294" s="103"/>
      <c r="F294" s="105"/>
    </row>
    <row r="295" spans="1:6">
      <c r="A295" s="9"/>
      <c r="B295" s="9"/>
      <c r="C295" s="41"/>
      <c r="D295" s="9"/>
      <c r="E295" s="9"/>
      <c r="F295" s="9"/>
    </row>
    <row r="305" spans="1:6">
      <c r="A305" s="9"/>
      <c r="B305" s="9"/>
      <c r="C305" s="41"/>
      <c r="D305" s="9"/>
      <c r="E305" s="9"/>
      <c r="F305" s="9"/>
    </row>
    <row r="306" spans="1:6">
      <c r="A306" s="102"/>
      <c r="B306" s="103"/>
      <c r="C306" s="104"/>
      <c r="D306" s="103"/>
      <c r="E306" s="103"/>
      <c r="F306" s="105"/>
    </row>
    <row r="307" spans="1:6">
      <c r="A307" s="9"/>
      <c r="B307" s="9"/>
      <c r="C307" s="41"/>
      <c r="D307" s="9"/>
      <c r="E307" s="9"/>
      <c r="F307" s="9"/>
    </row>
    <row r="319" spans="1:6">
      <c r="A319" s="9"/>
      <c r="B319" s="9"/>
      <c r="C319" s="41"/>
      <c r="D319" s="9"/>
      <c r="E319" s="9"/>
      <c r="F319" s="9"/>
    </row>
    <row r="320" spans="1:6">
      <c r="A320" s="102"/>
      <c r="B320" s="103"/>
      <c r="C320" s="104"/>
      <c r="D320" s="103"/>
      <c r="E320" s="103"/>
      <c r="F320" s="105"/>
    </row>
    <row r="321" spans="1:6">
      <c r="A321" s="106"/>
      <c r="B321" s="9"/>
      <c r="C321" s="41"/>
      <c r="D321" s="9"/>
      <c r="E321" s="9"/>
      <c r="F321" s="97"/>
    </row>
    <row r="322" spans="1:6">
      <c r="A322" s="106"/>
      <c r="B322" s="9"/>
      <c r="C322" s="41"/>
      <c r="D322" s="9"/>
      <c r="E322" s="9"/>
      <c r="F322" s="97"/>
    </row>
    <row r="323" spans="1:6">
      <c r="A323" s="98"/>
      <c r="B323" s="99"/>
      <c r="C323" s="100"/>
      <c r="D323" s="99"/>
      <c r="E323" s="99"/>
      <c r="F323" s="101"/>
    </row>
    <row r="324" spans="1:6">
      <c r="A324" s="9"/>
      <c r="B324" s="9"/>
      <c r="C324" s="41"/>
      <c r="D324" s="9"/>
      <c r="E324" s="9"/>
      <c r="F324" s="9"/>
    </row>
    <row r="325" spans="1:6">
      <c r="A325" s="106"/>
      <c r="B325" s="9"/>
      <c r="C325" s="41"/>
      <c r="D325" s="9"/>
      <c r="E325" s="9"/>
      <c r="F325" s="97"/>
    </row>
    <row r="332" spans="1:6">
      <c r="A332" s="9"/>
      <c r="B332" s="9"/>
      <c r="C332" s="41"/>
      <c r="D332" s="9"/>
      <c r="E332" s="9"/>
      <c r="F332" s="9"/>
    </row>
    <row r="333" spans="1:6">
      <c r="A333" s="102"/>
      <c r="B333" s="103"/>
      <c r="C333" s="104"/>
      <c r="D333" s="103"/>
      <c r="E333" s="103"/>
      <c r="F333" s="105"/>
    </row>
    <row r="334" spans="1:6">
      <c r="A334" s="9"/>
      <c r="B334" s="9"/>
      <c r="C334" s="41"/>
      <c r="D334" s="9"/>
      <c r="E334" s="9"/>
      <c r="F334" s="9"/>
    </row>
    <row r="359" spans="1:6">
      <c r="A359" s="98"/>
      <c r="B359" s="99"/>
      <c r="C359" s="100"/>
      <c r="D359" s="99"/>
      <c r="E359" s="99"/>
      <c r="F359" s="101"/>
    </row>
    <row r="413" spans="1:6">
      <c r="A413" s="9"/>
      <c r="B413" s="9"/>
      <c r="C413" s="41"/>
      <c r="D413" s="9"/>
      <c r="E413" s="9"/>
      <c r="F413" s="9"/>
    </row>
    <row r="414" spans="1:6">
      <c r="A414" s="102"/>
      <c r="B414" s="103"/>
      <c r="C414" s="104"/>
      <c r="D414" s="103"/>
      <c r="E414" s="103"/>
      <c r="F414" s="105"/>
    </row>
    <row r="415" spans="1:6">
      <c r="A415" s="9"/>
      <c r="B415" s="9"/>
      <c r="C415" s="41"/>
      <c r="D415" s="9"/>
      <c r="E415" s="9"/>
      <c r="F415" s="9"/>
    </row>
    <row r="478" spans="1:6">
      <c r="A478" s="9"/>
      <c r="B478" s="9"/>
      <c r="C478" s="41"/>
      <c r="D478" s="9"/>
      <c r="E478" s="9"/>
      <c r="F478" s="9"/>
    </row>
    <row r="479" spans="1:6">
      <c r="A479" s="102"/>
      <c r="B479" s="103"/>
      <c r="C479" s="104"/>
      <c r="D479" s="103"/>
      <c r="E479" s="103"/>
      <c r="F479" s="105"/>
    </row>
    <row r="480" spans="1:6">
      <c r="A480" s="9"/>
      <c r="B480" s="9"/>
      <c r="C480" s="41"/>
      <c r="D480" s="9"/>
      <c r="E480" s="9"/>
      <c r="F480" s="9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0"/>
  <sheetViews>
    <sheetView zoomScale="90" zoomScaleNormal="90" workbookViewId="0"/>
  </sheetViews>
  <sheetFormatPr defaultRowHeight="12.75"/>
  <cols>
    <col min="1" max="1" width="56.28515625" style="1" customWidth="1"/>
    <col min="2" max="2" width="13" style="1" customWidth="1"/>
    <col min="3" max="3" width="9.140625" style="96"/>
    <col min="4" max="4" width="20.85546875" style="1" customWidth="1"/>
    <col min="5" max="5" width="21" style="1" customWidth="1"/>
    <col min="6" max="16384" width="9.140625" style="1"/>
  </cols>
  <sheetData>
    <row r="1" spans="1:16" ht="15.75">
      <c r="A1" s="120" t="str">
        <f>'[20]Contact Information'!$C$5</f>
        <v>NORTHWEST FLORIDA STATE COLLEGE</v>
      </c>
      <c r="B1" s="120"/>
      <c r="C1" s="120"/>
      <c r="D1" s="120"/>
      <c r="E1" s="120"/>
    </row>
    <row r="2" spans="1:16" ht="13.5" thickBot="1">
      <c r="A2" s="2"/>
      <c r="B2" s="2"/>
      <c r="C2" s="2"/>
      <c r="D2" s="3" t="s">
        <v>0</v>
      </c>
      <c r="E2" s="4" t="str">
        <f>'[20]Contact Information'!C3</f>
        <v>2015.v02</v>
      </c>
    </row>
    <row r="3" spans="1:16" ht="13.5" thickBot="1">
      <c r="A3" s="118" t="s">
        <v>136</v>
      </c>
      <c r="B3" s="7"/>
      <c r="C3" s="7"/>
      <c r="D3" s="7"/>
      <c r="E3" s="121"/>
      <c r="F3" s="9"/>
    </row>
    <row r="4" spans="1:16" ht="12.75" customHeight="1">
      <c r="A4" s="10"/>
      <c r="B4" s="11"/>
      <c r="C4" s="12"/>
      <c r="D4" s="12" t="s">
        <v>1</v>
      </c>
      <c r="E4" s="122" t="s">
        <v>2</v>
      </c>
      <c r="F4" s="9"/>
    </row>
    <row r="5" spans="1:16">
      <c r="A5" s="13" t="s">
        <v>3</v>
      </c>
      <c r="B5" s="14"/>
      <c r="C5" s="15" t="s">
        <v>4</v>
      </c>
      <c r="D5" s="15" t="s">
        <v>5</v>
      </c>
      <c r="E5" s="123"/>
      <c r="F5" s="9"/>
    </row>
    <row r="6" spans="1:16">
      <c r="A6" s="16" t="str">
        <f>'[20]Accounts by GL'!B174</f>
        <v>Tuition-Advanced &amp; Professional - Baccalaureate</v>
      </c>
      <c r="B6" s="17"/>
      <c r="C6" s="18" t="str">
        <f>'[20]Accounts by GL'!C174</f>
        <v>40101</v>
      </c>
      <c r="D6" s="19">
        <f>'[20]Accounts by GL'!M174</f>
        <v>968659.87</v>
      </c>
      <c r="E6" s="20">
        <f t="shared" ref="E6:E13" si="0">D6+D15</f>
        <v>988283.14</v>
      </c>
      <c r="F6" s="9"/>
    </row>
    <row r="7" spans="1:16">
      <c r="A7" s="16" t="str">
        <f>'[20]Accounts by GL'!B175</f>
        <v>Tuition-Advanced &amp; Professional</v>
      </c>
      <c r="B7" s="17"/>
      <c r="C7" s="18" t="str">
        <f>'[20]Accounts by GL'!C175</f>
        <v>40110</v>
      </c>
      <c r="D7" s="19">
        <f>'[20]Accounts by GL'!M175</f>
        <v>6550261.1999999993</v>
      </c>
      <c r="E7" s="20">
        <f t="shared" si="0"/>
        <v>6890047.3999999994</v>
      </c>
      <c r="F7" s="9"/>
    </row>
    <row r="8" spans="1:16">
      <c r="A8" s="16" t="str">
        <f>'[20]Accounts by GL'!B176</f>
        <v>Tuition-Postsecondary Vocational</v>
      </c>
      <c r="B8" s="17"/>
      <c r="C8" s="18" t="str">
        <f>'[20]Accounts by GL'!C176</f>
        <v>40120</v>
      </c>
      <c r="D8" s="19">
        <f>'[20]Accounts by GL'!M176</f>
        <v>1539609.9</v>
      </c>
      <c r="E8" s="20">
        <f t="shared" si="0"/>
        <v>1563708.7999999998</v>
      </c>
      <c r="F8" s="9"/>
    </row>
    <row r="9" spans="1:16">
      <c r="A9" s="16" t="str">
        <f>'[20]Accounts by GL'!B177</f>
        <v>Tuition-Postsecondary Adult Vocational</v>
      </c>
      <c r="B9" s="17"/>
      <c r="C9" s="18" t="str">
        <f>'[20]Accounts by GL'!C177</f>
        <v>40130</v>
      </c>
      <c r="D9" s="19">
        <f>'[20]Accounts by GL'!M177</f>
        <v>354818.58999999997</v>
      </c>
      <c r="E9" s="20">
        <f t="shared" si="0"/>
        <v>387465.05</v>
      </c>
      <c r="F9" s="9"/>
    </row>
    <row r="10" spans="1:16">
      <c r="A10" s="16" t="str">
        <f>'[20]Accounts by GL'!B178</f>
        <v>Tuition-Developmental Education</v>
      </c>
      <c r="B10" s="17"/>
      <c r="C10" s="18" t="str">
        <f>'[20]Accounts by GL'!C178</f>
        <v>40150</v>
      </c>
      <c r="D10" s="19">
        <f>'[20]Accounts by GL'!M178</f>
        <v>340011</v>
      </c>
      <c r="E10" s="20">
        <f t="shared" si="0"/>
        <v>364399.5</v>
      </c>
      <c r="F10" s="9"/>
    </row>
    <row r="11" spans="1:16">
      <c r="A11" s="16" t="str">
        <f>'[20]Accounts by GL'!B179</f>
        <v>Tuition-EPI</v>
      </c>
      <c r="B11" s="17"/>
      <c r="C11" s="18" t="str">
        <f>'[20]Accounts by GL'!C179</f>
        <v>40160</v>
      </c>
      <c r="D11" s="19">
        <f>'[20]Accounts by GL'!M179</f>
        <v>0</v>
      </c>
      <c r="E11" s="20">
        <f t="shared" si="0"/>
        <v>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>
      <c r="A12" s="16" t="str">
        <f>'[20]Accounts by GL'!B180</f>
        <v>Tuition-Vocational Preparatory</v>
      </c>
      <c r="B12" s="17"/>
      <c r="C12" s="18" t="str">
        <f>'[20]Accounts by GL'!C180</f>
        <v>40180</v>
      </c>
      <c r="D12" s="19">
        <f>'[20]Accounts by GL'!M180</f>
        <v>0</v>
      </c>
      <c r="E12" s="20">
        <f t="shared" si="0"/>
        <v>0</v>
      </c>
      <c r="F12" s="9"/>
    </row>
    <row r="13" spans="1:16" ht="13.5" thickBot="1">
      <c r="A13" s="16" t="str">
        <f>'[20]Accounts by GL'!B181</f>
        <v>Tuition-Adult General Education (ABE) &amp; Secondary</v>
      </c>
      <c r="B13" s="22"/>
      <c r="C13" s="18" t="str">
        <f>'[20]Accounts by GL'!C181</f>
        <v>40190</v>
      </c>
      <c r="D13" s="19">
        <f>'[20]Accounts by GL'!M181</f>
        <v>54180</v>
      </c>
      <c r="E13" s="20">
        <f t="shared" si="0"/>
        <v>54270</v>
      </c>
      <c r="F13" s="9"/>
    </row>
    <row r="14" spans="1:16" ht="13.5" thickBot="1">
      <c r="A14" s="23" t="s">
        <v>6</v>
      </c>
      <c r="B14" s="24"/>
      <c r="C14" s="25"/>
      <c r="D14" s="26">
        <f>SUM(D6:D13)</f>
        <v>9807540.5599999987</v>
      </c>
      <c r="E14" s="26">
        <f>SUM(E6:E13)</f>
        <v>10248173.890000001</v>
      </c>
      <c r="F14" s="9"/>
    </row>
    <row r="15" spans="1:16">
      <c r="A15" s="27" t="str">
        <f>'[20]Accounts by GL'!B182</f>
        <v>Out-of-state Fees-Advanced &amp; Professional - Baccalaureate</v>
      </c>
      <c r="B15" s="28"/>
      <c r="C15" s="29" t="str">
        <f>'[20]Accounts by GL'!C182</f>
        <v>40301</v>
      </c>
      <c r="D15" s="30">
        <f>'[20]Accounts by GL'!M182</f>
        <v>19623.27</v>
      </c>
      <c r="E15" s="31"/>
      <c r="F15" s="9"/>
    </row>
    <row r="16" spans="1:16">
      <c r="A16" s="27" t="str">
        <f>'[20]Accounts by GL'!B183</f>
        <v>Out-of-state Fees-Advanced &amp; Professional</v>
      </c>
      <c r="B16" s="17"/>
      <c r="C16" s="29" t="str">
        <f>'[20]Accounts by GL'!C183</f>
        <v>40310</v>
      </c>
      <c r="D16" s="30">
        <f>'[20]Accounts by GL'!M183</f>
        <v>339786.2</v>
      </c>
      <c r="E16" s="31"/>
      <c r="F16" s="9"/>
    </row>
    <row r="17" spans="1:6">
      <c r="A17" s="27" t="str">
        <f>'[20]Accounts by GL'!B184</f>
        <v>Out-of-state Fees-Postsecondary Vocational</v>
      </c>
      <c r="B17" s="17"/>
      <c r="C17" s="29" t="str">
        <f>'[20]Accounts by GL'!C184</f>
        <v>40320</v>
      </c>
      <c r="D17" s="30">
        <f>'[20]Accounts by GL'!M184</f>
        <v>24098.9</v>
      </c>
      <c r="E17" s="31"/>
      <c r="F17" s="9"/>
    </row>
    <row r="18" spans="1:6">
      <c r="A18" s="27" t="str">
        <f>'[20]Accounts by GL'!B185</f>
        <v>Out-of-state Fees-Postsecondary. Adult Vocational</v>
      </c>
      <c r="B18" s="17"/>
      <c r="C18" s="29" t="str">
        <f>'[20]Accounts by GL'!C185</f>
        <v>40330</v>
      </c>
      <c r="D18" s="30">
        <f>'[20]Accounts by GL'!M185</f>
        <v>32646.46</v>
      </c>
      <c r="E18" s="31"/>
      <c r="F18" s="9"/>
    </row>
    <row r="19" spans="1:6">
      <c r="A19" s="27" t="str">
        <f>'[20]Accounts by GL'!B186</f>
        <v>Out-of-state Fees-Developmental Education</v>
      </c>
      <c r="B19" s="17"/>
      <c r="C19" s="29" t="str">
        <f>'[20]Accounts by GL'!C186</f>
        <v>40350</v>
      </c>
      <c r="D19" s="30">
        <f>'[20]Accounts by GL'!M186</f>
        <v>24388.5</v>
      </c>
      <c r="E19" s="31"/>
      <c r="F19" s="9"/>
    </row>
    <row r="20" spans="1:6">
      <c r="A20" s="27" t="str">
        <f>'[20]Accounts by GL'!B187</f>
        <v>Out-of-state Fees-EPI &amp; Alternative Certification Curriculum</v>
      </c>
      <c r="B20" s="17"/>
      <c r="C20" s="29" t="str">
        <f>'[20]Accounts by GL'!C187</f>
        <v>40360</v>
      </c>
      <c r="D20" s="30">
        <f>'[20]Accounts by GL'!M187</f>
        <v>0</v>
      </c>
      <c r="E20" s="31"/>
      <c r="F20" s="9"/>
    </row>
    <row r="21" spans="1:6">
      <c r="A21" s="27" t="str">
        <f>'[20]Accounts by GL'!B188</f>
        <v>Out-of-state Fees-Vocational Preparatory</v>
      </c>
      <c r="B21" s="17"/>
      <c r="C21" s="29" t="str">
        <f>'[20]Accounts by GL'!C188</f>
        <v>40380</v>
      </c>
      <c r="D21" s="30">
        <f>'[20]Accounts by GL'!M188</f>
        <v>0</v>
      </c>
      <c r="E21" s="31"/>
      <c r="F21" s="9"/>
    </row>
    <row r="22" spans="1:6" ht="13.5" thickBot="1">
      <c r="A22" s="27" t="str">
        <f>'[20]Accounts by GL'!B189</f>
        <v>Out-of-state Fees-Adult General Education (ABE) &amp; Secondary</v>
      </c>
      <c r="B22" s="22"/>
      <c r="C22" s="29" t="str">
        <f>'[20]Accounts by GL'!C189</f>
        <v>40390</v>
      </c>
      <c r="D22" s="30">
        <f>'[20]Accounts by GL'!M189</f>
        <v>90</v>
      </c>
      <c r="E22" s="32"/>
      <c r="F22" s="9"/>
    </row>
    <row r="23" spans="1:6" ht="13.5" thickBot="1">
      <c r="A23" s="23" t="s">
        <v>7</v>
      </c>
      <c r="B23" s="24"/>
      <c r="C23" s="25"/>
      <c r="D23" s="26">
        <f>SUM(D15:D22)</f>
        <v>440633.33000000007</v>
      </c>
      <c r="E23" s="33" t="s">
        <v>8</v>
      </c>
      <c r="F23" s="9"/>
    </row>
    <row r="24" spans="1:6" ht="13.5" thickBot="1">
      <c r="A24" s="23" t="s">
        <v>9</v>
      </c>
      <c r="B24" s="24"/>
      <c r="C24" s="25"/>
      <c r="D24" s="26">
        <f>D23+D14</f>
        <v>10248173.889999999</v>
      </c>
      <c r="E24" s="26">
        <f>'[20]Accounts by GL'!M191</f>
        <v>10248173.889999999</v>
      </c>
      <c r="F24" s="9"/>
    </row>
    <row r="25" spans="1:6">
      <c r="A25" s="34"/>
      <c r="B25" s="35"/>
      <c r="C25" s="36"/>
      <c r="D25" s="37"/>
      <c r="E25" s="32"/>
      <c r="F25" s="9"/>
    </row>
    <row r="26" spans="1:6">
      <c r="A26" s="13" t="s">
        <v>10</v>
      </c>
      <c r="B26" s="35"/>
      <c r="C26" s="36"/>
      <c r="D26" s="37"/>
      <c r="E26" s="31"/>
      <c r="F26" s="9"/>
    </row>
    <row r="27" spans="1:6">
      <c r="A27" s="16" t="str">
        <f>'[20]Accounts by GL'!B194</f>
        <v>Tuition - Lifelong Learning</v>
      </c>
      <c r="B27" s="17"/>
      <c r="C27" s="18" t="str">
        <f>'[20]Accounts by GL'!C194</f>
        <v>40210</v>
      </c>
      <c r="D27" s="38">
        <f>'[20]Accounts by GL'!M194</f>
        <v>24972.5</v>
      </c>
      <c r="E27" s="31"/>
      <c r="F27" s="39"/>
    </row>
    <row r="28" spans="1:6">
      <c r="A28" s="16" t="str">
        <f>'[20]Accounts by GL'!B195</f>
        <v>Tuition - Continuing Workforce Fees</v>
      </c>
      <c r="B28" s="17"/>
      <c r="C28" s="18" t="str">
        <f>'[20]Accounts by GL'!C195</f>
        <v>40240</v>
      </c>
      <c r="D28" s="38">
        <f>'[20]Accounts by GL'!M195</f>
        <v>58074</v>
      </c>
      <c r="E28" s="31"/>
      <c r="F28" s="39"/>
    </row>
    <row r="29" spans="1:6">
      <c r="A29" s="16" t="str">
        <f>'[20]Accounts by GL'!B196</f>
        <v>Refunded Tuition - Continuing Workforce Fees</v>
      </c>
      <c r="B29" s="17"/>
      <c r="C29" s="18" t="str">
        <f>'[20]Accounts by GL'!C196</f>
        <v>40249</v>
      </c>
      <c r="D29" s="38">
        <f>'[20]Accounts by GL'!M196</f>
        <v>0</v>
      </c>
      <c r="E29" s="31"/>
      <c r="F29" s="39"/>
    </row>
    <row r="30" spans="1:6">
      <c r="A30" s="16" t="str">
        <f>'[20]Accounts by GL'!B197</f>
        <v>Out-of-state - Lifelong Learning</v>
      </c>
      <c r="B30" s="17"/>
      <c r="C30" s="18" t="str">
        <f>'[20]Accounts by GL'!C197</f>
        <v>40250</v>
      </c>
      <c r="D30" s="38">
        <f>'[20]Accounts by GL'!M197</f>
        <v>0</v>
      </c>
      <c r="E30" s="32"/>
      <c r="F30" s="39"/>
    </row>
    <row r="31" spans="1:6">
      <c r="A31" s="16" t="str">
        <f>'[20]Accounts by GL'!B198</f>
        <v>Full Cost of Instruction (Repeat Course Fee)</v>
      </c>
      <c r="B31" s="17"/>
      <c r="C31" s="18" t="str">
        <f>'[20]Accounts by GL'!C198</f>
        <v>40260</v>
      </c>
      <c r="D31" s="38">
        <f>'[20]Accounts by GL'!M198</f>
        <v>0</v>
      </c>
      <c r="E31" s="32"/>
      <c r="F31" s="39"/>
    </row>
    <row r="32" spans="1:6">
      <c r="A32" s="16" t="str">
        <f>'[20]Accounts by GL'!B199</f>
        <v>Full Cost of Instruction (Repeat Course Fee) - A &amp; P</v>
      </c>
      <c r="B32" s="17"/>
      <c r="C32" s="18" t="str">
        <f>'[20]Accounts by GL'!C199</f>
        <v>40261</v>
      </c>
      <c r="D32" s="38">
        <f>'[20]Accounts by GL'!M199</f>
        <v>0</v>
      </c>
      <c r="E32" s="32"/>
      <c r="F32" s="39"/>
    </row>
    <row r="33" spans="1:6">
      <c r="A33" s="16" t="str">
        <f>'[20]Accounts by GL'!B200</f>
        <v>Full Cost of Instruction (Repeat Course Fee) - PSV</v>
      </c>
      <c r="B33" s="17"/>
      <c r="C33" s="18" t="str">
        <f>'[20]Accounts by GL'!C200</f>
        <v>40262</v>
      </c>
      <c r="D33" s="38">
        <f>'[20]Accounts by GL'!M200</f>
        <v>0</v>
      </c>
      <c r="E33" s="32"/>
      <c r="F33" s="39"/>
    </row>
    <row r="34" spans="1:6">
      <c r="A34" s="16" t="str">
        <f>'[20]Accounts by GL'!B201</f>
        <v>Full Cost of Instruction (Repeat Course Fee) - Baccalaureate</v>
      </c>
      <c r="B34" s="17"/>
      <c r="C34" s="18">
        <v>40263</v>
      </c>
      <c r="D34" s="38">
        <f>'[20]Accounts by GL'!M201</f>
        <v>0</v>
      </c>
      <c r="E34" s="32"/>
      <c r="F34" s="39"/>
    </row>
    <row r="35" spans="1:6">
      <c r="A35" s="16" t="str">
        <f>'[20]Accounts by GL'!B202</f>
        <v>Full Cost of Instruction (Repeat Course Fee) - PSAV</v>
      </c>
      <c r="B35" s="17"/>
      <c r="C35" s="18" t="str">
        <f>'[20]Accounts by GL'!C202</f>
        <v>40264</v>
      </c>
      <c r="D35" s="38">
        <f>'[20]Accounts by GL'!M202</f>
        <v>0</v>
      </c>
      <c r="E35" s="32"/>
      <c r="F35" s="39"/>
    </row>
    <row r="36" spans="1:6">
      <c r="A36" s="16" t="str">
        <f>'[20]Accounts by GL'!B203</f>
        <v>Full Cost of Instruction (Repeat Course Fee) - Dev. Ed.</v>
      </c>
      <c r="B36" s="17"/>
      <c r="C36" s="18" t="str">
        <f>'[20]Accounts by GL'!C203</f>
        <v>40265</v>
      </c>
      <c r="D36" s="38">
        <f>'[20]Accounts by GL'!M203</f>
        <v>0</v>
      </c>
      <c r="E36" s="32"/>
      <c r="F36" s="39"/>
    </row>
    <row r="37" spans="1:6">
      <c r="A37" s="16" t="str">
        <f>'[20]Accounts by GL'!B204</f>
        <v>Full Cost of Instruction (Repeat Course Fee) - EPI</v>
      </c>
      <c r="B37" s="17"/>
      <c r="C37" s="18">
        <v>40266</v>
      </c>
      <c r="D37" s="38">
        <f>'[20]Accounts by GL'!M204</f>
        <v>0</v>
      </c>
      <c r="E37" s="32"/>
      <c r="F37" s="39"/>
    </row>
    <row r="38" spans="1:6">
      <c r="A38" s="16" t="str">
        <f>'[20]Accounts by GL'!B205</f>
        <v>Refunded Tuition-Full Cost of Instruction (Repeat Course Fee)</v>
      </c>
      <c r="B38" s="17"/>
      <c r="C38" s="18" t="str">
        <f>'[20]Accounts by GL'!C205</f>
        <v>40269</v>
      </c>
      <c r="D38" s="38">
        <f>'[20]Accounts by GL'!M205</f>
        <v>0</v>
      </c>
      <c r="E38" s="32"/>
      <c r="F38" s="39"/>
    </row>
    <row r="39" spans="1:6">
      <c r="A39" s="16" t="str">
        <f>'[20]Accounts by GL'!B206</f>
        <v>Tuition - Self-supporting</v>
      </c>
      <c r="B39" s="17"/>
      <c r="C39" s="18" t="str">
        <f>'[20]Accounts by GL'!C206</f>
        <v>40270</v>
      </c>
      <c r="D39" s="38">
        <f>'[20]Accounts by GL'!M206</f>
        <v>52225.25</v>
      </c>
      <c r="E39" s="32"/>
      <c r="F39" s="39"/>
    </row>
    <row r="40" spans="1:6">
      <c r="A40" s="16" t="str">
        <f>'[20]Accounts by GL'!B207</f>
        <v>Laboratory Fees</v>
      </c>
      <c r="B40" s="17"/>
      <c r="C40" s="18" t="str">
        <f>'[20]Accounts by GL'!C207</f>
        <v>40400</v>
      </c>
      <c r="D40" s="38">
        <f>'[20]Accounts by GL'!M207</f>
        <v>504067</v>
      </c>
      <c r="E40" s="32"/>
      <c r="F40" s="39"/>
    </row>
    <row r="41" spans="1:6">
      <c r="A41" s="16" t="str">
        <f>'[20]Accounts by GL'!B208</f>
        <v>Distance Learning Course User Fee</v>
      </c>
      <c r="B41" s="17"/>
      <c r="C41" s="18" t="str">
        <f>'[20]Accounts by GL'!C208</f>
        <v>40450</v>
      </c>
      <c r="D41" s="38">
        <f>'[20]Accounts by GL'!M208</f>
        <v>325700</v>
      </c>
      <c r="E41" s="32"/>
      <c r="F41" s="39"/>
    </row>
    <row r="42" spans="1:6">
      <c r="A42" s="16" t="str">
        <f>'[20]Accounts by GL'!B209</f>
        <v>Application Fees</v>
      </c>
      <c r="B42" s="17"/>
      <c r="C42" s="18" t="str">
        <f>'[20]Accounts by GL'!C209</f>
        <v>40500</v>
      </c>
      <c r="D42" s="38">
        <f>'[20]Accounts by GL'!M209</f>
        <v>0</v>
      </c>
      <c r="E42" s="32"/>
      <c r="F42" s="39"/>
    </row>
    <row r="43" spans="1:6">
      <c r="A43" s="16" t="str">
        <f>'[20]Accounts by GL'!B210</f>
        <v>Graduation Fees</v>
      </c>
      <c r="B43" s="17"/>
      <c r="C43" s="18" t="str">
        <f>'[20]Accounts by GL'!C210</f>
        <v>40600</v>
      </c>
      <c r="D43" s="38">
        <f>'[20]Accounts by GL'!M210</f>
        <v>0</v>
      </c>
      <c r="E43" s="32"/>
      <c r="F43" s="39"/>
    </row>
    <row r="44" spans="1:6">
      <c r="A44" s="16" t="str">
        <f>'[20]Accounts by GL'!B211</f>
        <v>Transcripts Fees</v>
      </c>
      <c r="B44" s="17"/>
      <c r="C44" s="18" t="str">
        <f>'[20]Accounts by GL'!C211</f>
        <v>40700</v>
      </c>
      <c r="D44" s="38">
        <f>'[20]Accounts by GL'!M211</f>
        <v>35472.94</v>
      </c>
      <c r="E44" s="32"/>
      <c r="F44" s="39"/>
    </row>
    <row r="45" spans="1:6">
      <c r="A45" s="16" t="str">
        <f>'[20]Accounts by GL'!B212</f>
        <v>Financial Aid Fund Fees</v>
      </c>
      <c r="B45" s="17"/>
      <c r="C45" s="18" t="str">
        <f>'[20]Accounts by GL'!C212</f>
        <v>40800</v>
      </c>
      <c r="D45" s="38">
        <f>'[20]Accounts by GL'!M212</f>
        <v>535127.22</v>
      </c>
      <c r="E45" s="32"/>
      <c r="F45" s="39"/>
    </row>
    <row r="46" spans="1:6">
      <c r="A46" s="16" t="str">
        <f>'[20]Accounts by GL'!B213</f>
        <v>Student Activities &amp; Service Fees</v>
      </c>
      <c r="B46" s="17"/>
      <c r="C46" s="18" t="str">
        <f>'[20]Accounts by GL'!C213</f>
        <v>40850</v>
      </c>
      <c r="D46" s="38">
        <f>'[20]Accounts by GL'!M213</f>
        <v>712335.04</v>
      </c>
      <c r="E46" s="32"/>
      <c r="F46" s="39"/>
    </row>
    <row r="47" spans="1:6">
      <c r="A47" s="16" t="str">
        <f>'[20]Accounts by GL'!B214</f>
        <v>Student Activities &amp; Service Fees - Baccalaureate</v>
      </c>
      <c r="B47" s="17"/>
      <c r="C47" s="18" t="str">
        <f>'[20]Accounts by GL'!C214</f>
        <v>40854</v>
      </c>
      <c r="D47" s="38">
        <f>'[20]Accounts by GL'!M214</f>
        <v>0</v>
      </c>
      <c r="E47" s="32"/>
      <c r="F47" s="39"/>
    </row>
    <row r="48" spans="1:6">
      <c r="A48" s="16" t="str">
        <f>'[20]Accounts by GL'!B215</f>
        <v>CIF - A &amp; P, PSV, EPI, College Prep</v>
      </c>
      <c r="B48" s="17"/>
      <c r="C48" s="18" t="str">
        <f>'[20]Accounts by GL'!C215</f>
        <v>40860</v>
      </c>
      <c r="D48" s="38">
        <f>'[20]Accounts by GL'!M215</f>
        <v>1496437.85</v>
      </c>
      <c r="E48" s="32"/>
      <c r="F48" s="39"/>
    </row>
    <row r="49" spans="1:6">
      <c r="A49" s="16" t="str">
        <f>'[20]Accounts by GL'!B216</f>
        <v>CIF - PSAV</v>
      </c>
      <c r="B49" s="17"/>
      <c r="C49" s="18" t="str">
        <f>'[20]Accounts by GL'!C216</f>
        <v>40861</v>
      </c>
      <c r="D49" s="38">
        <f>'[20]Accounts by GL'!M216</f>
        <v>58231.68</v>
      </c>
      <c r="E49" s="32"/>
      <c r="F49" s="39"/>
    </row>
    <row r="50" spans="1:6">
      <c r="A50" s="16" t="str">
        <f>'[20]Accounts by GL'!B217</f>
        <v>CIF - Baccalaureate</v>
      </c>
      <c r="B50" s="17"/>
      <c r="C50" s="18" t="str">
        <f>'[20]Accounts by GL'!C217</f>
        <v>40864</v>
      </c>
      <c r="D50" s="38">
        <f>'[20]Accounts by GL'!M217</f>
        <v>157377.78</v>
      </c>
      <c r="E50" s="32"/>
      <c r="F50" s="39"/>
    </row>
    <row r="51" spans="1:6">
      <c r="A51" s="16" t="str">
        <f>'[20]Accounts by GL'!B218</f>
        <v>Technology Fee</v>
      </c>
      <c r="B51" s="17"/>
      <c r="C51" s="18" t="str">
        <f>'[20]Accounts by GL'!C218</f>
        <v>40870</v>
      </c>
      <c r="D51" s="38">
        <f>'[20]Accounts by GL'!M218</f>
        <v>515750.67000000004</v>
      </c>
      <c r="E51" s="32"/>
      <c r="F51" s="39"/>
    </row>
    <row r="52" spans="1:6">
      <c r="A52" s="16" t="str">
        <f>'[20]Accounts by GL'!B219</f>
        <v>Other Student Fees</v>
      </c>
      <c r="B52" s="17"/>
      <c r="C52" s="18" t="str">
        <f>'[20]Accounts by GL'!C219</f>
        <v>40900</v>
      </c>
      <c r="D52" s="38">
        <f>'[20]Accounts by GL'!M219</f>
        <v>443.7</v>
      </c>
      <c r="E52" s="32"/>
      <c r="F52" s="39"/>
    </row>
    <row r="53" spans="1:6">
      <c r="A53" s="16" t="str">
        <f>'[20]Accounts by GL'!B220</f>
        <v>Late Fees</v>
      </c>
      <c r="B53" s="17"/>
      <c r="C53" s="18" t="str">
        <f>'[20]Accounts by GL'!C220</f>
        <v>40910</v>
      </c>
      <c r="D53" s="38">
        <f>'[20]Accounts by GL'!M220</f>
        <v>125</v>
      </c>
      <c r="E53" s="32"/>
      <c r="F53" s="39"/>
    </row>
    <row r="54" spans="1:6">
      <c r="A54" s="16" t="str">
        <f>'[20]Accounts by GL'!B221</f>
        <v>Testing Fees</v>
      </c>
      <c r="B54" s="17"/>
      <c r="C54" s="18" t="str">
        <f>'[20]Accounts by GL'!C221</f>
        <v>40920</v>
      </c>
      <c r="D54" s="38">
        <f>'[20]Accounts by GL'!M221</f>
        <v>53249</v>
      </c>
      <c r="E54" s="32"/>
      <c r="F54" s="39"/>
    </row>
    <row r="55" spans="1:6">
      <c r="A55" s="16" t="str">
        <f>'[20]Accounts by GL'!B222</f>
        <v>Student Insurance Fees</v>
      </c>
      <c r="B55" s="17"/>
      <c r="C55" s="18" t="str">
        <f>'[20]Accounts by GL'!C222</f>
        <v>40930</v>
      </c>
      <c r="D55" s="38">
        <f>'[20]Accounts by GL'!M222</f>
        <v>0</v>
      </c>
      <c r="E55" s="32"/>
      <c r="F55" s="39"/>
    </row>
    <row r="56" spans="1:6">
      <c r="A56" s="16" t="str">
        <f>'[20]Accounts by GL'!B223</f>
        <v>Safety &amp; Security Fees</v>
      </c>
      <c r="B56" s="17"/>
      <c r="C56" s="18" t="str">
        <f>'[20]Accounts by GL'!C223</f>
        <v>40940</v>
      </c>
      <c r="D56" s="38">
        <f>'[20]Accounts by GL'!M223</f>
        <v>0</v>
      </c>
      <c r="E56" s="32"/>
      <c r="F56" s="39"/>
    </row>
    <row r="57" spans="1:6">
      <c r="A57" s="16" t="str">
        <f>'[20]Accounts by GL'!B224</f>
        <v>Picture Identification Card Fees</v>
      </c>
      <c r="B57" s="17"/>
      <c r="C57" s="18" t="str">
        <f>'[20]Accounts by GL'!C224</f>
        <v>40950</v>
      </c>
      <c r="D57" s="38">
        <f>'[20]Accounts by GL'!M224</f>
        <v>232470</v>
      </c>
      <c r="E57" s="32"/>
      <c r="F57" s="39"/>
    </row>
    <row r="58" spans="1:6">
      <c r="A58" s="16" t="str">
        <f>'[20]Accounts by GL'!B225</f>
        <v>Parking Fees</v>
      </c>
      <c r="B58" s="17"/>
      <c r="C58" s="18" t="str">
        <f>'[20]Accounts by GL'!C225</f>
        <v>40960</v>
      </c>
      <c r="D58" s="38">
        <f>'[20]Accounts by GL'!M225</f>
        <v>0</v>
      </c>
      <c r="E58" s="32"/>
      <c r="F58" s="39"/>
    </row>
    <row r="59" spans="1:6">
      <c r="A59" s="16" t="str">
        <f>'[20]Accounts by GL'!B226</f>
        <v>Library Fees</v>
      </c>
      <c r="B59" s="17"/>
      <c r="C59" s="18" t="str">
        <f>'[20]Accounts by GL'!C226</f>
        <v>40970</v>
      </c>
      <c r="D59" s="38">
        <f>'[20]Accounts by GL'!M226</f>
        <v>0</v>
      </c>
      <c r="E59" s="32"/>
      <c r="F59" s="39"/>
    </row>
    <row r="60" spans="1:6">
      <c r="A60" s="16" t="str">
        <f>'[20]Accounts by GL'!B227</f>
        <v>Contract Course Fees</v>
      </c>
      <c r="B60" s="17"/>
      <c r="C60" s="18" t="str">
        <f>'[20]Accounts by GL'!C227</f>
        <v>40990</v>
      </c>
      <c r="D60" s="38">
        <f>'[20]Accounts by GL'!M227</f>
        <v>0</v>
      </c>
      <c r="E60" s="32"/>
      <c r="F60" s="39"/>
    </row>
    <row r="61" spans="1:6" ht="13.5" thickBot="1">
      <c r="A61" s="16" t="str">
        <f>'[20]Accounts by GL'!B228</f>
        <v>Residual Student Fees</v>
      </c>
      <c r="B61" s="17"/>
      <c r="C61" s="18" t="str">
        <f>'[20]Accounts by GL'!C228</f>
        <v>40991</v>
      </c>
      <c r="D61" s="38">
        <f>'[20]Accounts by GL'!M228</f>
        <v>0</v>
      </c>
      <c r="E61" s="32"/>
      <c r="F61" s="39"/>
    </row>
    <row r="62" spans="1:6" ht="13.5" thickBot="1">
      <c r="A62" s="23" t="s">
        <v>12</v>
      </c>
      <c r="B62" s="24"/>
      <c r="C62" s="25"/>
      <c r="D62" s="26">
        <f>SUM(D27:D61)</f>
        <v>4762059.6300000008</v>
      </c>
      <c r="E62" s="32"/>
    </row>
    <row r="63" spans="1:6" ht="13.5" thickBot="1">
      <c r="A63" s="23" t="s">
        <v>13</v>
      </c>
      <c r="B63" s="24"/>
      <c r="C63" s="25"/>
      <c r="D63" s="26">
        <f>D24+D62</f>
        <v>15010233.52</v>
      </c>
      <c r="E63" s="40"/>
    </row>
    <row r="64" spans="1:6">
      <c r="A64" s="9"/>
      <c r="B64" s="9"/>
      <c r="C64" s="41"/>
      <c r="D64" s="42"/>
      <c r="E64" s="42"/>
    </row>
    <row r="65" spans="1:16">
      <c r="A65" s="124" t="str">
        <f>A1</f>
        <v>NORTHWEST FLORIDA STATE COLLEGE</v>
      </c>
      <c r="B65" s="124"/>
      <c r="C65" s="124"/>
      <c r="D65" s="124"/>
      <c r="E65" s="43"/>
    </row>
    <row r="66" spans="1:16" ht="13.5" thickBot="1">
      <c r="A66" s="125" t="str">
        <f>+A3</f>
        <v xml:space="preserve">2014-2015 FEES </v>
      </c>
      <c r="B66" s="125"/>
      <c r="C66" s="125"/>
      <c r="D66" s="125"/>
      <c r="E66" s="43"/>
    </row>
    <row r="67" spans="1:16">
      <c r="A67" s="44" t="s">
        <v>14</v>
      </c>
      <c r="B67" s="14"/>
      <c r="C67" s="45"/>
      <c r="D67" s="46"/>
      <c r="E67" s="42"/>
    </row>
    <row r="68" spans="1:16">
      <c r="A68" s="47"/>
      <c r="B68" s="35"/>
      <c r="C68" s="45"/>
      <c r="D68" s="48"/>
      <c r="E68" s="42"/>
    </row>
    <row r="69" spans="1:16" ht="13.5" thickBot="1">
      <c r="A69" s="44" t="s">
        <v>15</v>
      </c>
      <c r="B69" s="35"/>
      <c r="C69" s="45" t="s">
        <v>16</v>
      </c>
      <c r="D69" s="108" t="s">
        <v>17</v>
      </c>
      <c r="E69" s="109"/>
    </row>
    <row r="70" spans="1:16">
      <c r="A70" s="49" t="s">
        <v>18</v>
      </c>
      <c r="B70" s="50" t="s">
        <v>19</v>
      </c>
      <c r="C70" s="112" t="s">
        <v>20</v>
      </c>
      <c r="D70" s="110">
        <f>'[20]Accounts by GL'!D174+'[20]Accounts by GL'!D175</f>
        <v>7518921.0699999994</v>
      </c>
      <c r="E70" s="42"/>
    </row>
    <row r="71" spans="1:16">
      <c r="A71" s="51" t="s">
        <v>18</v>
      </c>
      <c r="B71" s="52" t="s">
        <v>21</v>
      </c>
      <c r="C71" s="113" t="s">
        <v>22</v>
      </c>
      <c r="D71" s="116">
        <f>'[20]Accounts by GL'!D176</f>
        <v>1539609.9</v>
      </c>
      <c r="E71" s="42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>
      <c r="A72" s="51" t="s">
        <v>18</v>
      </c>
      <c r="B72" s="52" t="s">
        <v>23</v>
      </c>
      <c r="C72" s="113">
        <v>40130</v>
      </c>
      <c r="D72" s="116">
        <f>'[20]Accounts by GL'!D177</f>
        <v>354818.58999999997</v>
      </c>
      <c r="E72" s="42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>
      <c r="A73" s="51" t="s">
        <v>18</v>
      </c>
      <c r="B73" s="52" t="s">
        <v>24</v>
      </c>
      <c r="C73" s="113" t="s">
        <v>25</v>
      </c>
      <c r="D73" s="116">
        <f>'[20]Accounts by GL'!D178</f>
        <v>340011</v>
      </c>
      <c r="E73" s="42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>
      <c r="A74" s="51" t="s">
        <v>18</v>
      </c>
      <c r="B74" s="52" t="s">
        <v>26</v>
      </c>
      <c r="C74" s="113">
        <v>40160</v>
      </c>
      <c r="D74" s="117">
        <f>'[20]Accounts by GL'!D179</f>
        <v>0</v>
      </c>
      <c r="E74" s="42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>
      <c r="A75" s="51" t="s">
        <v>18</v>
      </c>
      <c r="B75" s="52" t="s">
        <v>27</v>
      </c>
      <c r="C75" s="113">
        <v>40180</v>
      </c>
      <c r="D75" s="111">
        <f>'[20]Accounts by GL'!D180</f>
        <v>0</v>
      </c>
      <c r="E75" s="42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>
      <c r="A76" s="51" t="s">
        <v>18</v>
      </c>
      <c r="B76" s="52" t="s">
        <v>28</v>
      </c>
      <c r="C76" s="113">
        <v>40190</v>
      </c>
      <c r="D76" s="116">
        <f>'[20]Accounts by GL'!D181</f>
        <v>54180</v>
      </c>
      <c r="E76" s="42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>
      <c r="A77" s="51" t="s">
        <v>29</v>
      </c>
      <c r="B77" s="52" t="s">
        <v>19</v>
      </c>
      <c r="C77" s="113" t="s">
        <v>30</v>
      </c>
      <c r="D77" s="116">
        <f>'[20]Accounts by GL'!D182+'[20]Accounts by GL'!D183</f>
        <v>359409.47000000003</v>
      </c>
      <c r="E77" s="42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>
      <c r="A78" s="51" t="s">
        <v>29</v>
      </c>
      <c r="B78" s="52" t="s">
        <v>21</v>
      </c>
      <c r="C78" s="113" t="s">
        <v>31</v>
      </c>
      <c r="D78" s="117">
        <f>'[20]Accounts by GL'!D184</f>
        <v>24098.9</v>
      </c>
      <c r="E78" s="42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>
      <c r="A79" s="51" t="s">
        <v>29</v>
      </c>
      <c r="B79" s="52" t="s">
        <v>23</v>
      </c>
      <c r="C79" s="113">
        <v>40330</v>
      </c>
      <c r="D79" s="111">
        <f>'[20]Accounts by GL'!D185</f>
        <v>32646.46</v>
      </c>
      <c r="E79" s="42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>
      <c r="A80" s="51" t="s">
        <v>29</v>
      </c>
      <c r="B80" s="52" t="s">
        <v>24</v>
      </c>
      <c r="C80" s="113" t="s">
        <v>32</v>
      </c>
      <c r="D80" s="116">
        <f>'[20]Accounts by GL'!D186</f>
        <v>24388.5</v>
      </c>
      <c r="E80" s="42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>
      <c r="A81" s="51" t="s">
        <v>29</v>
      </c>
      <c r="B81" s="52" t="s">
        <v>26</v>
      </c>
      <c r="C81" s="113">
        <v>40360</v>
      </c>
      <c r="D81" s="116">
        <f>'[20]Accounts by GL'!D187</f>
        <v>0</v>
      </c>
      <c r="E81" s="42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>
      <c r="A82" s="51" t="s">
        <v>29</v>
      </c>
      <c r="B82" s="52" t="s">
        <v>27</v>
      </c>
      <c r="C82" s="113">
        <v>40380</v>
      </c>
      <c r="D82" s="117">
        <f>'[20]Accounts by GL'!D188</f>
        <v>0</v>
      </c>
      <c r="E82" s="42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3.5" thickBot="1">
      <c r="A83" s="51" t="s">
        <v>29</v>
      </c>
      <c r="B83" s="52" t="s">
        <v>28</v>
      </c>
      <c r="C83" s="114">
        <v>40390</v>
      </c>
      <c r="D83" s="115">
        <f>'[20]Accounts by GL'!D189</f>
        <v>90</v>
      </c>
      <c r="E83" s="42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3.5" thickBot="1">
      <c r="A84" s="23" t="s">
        <v>33</v>
      </c>
      <c r="B84" s="24"/>
      <c r="C84" s="25"/>
      <c r="D84" s="107">
        <f>SUM(D70:D83)</f>
        <v>10248173.890000001</v>
      </c>
      <c r="E84" s="42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>
      <c r="A85" s="55"/>
      <c r="B85" s="56"/>
      <c r="C85" s="57"/>
      <c r="D85" s="58"/>
      <c r="E85" s="42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>
      <c r="A86" s="59" t="s">
        <v>34</v>
      </c>
      <c r="B86" s="56"/>
      <c r="C86" s="57"/>
      <c r="D86" s="58"/>
      <c r="E86" s="42"/>
    </row>
    <row r="87" spans="1:16">
      <c r="A87" s="60" t="s">
        <v>18</v>
      </c>
      <c r="B87" s="61" t="s">
        <v>19</v>
      </c>
      <c r="C87" s="53">
        <v>40110</v>
      </c>
      <c r="D87" s="54">
        <f>'[20]Accounts by GL'!E174+'[20]Accounts by GL'!E175</f>
        <v>0</v>
      </c>
      <c r="E87" s="42"/>
    </row>
    <row r="88" spans="1:16" ht="13.5" thickBot="1">
      <c r="A88" s="62" t="s">
        <v>29</v>
      </c>
      <c r="B88" s="63" t="s">
        <v>19</v>
      </c>
      <c r="C88" s="64">
        <v>40310</v>
      </c>
      <c r="D88" s="54">
        <f>'[20]Accounts by GL'!E182+'[20]Accounts by GL'!E183</f>
        <v>0</v>
      </c>
      <c r="E88" s="42"/>
    </row>
    <row r="89" spans="1:16" ht="13.5" thickBot="1">
      <c r="A89" s="23" t="s">
        <v>35</v>
      </c>
      <c r="B89" s="24"/>
      <c r="C89" s="25"/>
      <c r="D89" s="26">
        <f>SUM(D87:D88)</f>
        <v>0</v>
      </c>
      <c r="E89" s="42"/>
    </row>
    <row r="90" spans="1:16" ht="13.5" thickBot="1">
      <c r="A90" s="47"/>
      <c r="B90" s="56"/>
      <c r="C90" s="57"/>
      <c r="D90" s="58"/>
      <c r="E90" s="42"/>
    </row>
    <row r="91" spans="1:16" ht="13.5" thickBot="1">
      <c r="A91" s="23" t="s">
        <v>36</v>
      </c>
      <c r="B91" s="24"/>
      <c r="C91" s="25"/>
      <c r="D91" s="26">
        <f>+D84+D89</f>
        <v>10248173.890000001</v>
      </c>
      <c r="E91" s="42"/>
    </row>
    <row r="92" spans="1:16" ht="13.5" thickBot="1">
      <c r="A92" s="65"/>
      <c r="B92" s="65"/>
      <c r="C92" s="66"/>
      <c r="D92" s="67"/>
      <c r="E92" s="43"/>
    </row>
    <row r="93" spans="1:16" ht="13.5" thickBot="1">
      <c r="A93" s="126" t="s">
        <v>37</v>
      </c>
      <c r="B93" s="127"/>
      <c r="C93" s="70"/>
      <c r="D93" s="71"/>
      <c r="E93" s="42"/>
    </row>
    <row r="94" spans="1:16">
      <c r="A94" s="72" t="s">
        <v>18</v>
      </c>
      <c r="B94" s="73"/>
      <c r="C94" s="74"/>
      <c r="D94" s="75">
        <f>SUM(D6:D13)</f>
        <v>9807540.5599999987</v>
      </c>
      <c r="E94" s="42"/>
    </row>
    <row r="95" spans="1:16">
      <c r="A95" s="76"/>
      <c r="B95" s="56"/>
      <c r="C95" s="77"/>
      <c r="D95" s="78"/>
      <c r="E95" s="42"/>
    </row>
    <row r="96" spans="1:16">
      <c r="A96" s="79" t="s">
        <v>29</v>
      </c>
      <c r="B96" s="80"/>
      <c r="C96" s="81"/>
      <c r="D96" s="82">
        <f>SUM(D15:D22)</f>
        <v>440633.33000000007</v>
      </c>
      <c r="E96" s="42"/>
    </row>
    <row r="97" spans="1:256" ht="13.5" thickBot="1">
      <c r="A97" s="83"/>
      <c r="B97" s="56"/>
      <c r="C97" s="77"/>
      <c r="D97" s="78"/>
      <c r="E97" s="42"/>
    </row>
    <row r="98" spans="1:256" ht="13.5" thickBot="1">
      <c r="A98" s="84" t="s">
        <v>2</v>
      </c>
      <c r="B98" s="85"/>
      <c r="C98" s="86"/>
      <c r="D98" s="87">
        <f>D94+D96</f>
        <v>10248173.889999999</v>
      </c>
      <c r="E98" s="42"/>
    </row>
    <row r="99" spans="1:256">
      <c r="A99" s="88"/>
      <c r="B99" s="73"/>
      <c r="C99" s="66"/>
      <c r="D99" s="89"/>
      <c r="E99" s="42"/>
    </row>
    <row r="100" spans="1:256">
      <c r="A100" s="90" t="s">
        <v>38</v>
      </c>
      <c r="B100" s="91"/>
      <c r="C100" s="92"/>
      <c r="D100" s="93">
        <f>D51</f>
        <v>515750.67000000004</v>
      </c>
      <c r="E100" s="42"/>
    </row>
    <row r="101" spans="1:256" ht="13.5" thickBot="1">
      <c r="A101" s="88"/>
      <c r="B101" s="94"/>
      <c r="C101" s="66"/>
      <c r="D101" s="78"/>
      <c r="E101" s="42"/>
    </row>
    <row r="102" spans="1:256" ht="13.5" thickBot="1">
      <c r="A102" s="23" t="s">
        <v>39</v>
      </c>
      <c r="B102" s="24"/>
      <c r="C102" s="25"/>
      <c r="D102" s="26">
        <f>D98+D100</f>
        <v>10763924.559999999</v>
      </c>
      <c r="E102" s="42"/>
    </row>
    <row r="103" spans="1:256">
      <c r="A103" s="9"/>
      <c r="B103" s="9"/>
      <c r="C103" s="41"/>
      <c r="D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1:256" s="65" customFormat="1">
      <c r="A104" s="95" t="s">
        <v>40</v>
      </c>
      <c r="B104" s="1"/>
      <c r="C104" s="96"/>
      <c r="D104" s="1"/>
      <c r="E104" s="1"/>
      <c r="F104" s="9"/>
    </row>
    <row r="105" spans="1:256"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82" spans="3:16">
      <c r="C182" s="1"/>
      <c r="G182" s="9"/>
      <c r="H182" s="9"/>
      <c r="I182" s="9"/>
      <c r="J182" s="9"/>
      <c r="K182" s="9"/>
      <c r="L182" s="9"/>
      <c r="M182" s="9"/>
      <c r="N182" s="9"/>
      <c r="O182" s="9"/>
      <c r="P182" s="97"/>
    </row>
    <row r="202" spans="1:6">
      <c r="A202" s="98"/>
      <c r="B202" s="99"/>
      <c r="C202" s="100"/>
      <c r="D202" s="99"/>
      <c r="E202" s="99"/>
      <c r="F202" s="101"/>
    </row>
    <row r="227" spans="1:6">
      <c r="A227" s="9"/>
      <c r="B227" s="9"/>
      <c r="C227" s="41"/>
      <c r="D227" s="9"/>
      <c r="E227" s="9"/>
      <c r="F227" s="9"/>
    </row>
    <row r="228" spans="1:6">
      <c r="A228" s="102"/>
      <c r="B228" s="103"/>
      <c r="C228" s="104"/>
      <c r="D228" s="103"/>
      <c r="E228" s="103"/>
      <c r="F228" s="105"/>
    </row>
    <row r="229" spans="1:6">
      <c r="A229" s="9"/>
      <c r="B229" s="9"/>
      <c r="C229" s="41"/>
      <c r="D229" s="9"/>
      <c r="E229" s="9"/>
      <c r="F229" s="9"/>
    </row>
    <row r="244" spans="1:6">
      <c r="A244" s="9"/>
      <c r="B244" s="9"/>
      <c r="C244" s="41"/>
      <c r="D244" s="9"/>
      <c r="E244" s="9"/>
      <c r="F244" s="9"/>
    </row>
    <row r="245" spans="1:6">
      <c r="A245" s="102"/>
      <c r="B245" s="103"/>
      <c r="C245" s="104"/>
      <c r="D245" s="103"/>
      <c r="E245" s="103"/>
      <c r="F245" s="105"/>
    </row>
    <row r="246" spans="1:6">
      <c r="A246" s="9"/>
      <c r="B246" s="9"/>
      <c r="C246" s="41"/>
      <c r="D246" s="9"/>
      <c r="E246" s="9"/>
      <c r="F246" s="9"/>
    </row>
    <row r="293" spans="1:6">
      <c r="A293" s="9"/>
      <c r="B293" s="9"/>
      <c r="C293" s="41"/>
      <c r="D293" s="9"/>
      <c r="E293" s="9"/>
      <c r="F293" s="9"/>
    </row>
    <row r="294" spans="1:6">
      <c r="A294" s="102"/>
      <c r="B294" s="103"/>
      <c r="C294" s="104"/>
      <c r="D294" s="103"/>
      <c r="E294" s="103"/>
      <c r="F294" s="105"/>
    </row>
    <row r="295" spans="1:6">
      <c r="A295" s="9"/>
      <c r="B295" s="9"/>
      <c r="C295" s="41"/>
      <c r="D295" s="9"/>
      <c r="E295" s="9"/>
      <c r="F295" s="9"/>
    </row>
    <row r="305" spans="1:6">
      <c r="A305" s="9"/>
      <c r="B305" s="9"/>
      <c r="C305" s="41"/>
      <c r="D305" s="9"/>
      <c r="E305" s="9"/>
      <c r="F305" s="9"/>
    </row>
    <row r="306" spans="1:6">
      <c r="A306" s="102"/>
      <c r="B306" s="103"/>
      <c r="C306" s="104"/>
      <c r="D306" s="103"/>
      <c r="E306" s="103"/>
      <c r="F306" s="105"/>
    </row>
    <row r="307" spans="1:6">
      <c r="A307" s="9"/>
      <c r="B307" s="9"/>
      <c r="C307" s="41"/>
      <c r="D307" s="9"/>
      <c r="E307" s="9"/>
      <c r="F307" s="9"/>
    </row>
    <row r="319" spans="1:6">
      <c r="A319" s="9"/>
      <c r="B319" s="9"/>
      <c r="C319" s="41"/>
      <c r="D319" s="9"/>
      <c r="E319" s="9"/>
      <c r="F319" s="9"/>
    </row>
    <row r="320" spans="1:6">
      <c r="A320" s="102"/>
      <c r="B320" s="103"/>
      <c r="C320" s="104"/>
      <c r="D320" s="103"/>
      <c r="E320" s="103"/>
      <c r="F320" s="105"/>
    </row>
    <row r="321" spans="1:6">
      <c r="A321" s="106"/>
      <c r="B321" s="9"/>
      <c r="C321" s="41"/>
      <c r="D321" s="9"/>
      <c r="E321" s="9"/>
      <c r="F321" s="97"/>
    </row>
    <row r="322" spans="1:6">
      <c r="A322" s="106"/>
      <c r="B322" s="9"/>
      <c r="C322" s="41"/>
      <c r="D322" s="9"/>
      <c r="E322" s="9"/>
      <c r="F322" s="97"/>
    </row>
    <row r="323" spans="1:6">
      <c r="A323" s="98"/>
      <c r="B323" s="99"/>
      <c r="C323" s="100"/>
      <c r="D323" s="99"/>
      <c r="E323" s="99"/>
      <c r="F323" s="101"/>
    </row>
    <row r="324" spans="1:6">
      <c r="A324" s="9"/>
      <c r="B324" s="9"/>
      <c r="C324" s="41"/>
      <c r="D324" s="9"/>
      <c r="E324" s="9"/>
      <c r="F324" s="9"/>
    </row>
    <row r="325" spans="1:6">
      <c r="A325" s="106"/>
      <c r="B325" s="9"/>
      <c r="C325" s="41"/>
      <c r="D325" s="9"/>
      <c r="E325" s="9"/>
      <c r="F325" s="97"/>
    </row>
    <row r="332" spans="1:6">
      <c r="A332" s="9"/>
      <c r="B332" s="9"/>
      <c r="C332" s="41"/>
      <c r="D332" s="9"/>
      <c r="E332" s="9"/>
      <c r="F332" s="9"/>
    </row>
    <row r="333" spans="1:6">
      <c r="A333" s="102"/>
      <c r="B333" s="103"/>
      <c r="C333" s="104"/>
      <c r="D333" s="103"/>
      <c r="E333" s="103"/>
      <c r="F333" s="105"/>
    </row>
    <row r="334" spans="1:6">
      <c r="A334" s="9"/>
      <c r="B334" s="9"/>
      <c r="C334" s="41"/>
      <c r="D334" s="9"/>
      <c r="E334" s="9"/>
      <c r="F334" s="9"/>
    </row>
    <row r="359" spans="1:6">
      <c r="A359" s="98"/>
      <c r="B359" s="99"/>
      <c r="C359" s="100"/>
      <c r="D359" s="99"/>
      <c r="E359" s="99"/>
      <c r="F359" s="101"/>
    </row>
    <row r="413" spans="1:6">
      <c r="A413" s="9"/>
      <c r="B413" s="9"/>
      <c r="C413" s="41"/>
      <c r="D413" s="9"/>
      <c r="E413" s="9"/>
      <c r="F413" s="9"/>
    </row>
    <row r="414" spans="1:6">
      <c r="A414" s="102"/>
      <c r="B414" s="103"/>
      <c r="C414" s="104"/>
      <c r="D414" s="103"/>
      <c r="E414" s="103"/>
      <c r="F414" s="105"/>
    </row>
    <row r="415" spans="1:6">
      <c r="A415" s="9"/>
      <c r="B415" s="9"/>
      <c r="C415" s="41"/>
      <c r="D415" s="9"/>
      <c r="E415" s="9"/>
      <c r="F415" s="9"/>
    </row>
    <row r="478" spans="1:6">
      <c r="A478" s="9"/>
      <c r="B478" s="9"/>
      <c r="C478" s="41"/>
      <c r="D478" s="9"/>
      <c r="E478" s="9"/>
      <c r="F478" s="9"/>
    </row>
    <row r="479" spans="1:6">
      <c r="A479" s="102"/>
      <c r="B479" s="103"/>
      <c r="C479" s="104"/>
      <c r="D479" s="103"/>
      <c r="E479" s="103"/>
      <c r="F479" s="105"/>
    </row>
    <row r="480" spans="1:6">
      <c r="A480" s="9"/>
      <c r="B480" s="9"/>
      <c r="C480" s="41"/>
      <c r="D480" s="9"/>
      <c r="E480" s="9"/>
      <c r="F480" s="9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0"/>
  <sheetViews>
    <sheetView zoomScale="90" zoomScaleNormal="90" workbookViewId="0"/>
  </sheetViews>
  <sheetFormatPr defaultRowHeight="12.75"/>
  <cols>
    <col min="1" max="1" width="56.28515625" style="1" customWidth="1"/>
    <col min="2" max="2" width="13" style="1" customWidth="1"/>
    <col min="3" max="3" width="9.140625" style="96"/>
    <col min="4" max="4" width="20.85546875" style="1" customWidth="1"/>
    <col min="5" max="5" width="21" style="1" customWidth="1"/>
    <col min="6" max="16384" width="9.140625" style="1"/>
  </cols>
  <sheetData>
    <row r="1" spans="1:16" ht="15.75">
      <c r="A1" s="120" t="str">
        <f>'[21]Contact Information'!$C$5</f>
        <v>PALM BEACH STATE COLLEGE</v>
      </c>
      <c r="B1" s="120"/>
      <c r="C1" s="120"/>
      <c r="D1" s="120"/>
      <c r="E1" s="120"/>
    </row>
    <row r="2" spans="1:16" ht="13.5" thickBot="1">
      <c r="A2" s="2"/>
      <c r="B2" s="2"/>
      <c r="C2" s="2"/>
      <c r="D2" s="3" t="s">
        <v>0</v>
      </c>
      <c r="E2" s="4" t="str">
        <f>'[21]Contact Information'!C3</f>
        <v>2015.v03</v>
      </c>
    </row>
    <row r="3" spans="1:16" ht="13.5" thickBot="1">
      <c r="A3" s="118" t="s">
        <v>136</v>
      </c>
      <c r="B3" s="7"/>
      <c r="C3" s="7"/>
      <c r="D3" s="7"/>
      <c r="E3" s="121"/>
      <c r="F3" s="9"/>
    </row>
    <row r="4" spans="1:16" ht="12.75" customHeight="1">
      <c r="A4" s="10"/>
      <c r="B4" s="11"/>
      <c r="C4" s="12"/>
      <c r="D4" s="12" t="s">
        <v>1</v>
      </c>
      <c r="E4" s="122" t="s">
        <v>2</v>
      </c>
      <c r="F4" s="9"/>
    </row>
    <row r="5" spans="1:16">
      <c r="A5" s="13" t="s">
        <v>3</v>
      </c>
      <c r="B5" s="14"/>
      <c r="C5" s="15" t="s">
        <v>4</v>
      </c>
      <c r="D5" s="15" t="s">
        <v>5</v>
      </c>
      <c r="E5" s="123"/>
      <c r="F5" s="9"/>
    </row>
    <row r="6" spans="1:16">
      <c r="A6" s="16" t="str">
        <f>'[21]Accounts by GL'!B174</f>
        <v>Tuition-Advanced &amp; Professional - Baccalaureate</v>
      </c>
      <c r="B6" s="17"/>
      <c r="C6" s="18" t="str">
        <f>'[21]Accounts by GL'!C174</f>
        <v>40101</v>
      </c>
      <c r="D6" s="19">
        <f>'[21]Accounts by GL'!M174</f>
        <v>1739370.73</v>
      </c>
      <c r="E6" s="20">
        <f t="shared" ref="E6:E13" si="0">D6+D15</f>
        <v>1923439.18</v>
      </c>
      <c r="F6" s="9"/>
    </row>
    <row r="7" spans="1:16">
      <c r="A7" s="16" t="str">
        <f>'[21]Accounts by GL'!B175</f>
        <v>Tuition-Advanced &amp; Professional</v>
      </c>
      <c r="B7" s="17"/>
      <c r="C7" s="18" t="str">
        <f>'[21]Accounts by GL'!C175</f>
        <v>40110</v>
      </c>
      <c r="D7" s="19">
        <f>'[21]Accounts by GL'!M175</f>
        <v>34147070.079999998</v>
      </c>
      <c r="E7" s="20">
        <f t="shared" si="0"/>
        <v>39115812.310000002</v>
      </c>
      <c r="F7" s="9"/>
    </row>
    <row r="8" spans="1:16">
      <c r="A8" s="16" t="str">
        <f>'[21]Accounts by GL'!B176</f>
        <v>Tuition-Postsecondary Vocational</v>
      </c>
      <c r="B8" s="17"/>
      <c r="C8" s="18" t="str">
        <f>'[21]Accounts by GL'!C176</f>
        <v>40120</v>
      </c>
      <c r="D8" s="19">
        <f>'[21]Accounts by GL'!M176</f>
        <v>3610858.13</v>
      </c>
      <c r="E8" s="20">
        <f t="shared" si="0"/>
        <v>3905696.09</v>
      </c>
      <c r="F8" s="9"/>
    </row>
    <row r="9" spans="1:16">
      <c r="A9" s="16" t="str">
        <f>'[21]Accounts by GL'!B177</f>
        <v>Tuition-Postsecondary Adult Vocational</v>
      </c>
      <c r="B9" s="17"/>
      <c r="C9" s="18" t="str">
        <f>'[21]Accounts by GL'!C177</f>
        <v>40130</v>
      </c>
      <c r="D9" s="19">
        <f>'[21]Accounts by GL'!M177</f>
        <v>1993257.9</v>
      </c>
      <c r="E9" s="20">
        <f t="shared" si="0"/>
        <v>2205811.62</v>
      </c>
      <c r="F9" s="9"/>
    </row>
    <row r="10" spans="1:16">
      <c r="A10" s="16" t="str">
        <f>'[21]Accounts by GL'!B178</f>
        <v>Tuition-Developmental Education</v>
      </c>
      <c r="B10" s="17"/>
      <c r="C10" s="18" t="str">
        <f>'[21]Accounts by GL'!C178</f>
        <v>40150</v>
      </c>
      <c r="D10" s="19">
        <f>'[21]Accounts by GL'!M178</f>
        <v>1719608.46</v>
      </c>
      <c r="E10" s="20">
        <f t="shared" si="0"/>
        <v>2110285.9500000002</v>
      </c>
      <c r="F10" s="9"/>
    </row>
    <row r="11" spans="1:16">
      <c r="A11" s="16" t="str">
        <f>'[21]Accounts by GL'!B179</f>
        <v>Tuition-EPI</v>
      </c>
      <c r="B11" s="17"/>
      <c r="C11" s="18" t="str">
        <f>'[21]Accounts by GL'!C179</f>
        <v>40160</v>
      </c>
      <c r="D11" s="19">
        <f>'[21]Accounts by GL'!M179</f>
        <v>71997.119999999995</v>
      </c>
      <c r="E11" s="20">
        <f t="shared" si="0"/>
        <v>73354.679999999993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>
      <c r="A12" s="16" t="str">
        <f>'[21]Accounts by GL'!B180</f>
        <v>Tuition-Vocational Preparatory</v>
      </c>
      <c r="B12" s="17"/>
      <c r="C12" s="18" t="str">
        <f>'[21]Accounts by GL'!C180</f>
        <v>40180</v>
      </c>
      <c r="D12" s="19">
        <f>'[21]Accounts by GL'!M180</f>
        <v>0</v>
      </c>
      <c r="E12" s="20">
        <f t="shared" si="0"/>
        <v>0</v>
      </c>
      <c r="F12" s="9"/>
    </row>
    <row r="13" spans="1:16" ht="13.5" thickBot="1">
      <c r="A13" s="16" t="str">
        <f>'[21]Accounts by GL'!B181</f>
        <v>Tuition-Adult General Education (ABE) &amp; Secondary</v>
      </c>
      <c r="B13" s="22"/>
      <c r="C13" s="18" t="str">
        <f>'[21]Accounts by GL'!C181</f>
        <v>40190</v>
      </c>
      <c r="D13" s="19">
        <f>'[21]Accounts by GL'!M181</f>
        <v>0</v>
      </c>
      <c r="E13" s="20">
        <f t="shared" si="0"/>
        <v>0</v>
      </c>
      <c r="F13" s="9"/>
    </row>
    <row r="14" spans="1:16" ht="13.5" thickBot="1">
      <c r="A14" s="23" t="s">
        <v>6</v>
      </c>
      <c r="B14" s="24"/>
      <c r="C14" s="25"/>
      <c r="D14" s="26">
        <f>SUM(D6:D13)</f>
        <v>43282162.419999994</v>
      </c>
      <c r="E14" s="26">
        <f>SUM(E6:E13)</f>
        <v>49334399.829999998</v>
      </c>
      <c r="F14" s="9"/>
    </row>
    <row r="15" spans="1:16">
      <c r="A15" s="27" t="str">
        <f>'[21]Accounts by GL'!B182</f>
        <v>Out-of-state Fees-Advanced &amp; Professional - Baccalaureate</v>
      </c>
      <c r="B15" s="28"/>
      <c r="C15" s="29" t="str">
        <f>'[21]Accounts by GL'!C182</f>
        <v>40301</v>
      </c>
      <c r="D15" s="30">
        <f>'[21]Accounts by GL'!M182</f>
        <v>184068.45</v>
      </c>
      <c r="E15" s="31"/>
      <c r="F15" s="9"/>
    </row>
    <row r="16" spans="1:16">
      <c r="A16" s="27" t="str">
        <f>'[21]Accounts by GL'!B183</f>
        <v>Out-of-state Fees-Advanced &amp; Professional</v>
      </c>
      <c r="B16" s="17"/>
      <c r="C16" s="29" t="str">
        <f>'[21]Accounts by GL'!C183</f>
        <v>40310</v>
      </c>
      <c r="D16" s="30">
        <f>'[21]Accounts by GL'!M183</f>
        <v>4968742.2300000004</v>
      </c>
      <c r="E16" s="31"/>
      <c r="F16" s="9"/>
    </row>
    <row r="17" spans="1:6">
      <c r="A17" s="27" t="str">
        <f>'[21]Accounts by GL'!B184</f>
        <v>Out-of-state Fees-Postsecondary Vocational</v>
      </c>
      <c r="B17" s="17"/>
      <c r="C17" s="29" t="str">
        <f>'[21]Accounts by GL'!C184</f>
        <v>40320</v>
      </c>
      <c r="D17" s="30">
        <f>'[21]Accounts by GL'!M184</f>
        <v>294837.96000000002</v>
      </c>
      <c r="E17" s="31"/>
      <c r="F17" s="9"/>
    </row>
    <row r="18" spans="1:6">
      <c r="A18" s="27" t="str">
        <f>'[21]Accounts by GL'!B185</f>
        <v>Out-of-state Fees-Postsecondary. Adult Vocational</v>
      </c>
      <c r="B18" s="17"/>
      <c r="C18" s="29" t="str">
        <f>'[21]Accounts by GL'!C185</f>
        <v>40330</v>
      </c>
      <c r="D18" s="30">
        <f>'[21]Accounts by GL'!M185</f>
        <v>212553.72</v>
      </c>
      <c r="E18" s="31"/>
      <c r="F18" s="9"/>
    </row>
    <row r="19" spans="1:6">
      <c r="A19" s="27" t="str">
        <f>'[21]Accounts by GL'!B186</f>
        <v>Out-of-state Fees-Developmental Education</v>
      </c>
      <c r="B19" s="17"/>
      <c r="C19" s="29" t="str">
        <f>'[21]Accounts by GL'!C186</f>
        <v>40350</v>
      </c>
      <c r="D19" s="30">
        <f>'[21]Accounts by GL'!M186</f>
        <v>390677.49</v>
      </c>
      <c r="E19" s="31"/>
      <c r="F19" s="9"/>
    </row>
    <row r="20" spans="1:6">
      <c r="A20" s="27" t="str">
        <f>'[21]Accounts by GL'!B187</f>
        <v>Out-of-state Fees-EPI &amp; Alternative Certification Curriculum</v>
      </c>
      <c r="B20" s="17"/>
      <c r="C20" s="29" t="str">
        <f>'[21]Accounts by GL'!C187</f>
        <v>40360</v>
      </c>
      <c r="D20" s="30">
        <f>'[21]Accounts by GL'!M187</f>
        <v>1357.56</v>
      </c>
      <c r="E20" s="31"/>
      <c r="F20" s="9"/>
    </row>
    <row r="21" spans="1:6">
      <c r="A21" s="27" t="str">
        <f>'[21]Accounts by GL'!B188</f>
        <v>Out-of-state Fees-Vocational Preparatory</v>
      </c>
      <c r="B21" s="17"/>
      <c r="C21" s="29" t="str">
        <f>'[21]Accounts by GL'!C188</f>
        <v>40380</v>
      </c>
      <c r="D21" s="30">
        <f>'[21]Accounts by GL'!M188</f>
        <v>0</v>
      </c>
      <c r="E21" s="31"/>
      <c r="F21" s="9"/>
    </row>
    <row r="22" spans="1:6" ht="13.5" thickBot="1">
      <c r="A22" s="27" t="str">
        <f>'[21]Accounts by GL'!B189</f>
        <v>Out-of-state Fees-Adult General Education (ABE) &amp; Secondary</v>
      </c>
      <c r="B22" s="22"/>
      <c r="C22" s="29" t="str">
        <f>'[21]Accounts by GL'!C189</f>
        <v>40390</v>
      </c>
      <c r="D22" s="30">
        <f>'[21]Accounts by GL'!M189</f>
        <v>0</v>
      </c>
      <c r="E22" s="32"/>
      <c r="F22" s="9"/>
    </row>
    <row r="23" spans="1:6" ht="13.5" thickBot="1">
      <c r="A23" s="23" t="s">
        <v>7</v>
      </c>
      <c r="B23" s="24"/>
      <c r="C23" s="25"/>
      <c r="D23" s="26">
        <f>SUM(D15:D22)</f>
        <v>6052237.4100000001</v>
      </c>
      <c r="E23" s="33" t="s">
        <v>8</v>
      </c>
      <c r="F23" s="9"/>
    </row>
    <row r="24" spans="1:6" ht="13.5" thickBot="1">
      <c r="A24" s="23" t="s">
        <v>9</v>
      </c>
      <c r="B24" s="24"/>
      <c r="C24" s="25"/>
      <c r="D24" s="26">
        <f>D23+D14</f>
        <v>49334399.829999998</v>
      </c>
      <c r="E24" s="26">
        <f>'[21]Accounts by GL'!M191</f>
        <v>49334399.829999998</v>
      </c>
      <c r="F24" s="9"/>
    </row>
    <row r="25" spans="1:6">
      <c r="A25" s="34"/>
      <c r="B25" s="35"/>
      <c r="C25" s="36"/>
      <c r="D25" s="37"/>
      <c r="E25" s="32"/>
      <c r="F25" s="9"/>
    </row>
    <row r="26" spans="1:6">
      <c r="A26" s="13" t="s">
        <v>10</v>
      </c>
      <c r="B26" s="35"/>
      <c r="C26" s="36"/>
      <c r="D26" s="37"/>
      <c r="E26" s="31"/>
      <c r="F26" s="9"/>
    </row>
    <row r="27" spans="1:6">
      <c r="A27" s="16" t="str">
        <f>'[21]Accounts by GL'!B194</f>
        <v>Tuition - Lifelong Learning</v>
      </c>
      <c r="B27" s="17"/>
      <c r="C27" s="18" t="str">
        <f>'[21]Accounts by GL'!C194</f>
        <v>40210</v>
      </c>
      <c r="D27" s="38">
        <f>'[21]Accounts by GL'!M194</f>
        <v>0</v>
      </c>
      <c r="E27" s="31"/>
      <c r="F27" s="39"/>
    </row>
    <row r="28" spans="1:6">
      <c r="A28" s="16" t="str">
        <f>'[21]Accounts by GL'!B195</f>
        <v>Tuition - Continuing Workforce Fees</v>
      </c>
      <c r="B28" s="17"/>
      <c r="C28" s="18" t="str">
        <f>'[21]Accounts by GL'!C195</f>
        <v>40240</v>
      </c>
      <c r="D28" s="38">
        <f>'[21]Accounts by GL'!M195</f>
        <v>1073734.1200000001</v>
      </c>
      <c r="E28" s="31"/>
      <c r="F28" s="39"/>
    </row>
    <row r="29" spans="1:6">
      <c r="A29" s="16" t="str">
        <f>'[21]Accounts by GL'!B196</f>
        <v>Refunded Tuition - Continuing Workforce Fees</v>
      </c>
      <c r="B29" s="17"/>
      <c r="C29" s="18" t="str">
        <f>'[21]Accounts by GL'!C196</f>
        <v>40249</v>
      </c>
      <c r="D29" s="38">
        <f>'[21]Accounts by GL'!M196</f>
        <v>0</v>
      </c>
      <c r="E29" s="31"/>
      <c r="F29" s="39"/>
    </row>
    <row r="30" spans="1:6">
      <c r="A30" s="16" t="str">
        <f>'[21]Accounts by GL'!B197</f>
        <v>Out-of-state - Lifelong Learning</v>
      </c>
      <c r="B30" s="17"/>
      <c r="C30" s="18" t="str">
        <f>'[21]Accounts by GL'!C197</f>
        <v>40250</v>
      </c>
      <c r="D30" s="38">
        <f>'[21]Accounts by GL'!M197</f>
        <v>0</v>
      </c>
      <c r="E30" s="32"/>
      <c r="F30" s="39"/>
    </row>
    <row r="31" spans="1:6">
      <c r="A31" s="16" t="str">
        <f>'[21]Accounts by GL'!B198</f>
        <v>Full Cost of Instruction (Repeat Course Fee)</v>
      </c>
      <c r="B31" s="17"/>
      <c r="C31" s="18" t="str">
        <f>'[21]Accounts by GL'!C198</f>
        <v>40260</v>
      </c>
      <c r="D31" s="38">
        <f>'[21]Accounts by GL'!M198</f>
        <v>0</v>
      </c>
      <c r="E31" s="32"/>
      <c r="F31" s="39"/>
    </row>
    <row r="32" spans="1:6">
      <c r="A32" s="16" t="str">
        <f>'[21]Accounts by GL'!B199</f>
        <v>Full Cost of Instruction (Repeat Course Fee) - A &amp; P</v>
      </c>
      <c r="B32" s="17"/>
      <c r="C32" s="18" t="str">
        <f>'[21]Accounts by GL'!C199</f>
        <v>40261</v>
      </c>
      <c r="D32" s="38">
        <f>'[21]Accounts by GL'!M199</f>
        <v>870737.15</v>
      </c>
      <c r="E32" s="32"/>
      <c r="F32" s="39"/>
    </row>
    <row r="33" spans="1:6">
      <c r="A33" s="16" t="str">
        <f>'[21]Accounts by GL'!B200</f>
        <v>Full Cost of Instruction (Repeat Course Fee) - PSV</v>
      </c>
      <c r="B33" s="17"/>
      <c r="C33" s="18" t="str">
        <f>'[21]Accounts by GL'!C200</f>
        <v>40262</v>
      </c>
      <c r="D33" s="38">
        <f>'[21]Accounts by GL'!M200</f>
        <v>11169.25</v>
      </c>
      <c r="E33" s="32"/>
      <c r="F33" s="39"/>
    </row>
    <row r="34" spans="1:6">
      <c r="A34" s="16" t="str">
        <f>'[21]Accounts by GL'!B201</f>
        <v>Full Cost of Instruction (Repeat Course Fee) - Baccalaureate</v>
      </c>
      <c r="B34" s="17"/>
      <c r="C34" s="18">
        <v>40263</v>
      </c>
      <c r="D34" s="38">
        <f>'[21]Accounts by GL'!M201</f>
        <v>0</v>
      </c>
      <c r="E34" s="32"/>
      <c r="F34" s="39"/>
    </row>
    <row r="35" spans="1:6">
      <c r="A35" s="16" t="str">
        <f>'[21]Accounts by GL'!B202</f>
        <v>Full Cost of Instruction (Repeat Course Fee) - PSAV</v>
      </c>
      <c r="B35" s="17"/>
      <c r="C35" s="18" t="str">
        <f>'[21]Accounts by GL'!C202</f>
        <v>40264</v>
      </c>
      <c r="D35" s="38">
        <f>'[21]Accounts by GL'!M202</f>
        <v>0</v>
      </c>
      <c r="E35" s="32"/>
      <c r="F35" s="39"/>
    </row>
    <row r="36" spans="1:6">
      <c r="A36" s="16" t="str">
        <f>'[21]Accounts by GL'!B203</f>
        <v>Full Cost of Instruction (Repeat Course Fee) - Dev. Ed.</v>
      </c>
      <c r="B36" s="17"/>
      <c r="C36" s="18" t="str">
        <f>'[21]Accounts by GL'!C203</f>
        <v>40265</v>
      </c>
      <c r="D36" s="38">
        <f>'[21]Accounts by GL'!M203</f>
        <v>30131</v>
      </c>
      <c r="E36" s="32"/>
      <c r="F36" s="39"/>
    </row>
    <row r="37" spans="1:6">
      <c r="A37" s="16" t="str">
        <f>'[21]Accounts by GL'!B204</f>
        <v>Full Cost of Instruction (Repeat Course Fee) - EPI</v>
      </c>
      <c r="B37" s="17"/>
      <c r="C37" s="18">
        <v>40266</v>
      </c>
      <c r="D37" s="38">
        <f>'[21]Accounts by GL'!M204</f>
        <v>1039</v>
      </c>
      <c r="E37" s="32"/>
      <c r="F37" s="39"/>
    </row>
    <row r="38" spans="1:6">
      <c r="A38" s="16" t="str">
        <f>'[21]Accounts by GL'!B205</f>
        <v>Refunded Tuition-Full Cost of Instruction (Repeat Course Fee)</v>
      </c>
      <c r="B38" s="17"/>
      <c r="C38" s="18" t="str">
        <f>'[21]Accounts by GL'!C205</f>
        <v>40269</v>
      </c>
      <c r="D38" s="38">
        <f>'[21]Accounts by GL'!M205</f>
        <v>0</v>
      </c>
      <c r="E38" s="32"/>
      <c r="F38" s="39"/>
    </row>
    <row r="39" spans="1:6">
      <c r="A39" s="16" t="str">
        <f>'[21]Accounts by GL'!B206</f>
        <v>Tuition - Self-supporting</v>
      </c>
      <c r="B39" s="17"/>
      <c r="C39" s="18" t="str">
        <f>'[21]Accounts by GL'!C206</f>
        <v>40270</v>
      </c>
      <c r="D39" s="38">
        <f>'[21]Accounts by GL'!M206</f>
        <v>466995.88</v>
      </c>
      <c r="E39" s="32"/>
      <c r="F39" s="39"/>
    </row>
    <row r="40" spans="1:6">
      <c r="A40" s="16" t="str">
        <f>'[21]Accounts by GL'!B207</f>
        <v>Laboratory Fees</v>
      </c>
      <c r="B40" s="17"/>
      <c r="C40" s="18" t="str">
        <f>'[21]Accounts by GL'!C207</f>
        <v>40400</v>
      </c>
      <c r="D40" s="38">
        <f>'[21]Accounts by GL'!M207</f>
        <v>1693211.02</v>
      </c>
      <c r="E40" s="32"/>
      <c r="F40" s="39"/>
    </row>
    <row r="41" spans="1:6">
      <c r="A41" s="16" t="str">
        <f>'[21]Accounts by GL'!B208</f>
        <v>Distance Learning Course User Fee</v>
      </c>
      <c r="B41" s="17"/>
      <c r="C41" s="18" t="str">
        <f>'[21]Accounts by GL'!C208</f>
        <v>40450</v>
      </c>
      <c r="D41" s="38">
        <f>'[21]Accounts by GL'!M208</f>
        <v>1168486.3999999999</v>
      </c>
      <c r="E41" s="32"/>
      <c r="F41" s="39"/>
    </row>
    <row r="42" spans="1:6">
      <c r="A42" s="16" t="str">
        <f>'[21]Accounts by GL'!B209</f>
        <v>Application Fees</v>
      </c>
      <c r="B42" s="17"/>
      <c r="C42" s="18" t="str">
        <f>'[21]Accounts by GL'!C209</f>
        <v>40500</v>
      </c>
      <c r="D42" s="38">
        <f>'[21]Accounts by GL'!M209</f>
        <v>576636.32999999996</v>
      </c>
      <c r="E42" s="32"/>
      <c r="F42" s="39"/>
    </row>
    <row r="43" spans="1:6">
      <c r="A43" s="16" t="str">
        <f>'[21]Accounts by GL'!B210</f>
        <v>Graduation Fees</v>
      </c>
      <c r="B43" s="17"/>
      <c r="C43" s="18" t="str">
        <f>'[21]Accounts by GL'!C210</f>
        <v>40600</v>
      </c>
      <c r="D43" s="38">
        <f>'[21]Accounts by GL'!M210</f>
        <v>0</v>
      </c>
      <c r="E43" s="32"/>
      <c r="F43" s="39"/>
    </row>
    <row r="44" spans="1:6">
      <c r="A44" s="16" t="str">
        <f>'[21]Accounts by GL'!B211</f>
        <v>Transcripts Fees</v>
      </c>
      <c r="B44" s="17"/>
      <c r="C44" s="18" t="str">
        <f>'[21]Accounts by GL'!C211</f>
        <v>40700</v>
      </c>
      <c r="D44" s="38">
        <f>'[21]Accounts by GL'!M211</f>
        <v>111244</v>
      </c>
      <c r="E44" s="32"/>
      <c r="F44" s="39"/>
    </row>
    <row r="45" spans="1:6">
      <c r="A45" s="16" t="str">
        <f>'[21]Accounts by GL'!B212</f>
        <v>Financial Aid Fund Fees</v>
      </c>
      <c r="B45" s="17"/>
      <c r="C45" s="18" t="str">
        <f>'[21]Accounts by GL'!C212</f>
        <v>40800</v>
      </c>
      <c r="D45" s="38">
        <f>'[21]Accounts by GL'!M212</f>
        <v>2559522.1799999997</v>
      </c>
      <c r="E45" s="32"/>
      <c r="F45" s="39"/>
    </row>
    <row r="46" spans="1:6">
      <c r="A46" s="16" t="str">
        <f>'[21]Accounts by GL'!B213</f>
        <v>Student Activities &amp; Service Fees</v>
      </c>
      <c r="B46" s="17"/>
      <c r="C46" s="18" t="str">
        <f>'[21]Accounts by GL'!C213</f>
        <v>40850</v>
      </c>
      <c r="D46" s="38">
        <f>'[21]Accounts by GL'!M213</f>
        <v>2944498.06</v>
      </c>
      <c r="E46" s="32"/>
      <c r="F46" s="39"/>
    </row>
    <row r="47" spans="1:6">
      <c r="A47" s="16" t="str">
        <f>'[21]Accounts by GL'!B214</f>
        <v>Student Activities &amp; Service Fees - Baccalaureate</v>
      </c>
      <c r="B47" s="17"/>
      <c r="C47" s="18" t="str">
        <f>'[21]Accounts by GL'!C214</f>
        <v>40854</v>
      </c>
      <c r="D47" s="38">
        <f>'[21]Accounts by GL'!M214</f>
        <v>174080.34</v>
      </c>
      <c r="E47" s="32"/>
      <c r="F47" s="39"/>
    </row>
    <row r="48" spans="1:6">
      <c r="A48" s="16" t="str">
        <f>'[21]Accounts by GL'!B215</f>
        <v>CIF - A &amp; P, PSV, EPI, College Prep</v>
      </c>
      <c r="B48" s="17"/>
      <c r="C48" s="18" t="str">
        <f>'[21]Accounts by GL'!C215</f>
        <v>40860</v>
      </c>
      <c r="D48" s="38">
        <f>'[21]Accounts by GL'!M215</f>
        <v>4759030.2300000004</v>
      </c>
      <c r="E48" s="32"/>
      <c r="F48" s="39"/>
    </row>
    <row r="49" spans="1:6">
      <c r="A49" s="16" t="str">
        <f>'[21]Accounts by GL'!B216</f>
        <v>CIF - PSAV</v>
      </c>
      <c r="B49" s="17"/>
      <c r="C49" s="18" t="str">
        <f>'[21]Accounts by GL'!C216</f>
        <v>40861</v>
      </c>
      <c r="D49" s="38">
        <f>'[21]Accounts by GL'!M216</f>
        <v>99918.99</v>
      </c>
      <c r="E49" s="32"/>
      <c r="F49" s="39"/>
    </row>
    <row r="50" spans="1:6">
      <c r="A50" s="16" t="str">
        <f>'[21]Accounts by GL'!B217</f>
        <v>CIF - Baccalaureate</v>
      </c>
      <c r="B50" s="17"/>
      <c r="C50" s="18" t="str">
        <f>'[21]Accounts by GL'!C217</f>
        <v>40864</v>
      </c>
      <c r="D50" s="38">
        <f>'[21]Accounts by GL'!M217</f>
        <v>202904.1</v>
      </c>
      <c r="E50" s="32"/>
      <c r="F50" s="39"/>
    </row>
    <row r="51" spans="1:6">
      <c r="A51" s="16" t="str">
        <f>'[21]Accounts by GL'!B218</f>
        <v>Technology Fee</v>
      </c>
      <c r="B51" s="17"/>
      <c r="C51" s="18" t="str">
        <f>'[21]Accounts by GL'!C218</f>
        <v>40870</v>
      </c>
      <c r="D51" s="38">
        <f>'[21]Accounts by GL'!M218</f>
        <v>2047361.19</v>
      </c>
      <c r="E51" s="32"/>
      <c r="F51" s="39"/>
    </row>
    <row r="52" spans="1:6">
      <c r="A52" s="16" t="str">
        <f>'[21]Accounts by GL'!B219</f>
        <v>Other Student Fees</v>
      </c>
      <c r="B52" s="17"/>
      <c r="C52" s="18" t="str">
        <f>'[21]Accounts by GL'!C219</f>
        <v>40900</v>
      </c>
      <c r="D52" s="38">
        <f>'[21]Accounts by GL'!M219</f>
        <v>19215</v>
      </c>
      <c r="E52" s="32"/>
      <c r="F52" s="39"/>
    </row>
    <row r="53" spans="1:6">
      <c r="A53" s="16" t="str">
        <f>'[21]Accounts by GL'!B220</f>
        <v>Late Fees</v>
      </c>
      <c r="B53" s="17"/>
      <c r="C53" s="18" t="str">
        <f>'[21]Accounts by GL'!C220</f>
        <v>40910</v>
      </c>
      <c r="D53" s="38">
        <f>'[21]Accounts by GL'!M220</f>
        <v>0</v>
      </c>
      <c r="E53" s="32"/>
      <c r="F53" s="39"/>
    </row>
    <row r="54" spans="1:6">
      <c r="A54" s="16" t="str">
        <f>'[21]Accounts by GL'!B221</f>
        <v>Testing Fees</v>
      </c>
      <c r="B54" s="17"/>
      <c r="C54" s="18" t="str">
        <f>'[21]Accounts by GL'!C221</f>
        <v>40920</v>
      </c>
      <c r="D54" s="38">
        <f>'[21]Accounts by GL'!M221</f>
        <v>417615.8</v>
      </c>
      <c r="E54" s="32"/>
      <c r="F54" s="39"/>
    </row>
    <row r="55" spans="1:6">
      <c r="A55" s="16" t="str">
        <f>'[21]Accounts by GL'!B222</f>
        <v>Student Insurance Fees</v>
      </c>
      <c r="B55" s="17"/>
      <c r="C55" s="18" t="str">
        <f>'[21]Accounts by GL'!C222</f>
        <v>40930</v>
      </c>
      <c r="D55" s="38">
        <f>'[21]Accounts by GL'!M222</f>
        <v>68103.94</v>
      </c>
      <c r="E55" s="32"/>
      <c r="F55" s="39"/>
    </row>
    <row r="56" spans="1:6">
      <c r="A56" s="16" t="str">
        <f>'[21]Accounts by GL'!B223</f>
        <v>Safety &amp; Security Fees</v>
      </c>
      <c r="B56" s="17"/>
      <c r="C56" s="18" t="str">
        <f>'[21]Accounts by GL'!C223</f>
        <v>40940</v>
      </c>
      <c r="D56" s="38">
        <f>'[21]Accounts by GL'!M223</f>
        <v>0</v>
      </c>
      <c r="E56" s="32"/>
      <c r="F56" s="39"/>
    </row>
    <row r="57" spans="1:6">
      <c r="A57" s="16" t="str">
        <f>'[21]Accounts by GL'!B224</f>
        <v>Picture Identification Card Fees</v>
      </c>
      <c r="B57" s="17"/>
      <c r="C57" s="18" t="str">
        <f>'[21]Accounts by GL'!C224</f>
        <v>40950</v>
      </c>
      <c r="D57" s="38">
        <f>'[21]Accounts by GL'!M224</f>
        <v>27065</v>
      </c>
      <c r="E57" s="32"/>
      <c r="F57" s="39"/>
    </row>
    <row r="58" spans="1:6">
      <c r="A58" s="16" t="str">
        <f>'[21]Accounts by GL'!B225</f>
        <v>Parking Fees</v>
      </c>
      <c r="B58" s="17"/>
      <c r="C58" s="18" t="str">
        <f>'[21]Accounts by GL'!C225</f>
        <v>40960</v>
      </c>
      <c r="D58" s="38">
        <f>'[21]Accounts by GL'!M225</f>
        <v>0</v>
      </c>
      <c r="E58" s="32"/>
      <c r="F58" s="39"/>
    </row>
    <row r="59" spans="1:6">
      <c r="A59" s="16" t="str">
        <f>'[21]Accounts by GL'!B226</f>
        <v>Library Fees</v>
      </c>
      <c r="B59" s="17"/>
      <c r="C59" s="18" t="str">
        <f>'[21]Accounts by GL'!C226</f>
        <v>40970</v>
      </c>
      <c r="D59" s="38">
        <f>'[21]Accounts by GL'!M226</f>
        <v>0</v>
      </c>
      <c r="E59" s="32"/>
      <c r="F59" s="39"/>
    </row>
    <row r="60" spans="1:6">
      <c r="A60" s="16" t="str">
        <f>'[21]Accounts by GL'!B227</f>
        <v>Contract Course Fees</v>
      </c>
      <c r="B60" s="17"/>
      <c r="C60" s="18" t="str">
        <f>'[21]Accounts by GL'!C227</f>
        <v>40990</v>
      </c>
      <c r="D60" s="38">
        <f>'[21]Accounts by GL'!M227</f>
        <v>3440647.77</v>
      </c>
      <c r="E60" s="32"/>
      <c r="F60" s="39"/>
    </row>
    <row r="61" spans="1:6" ht="13.5" thickBot="1">
      <c r="A61" s="16" t="str">
        <f>'[21]Accounts by GL'!B228</f>
        <v>Residual Student Fees</v>
      </c>
      <c r="B61" s="17"/>
      <c r="C61" s="18" t="str">
        <f>'[21]Accounts by GL'!C228</f>
        <v>40991</v>
      </c>
      <c r="D61" s="38">
        <f>'[21]Accounts by GL'!M228</f>
        <v>0</v>
      </c>
      <c r="E61" s="32"/>
      <c r="F61" s="39"/>
    </row>
    <row r="62" spans="1:6" ht="13.5" thickBot="1">
      <c r="A62" s="23" t="s">
        <v>12</v>
      </c>
      <c r="B62" s="24"/>
      <c r="C62" s="25"/>
      <c r="D62" s="26">
        <f>SUM(D27:D61)</f>
        <v>22763346.750000004</v>
      </c>
      <c r="E62" s="32"/>
    </row>
    <row r="63" spans="1:6" ht="13.5" thickBot="1">
      <c r="A63" s="23" t="s">
        <v>13</v>
      </c>
      <c r="B63" s="24"/>
      <c r="C63" s="25"/>
      <c r="D63" s="26">
        <f>D24+D62</f>
        <v>72097746.579999998</v>
      </c>
      <c r="E63" s="40"/>
    </row>
    <row r="64" spans="1:6">
      <c r="A64" s="9"/>
      <c r="B64" s="9"/>
      <c r="C64" s="41"/>
      <c r="D64" s="42"/>
      <c r="E64" s="42"/>
    </row>
    <row r="65" spans="1:16">
      <c r="A65" s="124" t="str">
        <f>A1</f>
        <v>PALM BEACH STATE COLLEGE</v>
      </c>
      <c r="B65" s="124"/>
      <c r="C65" s="124"/>
      <c r="D65" s="124"/>
      <c r="E65" s="43"/>
    </row>
    <row r="66" spans="1:16" ht="13.5" thickBot="1">
      <c r="A66" s="125" t="str">
        <f>+A3</f>
        <v xml:space="preserve">2014-2015 FEES </v>
      </c>
      <c r="B66" s="125"/>
      <c r="C66" s="125"/>
      <c r="D66" s="125"/>
      <c r="E66" s="43"/>
    </row>
    <row r="67" spans="1:16">
      <c r="A67" s="44" t="s">
        <v>14</v>
      </c>
      <c r="B67" s="14"/>
      <c r="C67" s="45"/>
      <c r="D67" s="46"/>
      <c r="E67" s="42"/>
    </row>
    <row r="68" spans="1:16">
      <c r="A68" s="47"/>
      <c r="B68" s="35"/>
      <c r="C68" s="45"/>
      <c r="D68" s="48"/>
      <c r="E68" s="42"/>
    </row>
    <row r="69" spans="1:16" ht="13.5" thickBot="1">
      <c r="A69" s="44" t="s">
        <v>15</v>
      </c>
      <c r="B69" s="35"/>
      <c r="C69" s="45" t="s">
        <v>16</v>
      </c>
      <c r="D69" s="108" t="s">
        <v>17</v>
      </c>
      <c r="E69" s="109"/>
    </row>
    <row r="70" spans="1:16">
      <c r="A70" s="49" t="s">
        <v>18</v>
      </c>
      <c r="B70" s="50" t="s">
        <v>19</v>
      </c>
      <c r="C70" s="112" t="s">
        <v>20</v>
      </c>
      <c r="D70" s="110">
        <f>'[21]Accounts by GL'!D174+'[21]Accounts by GL'!D175</f>
        <v>35886440.809999995</v>
      </c>
      <c r="E70" s="42"/>
    </row>
    <row r="71" spans="1:16">
      <c r="A71" s="51" t="s">
        <v>18</v>
      </c>
      <c r="B71" s="52" t="s">
        <v>21</v>
      </c>
      <c r="C71" s="113" t="s">
        <v>22</v>
      </c>
      <c r="D71" s="116">
        <f>'[21]Accounts by GL'!D176</f>
        <v>3610858.13</v>
      </c>
      <c r="E71" s="42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>
      <c r="A72" s="51" t="s">
        <v>18</v>
      </c>
      <c r="B72" s="52" t="s">
        <v>23</v>
      </c>
      <c r="C72" s="113">
        <v>40130</v>
      </c>
      <c r="D72" s="116">
        <f>'[21]Accounts by GL'!D177</f>
        <v>1903489.9</v>
      </c>
      <c r="E72" s="42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>
      <c r="A73" s="51" t="s">
        <v>18</v>
      </c>
      <c r="B73" s="52" t="s">
        <v>24</v>
      </c>
      <c r="C73" s="113" t="s">
        <v>25</v>
      </c>
      <c r="D73" s="116">
        <f>'[21]Accounts by GL'!D178</f>
        <v>1719608.46</v>
      </c>
      <c r="E73" s="42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>
      <c r="A74" s="51" t="s">
        <v>18</v>
      </c>
      <c r="B74" s="52" t="s">
        <v>26</v>
      </c>
      <c r="C74" s="113">
        <v>40160</v>
      </c>
      <c r="D74" s="117">
        <f>'[21]Accounts by GL'!D179</f>
        <v>71997.119999999995</v>
      </c>
      <c r="E74" s="42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>
      <c r="A75" s="51" t="s">
        <v>18</v>
      </c>
      <c r="B75" s="52" t="s">
        <v>27</v>
      </c>
      <c r="C75" s="113">
        <v>40180</v>
      </c>
      <c r="D75" s="111">
        <f>'[21]Accounts by GL'!D180</f>
        <v>0</v>
      </c>
      <c r="E75" s="42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>
      <c r="A76" s="51" t="s">
        <v>18</v>
      </c>
      <c r="B76" s="52" t="s">
        <v>28</v>
      </c>
      <c r="C76" s="113">
        <v>40190</v>
      </c>
      <c r="D76" s="116">
        <f>'[21]Accounts by GL'!D181</f>
        <v>0</v>
      </c>
      <c r="E76" s="42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>
      <c r="A77" s="51" t="s">
        <v>29</v>
      </c>
      <c r="B77" s="52" t="s">
        <v>19</v>
      </c>
      <c r="C77" s="113" t="s">
        <v>30</v>
      </c>
      <c r="D77" s="116">
        <f>'[21]Accounts by GL'!D182+'[21]Accounts by GL'!D183</f>
        <v>5152810.6800000006</v>
      </c>
      <c r="E77" s="42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>
      <c r="A78" s="51" t="s">
        <v>29</v>
      </c>
      <c r="B78" s="52" t="s">
        <v>21</v>
      </c>
      <c r="C78" s="113" t="s">
        <v>31</v>
      </c>
      <c r="D78" s="117">
        <f>'[21]Accounts by GL'!D184</f>
        <v>294837.96000000002</v>
      </c>
      <c r="E78" s="42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>
      <c r="A79" s="51" t="s">
        <v>29</v>
      </c>
      <c r="B79" s="52" t="s">
        <v>23</v>
      </c>
      <c r="C79" s="113">
        <v>40330</v>
      </c>
      <c r="D79" s="111">
        <f>'[21]Accounts by GL'!D185</f>
        <v>212553.72</v>
      </c>
      <c r="E79" s="42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>
      <c r="A80" s="51" t="s">
        <v>29</v>
      </c>
      <c r="B80" s="52" t="s">
        <v>24</v>
      </c>
      <c r="C80" s="113" t="s">
        <v>32</v>
      </c>
      <c r="D80" s="116">
        <f>'[21]Accounts by GL'!D186</f>
        <v>390677.49</v>
      </c>
      <c r="E80" s="42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>
      <c r="A81" s="51" t="s">
        <v>29</v>
      </c>
      <c r="B81" s="52" t="s">
        <v>26</v>
      </c>
      <c r="C81" s="113">
        <v>40360</v>
      </c>
      <c r="D81" s="116">
        <f>'[21]Accounts by GL'!D187</f>
        <v>1357.56</v>
      </c>
      <c r="E81" s="42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>
      <c r="A82" s="51" t="s">
        <v>29</v>
      </c>
      <c r="B82" s="52" t="s">
        <v>27</v>
      </c>
      <c r="C82" s="113">
        <v>40380</v>
      </c>
      <c r="D82" s="117">
        <f>'[21]Accounts by GL'!D188</f>
        <v>0</v>
      </c>
      <c r="E82" s="42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3.5" thickBot="1">
      <c r="A83" s="51" t="s">
        <v>29</v>
      </c>
      <c r="B83" s="52" t="s">
        <v>28</v>
      </c>
      <c r="C83" s="114">
        <v>40390</v>
      </c>
      <c r="D83" s="115">
        <f>'[21]Accounts by GL'!D189</f>
        <v>0</v>
      </c>
      <c r="E83" s="42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3.5" thickBot="1">
      <c r="A84" s="23" t="s">
        <v>33</v>
      </c>
      <c r="B84" s="24"/>
      <c r="C84" s="25"/>
      <c r="D84" s="107">
        <f>SUM(D70:D83)</f>
        <v>49244631.829999998</v>
      </c>
      <c r="E84" s="42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>
      <c r="A85" s="55"/>
      <c r="B85" s="56"/>
      <c r="C85" s="57"/>
      <c r="D85" s="58"/>
      <c r="E85" s="42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>
      <c r="A86" s="59" t="s">
        <v>34</v>
      </c>
      <c r="B86" s="56"/>
      <c r="C86" s="57"/>
      <c r="D86" s="58"/>
      <c r="E86" s="42"/>
    </row>
    <row r="87" spans="1:16">
      <c r="A87" s="60" t="s">
        <v>18</v>
      </c>
      <c r="B87" s="61" t="s">
        <v>19</v>
      </c>
      <c r="C87" s="53">
        <v>40110</v>
      </c>
      <c r="D87" s="54">
        <f>'[21]Accounts by GL'!E174+'[21]Accounts by GL'!E175</f>
        <v>0</v>
      </c>
      <c r="E87" s="42"/>
    </row>
    <row r="88" spans="1:16" ht="13.5" thickBot="1">
      <c r="A88" s="62" t="s">
        <v>29</v>
      </c>
      <c r="B88" s="63" t="s">
        <v>19</v>
      </c>
      <c r="C88" s="64">
        <v>40310</v>
      </c>
      <c r="D88" s="54">
        <f>'[21]Accounts by GL'!E182+'[21]Accounts by GL'!E183</f>
        <v>0</v>
      </c>
      <c r="E88" s="42"/>
    </row>
    <row r="89" spans="1:16" ht="13.5" thickBot="1">
      <c r="A89" s="23" t="s">
        <v>35</v>
      </c>
      <c r="B89" s="24"/>
      <c r="C89" s="25"/>
      <c r="D89" s="26">
        <f>SUM(D87:D88)</f>
        <v>0</v>
      </c>
      <c r="E89" s="42"/>
    </row>
    <row r="90" spans="1:16" ht="13.5" thickBot="1">
      <c r="A90" s="47"/>
      <c r="B90" s="56"/>
      <c r="C90" s="57"/>
      <c r="D90" s="58"/>
      <c r="E90" s="42"/>
    </row>
    <row r="91" spans="1:16" ht="13.5" thickBot="1">
      <c r="A91" s="23" t="s">
        <v>36</v>
      </c>
      <c r="B91" s="24"/>
      <c r="C91" s="25"/>
      <c r="D91" s="26">
        <f>+D84+D89</f>
        <v>49244631.829999998</v>
      </c>
      <c r="E91" s="42"/>
    </row>
    <row r="92" spans="1:16" ht="13.5" thickBot="1">
      <c r="A92" s="65"/>
      <c r="B92" s="65"/>
      <c r="C92" s="66"/>
      <c r="D92" s="67"/>
      <c r="E92" s="43"/>
    </row>
    <row r="93" spans="1:16" ht="13.5" thickBot="1">
      <c r="A93" s="126" t="s">
        <v>37</v>
      </c>
      <c r="B93" s="127"/>
      <c r="C93" s="70"/>
      <c r="D93" s="71"/>
      <c r="E93" s="42"/>
    </row>
    <row r="94" spans="1:16">
      <c r="A94" s="72" t="s">
        <v>18</v>
      </c>
      <c r="B94" s="73"/>
      <c r="C94" s="74"/>
      <c r="D94" s="75">
        <f>SUM(D6:D13)</f>
        <v>43282162.419999994</v>
      </c>
      <c r="E94" s="42"/>
    </row>
    <row r="95" spans="1:16">
      <c r="A95" s="76"/>
      <c r="B95" s="56"/>
      <c r="C95" s="77"/>
      <c r="D95" s="78"/>
      <c r="E95" s="42"/>
    </row>
    <row r="96" spans="1:16">
      <c r="A96" s="79" t="s">
        <v>29</v>
      </c>
      <c r="B96" s="80"/>
      <c r="C96" s="81"/>
      <c r="D96" s="82">
        <f>SUM(D15:D22)</f>
        <v>6052237.4100000001</v>
      </c>
      <c r="E96" s="42"/>
    </row>
    <row r="97" spans="1:256" ht="13.5" thickBot="1">
      <c r="A97" s="83"/>
      <c r="B97" s="56"/>
      <c r="C97" s="77"/>
      <c r="D97" s="78"/>
      <c r="E97" s="42"/>
    </row>
    <row r="98" spans="1:256" ht="13.5" thickBot="1">
      <c r="A98" s="84" t="s">
        <v>2</v>
      </c>
      <c r="B98" s="85"/>
      <c r="C98" s="86"/>
      <c r="D98" s="87">
        <f>D94+D96</f>
        <v>49334399.829999998</v>
      </c>
      <c r="E98" s="42"/>
    </row>
    <row r="99" spans="1:256">
      <c r="A99" s="88"/>
      <c r="B99" s="73"/>
      <c r="C99" s="66"/>
      <c r="D99" s="89"/>
      <c r="E99" s="42"/>
    </row>
    <row r="100" spans="1:256">
      <c r="A100" s="90" t="s">
        <v>38</v>
      </c>
      <c r="B100" s="91"/>
      <c r="C100" s="92"/>
      <c r="D100" s="93">
        <f>D51</f>
        <v>2047361.19</v>
      </c>
      <c r="E100" s="42"/>
    </row>
    <row r="101" spans="1:256" ht="13.5" thickBot="1">
      <c r="A101" s="88"/>
      <c r="B101" s="94"/>
      <c r="C101" s="66"/>
      <c r="D101" s="78"/>
      <c r="E101" s="42"/>
    </row>
    <row r="102" spans="1:256" ht="13.5" thickBot="1">
      <c r="A102" s="23" t="s">
        <v>39</v>
      </c>
      <c r="B102" s="24"/>
      <c r="C102" s="25"/>
      <c r="D102" s="26">
        <f>D98+D100</f>
        <v>51381761.019999996</v>
      </c>
      <c r="E102" s="42"/>
    </row>
    <row r="103" spans="1:256">
      <c r="A103" s="9"/>
      <c r="B103" s="9"/>
      <c r="C103" s="41"/>
      <c r="D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1:256" s="65" customFormat="1">
      <c r="A104" s="95" t="s">
        <v>40</v>
      </c>
      <c r="B104" s="1"/>
      <c r="C104" s="96"/>
      <c r="D104" s="1"/>
      <c r="E104" s="1"/>
      <c r="F104" s="9"/>
    </row>
    <row r="105" spans="1:256"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82" spans="3:16">
      <c r="C182" s="1"/>
      <c r="G182" s="9"/>
      <c r="H182" s="9"/>
      <c r="I182" s="9"/>
      <c r="J182" s="9"/>
      <c r="K182" s="9"/>
      <c r="L182" s="9"/>
      <c r="M182" s="9"/>
      <c r="N182" s="9"/>
      <c r="O182" s="9"/>
      <c r="P182" s="97"/>
    </row>
    <row r="202" spans="1:6">
      <c r="A202" s="98"/>
      <c r="B202" s="99"/>
      <c r="C202" s="100"/>
      <c r="D202" s="99"/>
      <c r="E202" s="99"/>
      <c r="F202" s="101"/>
    </row>
    <row r="227" spans="1:6">
      <c r="A227" s="9"/>
      <c r="B227" s="9"/>
      <c r="C227" s="41"/>
      <c r="D227" s="9"/>
      <c r="E227" s="9"/>
      <c r="F227" s="9"/>
    </row>
    <row r="228" spans="1:6">
      <c r="A228" s="102"/>
      <c r="B228" s="103"/>
      <c r="C228" s="104"/>
      <c r="D228" s="103"/>
      <c r="E228" s="103"/>
      <c r="F228" s="105"/>
    </row>
    <row r="229" spans="1:6">
      <c r="A229" s="9"/>
      <c r="B229" s="9"/>
      <c r="C229" s="41"/>
      <c r="D229" s="9"/>
      <c r="E229" s="9"/>
      <c r="F229" s="9"/>
    </row>
    <row r="244" spans="1:6">
      <c r="A244" s="9"/>
      <c r="B244" s="9"/>
      <c r="C244" s="41"/>
      <c r="D244" s="9"/>
      <c r="E244" s="9"/>
      <c r="F244" s="9"/>
    </row>
    <row r="245" spans="1:6">
      <c r="A245" s="102"/>
      <c r="B245" s="103"/>
      <c r="C245" s="104"/>
      <c r="D245" s="103"/>
      <c r="E245" s="103"/>
      <c r="F245" s="105"/>
    </row>
    <row r="246" spans="1:6">
      <c r="A246" s="9"/>
      <c r="B246" s="9"/>
      <c r="C246" s="41"/>
      <c r="D246" s="9"/>
      <c r="E246" s="9"/>
      <c r="F246" s="9"/>
    </row>
    <row r="293" spans="1:6">
      <c r="A293" s="9"/>
      <c r="B293" s="9"/>
      <c r="C293" s="41"/>
      <c r="D293" s="9"/>
      <c r="E293" s="9"/>
      <c r="F293" s="9"/>
    </row>
    <row r="294" spans="1:6">
      <c r="A294" s="102"/>
      <c r="B294" s="103"/>
      <c r="C294" s="104"/>
      <c r="D294" s="103"/>
      <c r="E294" s="103"/>
      <c r="F294" s="105"/>
    </row>
    <row r="295" spans="1:6">
      <c r="A295" s="9"/>
      <c r="B295" s="9"/>
      <c r="C295" s="41"/>
      <c r="D295" s="9"/>
      <c r="E295" s="9"/>
      <c r="F295" s="9"/>
    </row>
    <row r="305" spans="1:6">
      <c r="A305" s="9"/>
      <c r="B305" s="9"/>
      <c r="C305" s="41"/>
      <c r="D305" s="9"/>
      <c r="E305" s="9"/>
      <c r="F305" s="9"/>
    </row>
    <row r="306" spans="1:6">
      <c r="A306" s="102"/>
      <c r="B306" s="103"/>
      <c r="C306" s="104"/>
      <c r="D306" s="103"/>
      <c r="E306" s="103"/>
      <c r="F306" s="105"/>
    </row>
    <row r="307" spans="1:6">
      <c r="A307" s="9"/>
      <c r="B307" s="9"/>
      <c r="C307" s="41"/>
      <c r="D307" s="9"/>
      <c r="E307" s="9"/>
      <c r="F307" s="9"/>
    </row>
    <row r="319" spans="1:6">
      <c r="A319" s="9"/>
      <c r="B319" s="9"/>
      <c r="C319" s="41"/>
      <c r="D319" s="9"/>
      <c r="E319" s="9"/>
      <c r="F319" s="9"/>
    </row>
    <row r="320" spans="1:6">
      <c r="A320" s="102"/>
      <c r="B320" s="103"/>
      <c r="C320" s="104"/>
      <c r="D320" s="103"/>
      <c r="E320" s="103"/>
      <c r="F320" s="105"/>
    </row>
    <row r="321" spans="1:6">
      <c r="A321" s="106"/>
      <c r="B321" s="9"/>
      <c r="C321" s="41"/>
      <c r="D321" s="9"/>
      <c r="E321" s="9"/>
      <c r="F321" s="97"/>
    </row>
    <row r="322" spans="1:6">
      <c r="A322" s="106"/>
      <c r="B322" s="9"/>
      <c r="C322" s="41"/>
      <c r="D322" s="9"/>
      <c r="E322" s="9"/>
      <c r="F322" s="97"/>
    </row>
    <row r="323" spans="1:6">
      <c r="A323" s="98"/>
      <c r="B323" s="99"/>
      <c r="C323" s="100"/>
      <c r="D323" s="99"/>
      <c r="E323" s="99"/>
      <c r="F323" s="101"/>
    </row>
    <row r="324" spans="1:6">
      <c r="A324" s="9"/>
      <c r="B324" s="9"/>
      <c r="C324" s="41"/>
      <c r="D324" s="9"/>
      <c r="E324" s="9"/>
      <c r="F324" s="9"/>
    </row>
    <row r="325" spans="1:6">
      <c r="A325" s="106"/>
      <c r="B325" s="9"/>
      <c r="C325" s="41"/>
      <c r="D325" s="9"/>
      <c r="E325" s="9"/>
      <c r="F325" s="97"/>
    </row>
    <row r="332" spans="1:6">
      <c r="A332" s="9"/>
      <c r="B332" s="9"/>
      <c r="C332" s="41"/>
      <c r="D332" s="9"/>
      <c r="E332" s="9"/>
      <c r="F332" s="9"/>
    </row>
    <row r="333" spans="1:6">
      <c r="A333" s="102"/>
      <c r="B333" s="103"/>
      <c r="C333" s="104"/>
      <c r="D333" s="103"/>
      <c r="E333" s="103"/>
      <c r="F333" s="105"/>
    </row>
    <row r="334" spans="1:6">
      <c r="A334" s="9"/>
      <c r="B334" s="9"/>
      <c r="C334" s="41"/>
      <c r="D334" s="9"/>
      <c r="E334" s="9"/>
      <c r="F334" s="9"/>
    </row>
    <row r="359" spans="1:6">
      <c r="A359" s="98"/>
      <c r="B359" s="99"/>
      <c r="C359" s="100"/>
      <c r="D359" s="99"/>
      <c r="E359" s="99"/>
      <c r="F359" s="101"/>
    </row>
    <row r="413" spans="1:6">
      <c r="A413" s="9"/>
      <c r="B413" s="9"/>
      <c r="C413" s="41"/>
      <c r="D413" s="9"/>
      <c r="E413" s="9"/>
      <c r="F413" s="9"/>
    </row>
    <row r="414" spans="1:6">
      <c r="A414" s="102"/>
      <c r="B414" s="103"/>
      <c r="C414" s="104"/>
      <c r="D414" s="103"/>
      <c r="E414" s="103"/>
      <c r="F414" s="105"/>
    </row>
    <row r="415" spans="1:6">
      <c r="A415" s="9"/>
      <c r="B415" s="9"/>
      <c r="C415" s="41"/>
      <c r="D415" s="9"/>
      <c r="E415" s="9"/>
      <c r="F415" s="9"/>
    </row>
    <row r="478" spans="1:6">
      <c r="A478" s="9"/>
      <c r="B478" s="9"/>
      <c r="C478" s="41"/>
      <c r="D478" s="9"/>
      <c r="E478" s="9"/>
      <c r="F478" s="9"/>
    </row>
    <row r="479" spans="1:6">
      <c r="A479" s="102"/>
      <c r="B479" s="103"/>
      <c r="C479" s="104"/>
      <c r="D479" s="103"/>
      <c r="E479" s="103"/>
      <c r="F479" s="105"/>
    </row>
    <row r="480" spans="1:6">
      <c r="A480" s="9"/>
      <c r="B480" s="9"/>
      <c r="C480" s="41"/>
      <c r="D480" s="9"/>
      <c r="E480" s="9"/>
      <c r="F480" s="9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0"/>
  <sheetViews>
    <sheetView zoomScale="90" zoomScaleNormal="90" workbookViewId="0"/>
  </sheetViews>
  <sheetFormatPr defaultRowHeight="12.75"/>
  <cols>
    <col min="1" max="1" width="56.28515625" style="1" customWidth="1"/>
    <col min="2" max="2" width="13" style="1" customWidth="1"/>
    <col min="3" max="3" width="9.140625" style="96"/>
    <col min="4" max="4" width="20.85546875" style="1" customWidth="1"/>
    <col min="5" max="5" width="21" style="1" customWidth="1"/>
    <col min="6" max="16384" width="9.140625" style="1"/>
  </cols>
  <sheetData>
    <row r="1" spans="1:16" ht="15.75">
      <c r="A1" s="120" t="str">
        <f>'[4]Contact Information'!$C$5</f>
        <v>EASTERN FLORIDA STATE COLLEGE</v>
      </c>
      <c r="B1" s="120"/>
      <c r="C1" s="120"/>
      <c r="D1" s="120"/>
      <c r="E1" s="120"/>
    </row>
    <row r="2" spans="1:16" ht="13.5" thickBot="1">
      <c r="A2" s="2"/>
      <c r="B2" s="2"/>
      <c r="C2" s="2"/>
      <c r="D2" s="3" t="s">
        <v>0</v>
      </c>
      <c r="E2" s="4" t="str">
        <f>'[4]Contact Information'!C3</f>
        <v>2015.v03</v>
      </c>
    </row>
    <row r="3" spans="1:16" ht="13.5" thickBot="1">
      <c r="A3" s="118" t="s">
        <v>139</v>
      </c>
      <c r="B3" s="7"/>
      <c r="C3" s="7"/>
      <c r="D3" s="7"/>
      <c r="E3" s="121"/>
      <c r="F3" s="9"/>
    </row>
    <row r="4" spans="1:16" ht="12.75" customHeight="1">
      <c r="A4" s="10"/>
      <c r="B4" s="11"/>
      <c r="C4" s="12"/>
      <c r="D4" s="12" t="s">
        <v>1</v>
      </c>
      <c r="E4" s="122" t="s">
        <v>2</v>
      </c>
      <c r="F4" s="9"/>
    </row>
    <row r="5" spans="1:16">
      <c r="A5" s="13" t="s">
        <v>3</v>
      </c>
      <c r="B5" s="14"/>
      <c r="C5" s="15" t="s">
        <v>4</v>
      </c>
      <c r="D5" s="15" t="s">
        <v>5</v>
      </c>
      <c r="E5" s="123"/>
      <c r="F5" s="9"/>
    </row>
    <row r="6" spans="1:16">
      <c r="A6" s="16" t="str">
        <f>'[4]Accounts by GL'!B174</f>
        <v>Tuition-Advanced &amp; Professional - Baccalaureate</v>
      </c>
      <c r="B6" s="17"/>
      <c r="C6" s="18" t="str">
        <f>'[4]Accounts by GL'!C174</f>
        <v>40101</v>
      </c>
      <c r="D6" s="19">
        <f>'[4]Accounts by GL'!M174</f>
        <v>819889.1</v>
      </c>
      <c r="E6" s="20">
        <f t="shared" ref="E6:E13" si="0">D6+D15</f>
        <v>847396.32</v>
      </c>
      <c r="F6" s="9"/>
    </row>
    <row r="7" spans="1:16">
      <c r="A7" s="16" t="str">
        <f>'[4]Accounts by GL'!B175</f>
        <v>Tuition-Advanced &amp; Professional</v>
      </c>
      <c r="B7" s="17"/>
      <c r="C7" s="18" t="str">
        <f>'[4]Accounts by GL'!C175</f>
        <v>40110</v>
      </c>
      <c r="D7" s="19">
        <f>'[4]Accounts by GL'!M175</f>
        <v>13464037.779999999</v>
      </c>
      <c r="E7" s="20">
        <f t="shared" si="0"/>
        <v>14506239.539999999</v>
      </c>
      <c r="F7" s="9"/>
    </row>
    <row r="8" spans="1:16">
      <c r="A8" s="16" t="str">
        <f>'[4]Accounts by GL'!B176</f>
        <v>Tuition-Postsecondary Vocational</v>
      </c>
      <c r="B8" s="17"/>
      <c r="C8" s="18" t="str">
        <f>'[4]Accounts by GL'!C176</f>
        <v>40120</v>
      </c>
      <c r="D8" s="19">
        <f>'[4]Accounts by GL'!M176</f>
        <v>4547421.95</v>
      </c>
      <c r="E8" s="20">
        <f t="shared" si="0"/>
        <v>4905810.4800000004</v>
      </c>
      <c r="F8" s="9"/>
    </row>
    <row r="9" spans="1:16">
      <c r="A9" s="16" t="str">
        <f>'[4]Accounts by GL'!B177</f>
        <v>Tuition-Postsecondary Adult Vocational</v>
      </c>
      <c r="B9" s="17"/>
      <c r="C9" s="18" t="str">
        <f>'[4]Accounts by GL'!C177</f>
        <v>40130</v>
      </c>
      <c r="D9" s="19">
        <f>'[4]Accounts by GL'!M177</f>
        <v>778089.4</v>
      </c>
      <c r="E9" s="20">
        <f t="shared" si="0"/>
        <v>831795.64</v>
      </c>
      <c r="F9" s="9"/>
    </row>
    <row r="10" spans="1:16">
      <c r="A10" s="16" t="str">
        <f>'[4]Accounts by GL'!B178</f>
        <v>Tuition-Developmental Education</v>
      </c>
      <c r="B10" s="17"/>
      <c r="C10" s="18" t="str">
        <f>'[4]Accounts by GL'!C178</f>
        <v>40150</v>
      </c>
      <c r="D10" s="19">
        <f>'[4]Accounts by GL'!M178</f>
        <v>945435.67</v>
      </c>
      <c r="E10" s="20">
        <f t="shared" si="0"/>
        <v>1143545.3400000001</v>
      </c>
      <c r="F10" s="9"/>
    </row>
    <row r="11" spans="1:16">
      <c r="A11" s="16" t="str">
        <f>'[4]Accounts by GL'!B179</f>
        <v>Tuition-EPI</v>
      </c>
      <c r="B11" s="17"/>
      <c r="C11" s="18" t="str">
        <f>'[4]Accounts by GL'!C179</f>
        <v>40160</v>
      </c>
      <c r="D11" s="19">
        <f>'[4]Accounts by GL'!M179</f>
        <v>0</v>
      </c>
      <c r="E11" s="20">
        <f t="shared" si="0"/>
        <v>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>
      <c r="A12" s="16" t="str">
        <f>'[4]Accounts by GL'!B180</f>
        <v>Tuition-Vocational Preparatory</v>
      </c>
      <c r="B12" s="17"/>
      <c r="C12" s="18" t="str">
        <f>'[4]Accounts by GL'!C180</f>
        <v>40180</v>
      </c>
      <c r="D12" s="19">
        <f>'[4]Accounts by GL'!M180</f>
        <v>0</v>
      </c>
      <c r="E12" s="20">
        <f t="shared" si="0"/>
        <v>0</v>
      </c>
      <c r="F12" s="9"/>
    </row>
    <row r="13" spans="1:16" ht="13.5" thickBot="1">
      <c r="A13" s="16" t="str">
        <f>'[4]Accounts by GL'!B181</f>
        <v>Tuition-Adult General Education (ABE) &amp; Secondary</v>
      </c>
      <c r="B13" s="22"/>
      <c r="C13" s="18" t="str">
        <f>'[4]Accounts by GL'!C181</f>
        <v>40190</v>
      </c>
      <c r="D13" s="19">
        <f>'[4]Accounts by GL'!M181</f>
        <v>0</v>
      </c>
      <c r="E13" s="20">
        <f t="shared" si="0"/>
        <v>0</v>
      </c>
      <c r="F13" s="9"/>
    </row>
    <row r="14" spans="1:16" ht="13.5" thickBot="1">
      <c r="A14" s="23" t="s">
        <v>6</v>
      </c>
      <c r="B14" s="24"/>
      <c r="C14" s="25"/>
      <c r="D14" s="26">
        <f>SUM(D6:D13)</f>
        <v>20554873.899999999</v>
      </c>
      <c r="E14" s="26">
        <f>SUM(E6:E13)</f>
        <v>22234787.32</v>
      </c>
      <c r="F14" s="9"/>
    </row>
    <row r="15" spans="1:16">
      <c r="A15" s="27" t="str">
        <f>'[4]Accounts by GL'!B182</f>
        <v>Out-of-state Fees-Advanced &amp; Professional - Baccalaureate</v>
      </c>
      <c r="B15" s="28"/>
      <c r="C15" s="29" t="str">
        <f>'[4]Accounts by GL'!C182</f>
        <v>40301</v>
      </c>
      <c r="D15" s="30">
        <f>'[4]Accounts by GL'!M182</f>
        <v>27507.22</v>
      </c>
      <c r="E15" s="31"/>
      <c r="F15" s="9"/>
    </row>
    <row r="16" spans="1:16">
      <c r="A16" s="27" t="str">
        <f>'[4]Accounts by GL'!B183</f>
        <v>Out-of-state Fees-Advanced &amp; Professional</v>
      </c>
      <c r="B16" s="17"/>
      <c r="C16" s="29" t="str">
        <f>'[4]Accounts by GL'!C183</f>
        <v>40310</v>
      </c>
      <c r="D16" s="30">
        <f>'[4]Accounts by GL'!M183</f>
        <v>1042201.76</v>
      </c>
      <c r="E16" s="31"/>
      <c r="F16" s="9"/>
    </row>
    <row r="17" spans="1:6">
      <c r="A17" s="27" t="str">
        <f>'[4]Accounts by GL'!B184</f>
        <v>Out-of-state Fees-Postsecondary Vocational</v>
      </c>
      <c r="B17" s="17"/>
      <c r="C17" s="29" t="str">
        <f>'[4]Accounts by GL'!C184</f>
        <v>40320</v>
      </c>
      <c r="D17" s="30">
        <f>'[4]Accounts by GL'!M184</f>
        <v>358388.53</v>
      </c>
      <c r="E17" s="31"/>
      <c r="F17" s="9"/>
    </row>
    <row r="18" spans="1:6">
      <c r="A18" s="27" t="str">
        <f>'[4]Accounts by GL'!B185</f>
        <v>Out-of-state Fees-Postsecondary. Adult Vocational</v>
      </c>
      <c r="B18" s="17"/>
      <c r="C18" s="29" t="str">
        <f>'[4]Accounts by GL'!C185</f>
        <v>40330</v>
      </c>
      <c r="D18" s="30">
        <f>'[4]Accounts by GL'!M185</f>
        <v>53706.239999999998</v>
      </c>
      <c r="E18" s="31"/>
      <c r="F18" s="9"/>
    </row>
    <row r="19" spans="1:6">
      <c r="A19" s="27" t="str">
        <f>'[4]Accounts by GL'!B186</f>
        <v>Out-of-state Fees-Developmental Education</v>
      </c>
      <c r="B19" s="17"/>
      <c r="C19" s="29" t="str">
        <f>'[4]Accounts by GL'!C186</f>
        <v>40350</v>
      </c>
      <c r="D19" s="30">
        <f>'[4]Accounts by GL'!M186</f>
        <v>198109.67</v>
      </c>
      <c r="E19" s="31"/>
      <c r="F19" s="9"/>
    </row>
    <row r="20" spans="1:6">
      <c r="A20" s="27" t="str">
        <f>'[4]Accounts by GL'!B187</f>
        <v>Out-of-state Fees-EPI &amp; Alternative Certification Curriculum</v>
      </c>
      <c r="B20" s="17"/>
      <c r="C20" s="29" t="str">
        <f>'[4]Accounts by GL'!C187</f>
        <v>40360</v>
      </c>
      <c r="D20" s="30">
        <f>'[4]Accounts by GL'!M187</f>
        <v>0</v>
      </c>
      <c r="E20" s="31"/>
      <c r="F20" s="9"/>
    </row>
    <row r="21" spans="1:6">
      <c r="A21" s="27" t="str">
        <f>'[4]Accounts by GL'!B188</f>
        <v>Out-of-state Fees-Vocational Preparatory</v>
      </c>
      <c r="B21" s="17"/>
      <c r="C21" s="29" t="str">
        <f>'[4]Accounts by GL'!C188</f>
        <v>40380</v>
      </c>
      <c r="D21" s="30">
        <f>'[4]Accounts by GL'!M188</f>
        <v>0</v>
      </c>
      <c r="E21" s="31"/>
      <c r="F21" s="9"/>
    </row>
    <row r="22" spans="1:6" ht="13.5" thickBot="1">
      <c r="A22" s="27" t="str">
        <f>'[4]Accounts by GL'!B189</f>
        <v>Out-of-state Fees-Adult General Education (ABE) &amp; Secondary</v>
      </c>
      <c r="B22" s="22"/>
      <c r="C22" s="29" t="str">
        <f>'[4]Accounts by GL'!C189</f>
        <v>40390</v>
      </c>
      <c r="D22" s="30">
        <f>'[4]Accounts by GL'!M189</f>
        <v>0</v>
      </c>
      <c r="E22" s="32"/>
      <c r="F22" s="9"/>
    </row>
    <row r="23" spans="1:6" ht="13.5" thickBot="1">
      <c r="A23" s="23" t="s">
        <v>7</v>
      </c>
      <c r="B23" s="24"/>
      <c r="C23" s="25"/>
      <c r="D23" s="26">
        <f>SUM(D15:D22)</f>
        <v>1679913.42</v>
      </c>
      <c r="E23" s="33" t="s">
        <v>8</v>
      </c>
      <c r="F23" s="9"/>
    </row>
    <row r="24" spans="1:6" ht="13.5" thickBot="1">
      <c r="A24" s="23" t="s">
        <v>9</v>
      </c>
      <c r="B24" s="24"/>
      <c r="C24" s="25"/>
      <c r="D24" s="26">
        <f>D23+D14</f>
        <v>22234787.32</v>
      </c>
      <c r="E24" s="26">
        <f>'[4]Accounts by GL'!M191</f>
        <v>22234787.32</v>
      </c>
      <c r="F24" s="9"/>
    </row>
    <row r="25" spans="1:6">
      <c r="A25" s="34"/>
      <c r="B25" s="35"/>
      <c r="C25" s="36"/>
      <c r="D25" s="37"/>
      <c r="E25" s="32"/>
      <c r="F25" s="9"/>
    </row>
    <row r="26" spans="1:6">
      <c r="A26" s="13" t="s">
        <v>10</v>
      </c>
      <c r="B26" s="35"/>
      <c r="C26" s="36"/>
      <c r="D26" s="37"/>
      <c r="E26" s="31"/>
      <c r="F26" s="9"/>
    </row>
    <row r="27" spans="1:6">
      <c r="A27" s="16" t="str">
        <f>'[4]Accounts by GL'!B194</f>
        <v>Tuition - Lifelong Learning</v>
      </c>
      <c r="B27" s="17"/>
      <c r="C27" s="18" t="str">
        <f>'[4]Accounts by GL'!C194</f>
        <v>40210</v>
      </c>
      <c r="D27" s="38">
        <f>'[4]Accounts by GL'!M194</f>
        <v>0</v>
      </c>
      <c r="E27" s="31"/>
      <c r="F27" s="39"/>
    </row>
    <row r="28" spans="1:6">
      <c r="A28" s="16" t="str">
        <f>'[4]Accounts by GL'!B195</f>
        <v>Tuition - Continuing Workforce Fees</v>
      </c>
      <c r="B28" s="17"/>
      <c r="C28" s="18" t="str">
        <f>'[4]Accounts by GL'!C195</f>
        <v>40240</v>
      </c>
      <c r="D28" s="38">
        <f>'[4]Accounts by GL'!M195</f>
        <v>352226.85</v>
      </c>
      <c r="E28" s="31"/>
      <c r="F28" s="39"/>
    </row>
    <row r="29" spans="1:6">
      <c r="A29" s="16" t="str">
        <f>'[4]Accounts by GL'!B196</f>
        <v>Refunded Tuition - Continuing Workforce Fees</v>
      </c>
      <c r="B29" s="17"/>
      <c r="C29" s="18" t="str">
        <f>'[4]Accounts by GL'!C196</f>
        <v>40249</v>
      </c>
      <c r="D29" s="38">
        <f>'[4]Accounts by GL'!M196</f>
        <v>0</v>
      </c>
      <c r="E29" s="31"/>
      <c r="F29" s="39"/>
    </row>
    <row r="30" spans="1:6">
      <c r="A30" s="16" t="str">
        <f>'[4]Accounts by GL'!B197</f>
        <v>Out-of-state - Lifelong Learning</v>
      </c>
      <c r="B30" s="17"/>
      <c r="C30" s="18" t="str">
        <f>'[4]Accounts by GL'!C197</f>
        <v>40250</v>
      </c>
      <c r="D30" s="38">
        <f>'[4]Accounts by GL'!M197</f>
        <v>0</v>
      </c>
      <c r="E30" s="32"/>
      <c r="F30" s="39"/>
    </row>
    <row r="31" spans="1:6">
      <c r="A31" s="16" t="str">
        <f>'[4]Accounts by GL'!B198</f>
        <v>Full Cost of Instruction (Repeat Course Fee)</v>
      </c>
      <c r="B31" s="17"/>
      <c r="C31" s="18" t="str">
        <f>'[4]Accounts by GL'!C198</f>
        <v>40260</v>
      </c>
      <c r="D31" s="38">
        <f>'[4]Accounts by GL'!M198</f>
        <v>0</v>
      </c>
      <c r="E31" s="32"/>
      <c r="F31" s="39"/>
    </row>
    <row r="32" spans="1:6">
      <c r="A32" s="16" t="str">
        <f>'[4]Accounts by GL'!B199</f>
        <v>Full Cost of Instruction (Repeat Course Fee) - A &amp; P</v>
      </c>
      <c r="B32" s="17"/>
      <c r="C32" s="18" t="str">
        <f>'[4]Accounts by GL'!C199</f>
        <v>40261</v>
      </c>
      <c r="D32" s="38">
        <f>'[4]Accounts by GL'!M199</f>
        <v>541546.72</v>
      </c>
      <c r="E32" s="32"/>
      <c r="F32" s="39"/>
    </row>
    <row r="33" spans="1:6">
      <c r="A33" s="16" t="str">
        <f>'[4]Accounts by GL'!B200</f>
        <v>Full Cost of Instruction (Repeat Course Fee) - PSV</v>
      </c>
      <c r="B33" s="17"/>
      <c r="C33" s="18" t="str">
        <f>'[4]Accounts by GL'!C200</f>
        <v>40262</v>
      </c>
      <c r="D33" s="38">
        <f>'[4]Accounts by GL'!M200</f>
        <v>0</v>
      </c>
      <c r="E33" s="32"/>
      <c r="F33" s="39"/>
    </row>
    <row r="34" spans="1:6">
      <c r="A34" s="16" t="str">
        <f>'[4]Accounts by GL'!B201</f>
        <v>Full Cost of Instruction (Repeat Course Fee) - Baccalaureate</v>
      </c>
      <c r="B34" s="17"/>
      <c r="C34" s="18">
        <v>40263</v>
      </c>
      <c r="D34" s="38">
        <f>'[4]Accounts by GL'!M201</f>
        <v>877.92</v>
      </c>
      <c r="E34" s="32"/>
      <c r="F34" s="39"/>
    </row>
    <row r="35" spans="1:6">
      <c r="A35" s="16" t="str">
        <f>'[4]Accounts by GL'!B202</f>
        <v>Full Cost of Instruction (Repeat Course Fee) - PSAV</v>
      </c>
      <c r="B35" s="17"/>
      <c r="C35" s="18" t="str">
        <f>'[4]Accounts by GL'!C202</f>
        <v>40264</v>
      </c>
      <c r="D35" s="38">
        <f>'[4]Accounts by GL'!M202</f>
        <v>0</v>
      </c>
      <c r="E35" s="32"/>
      <c r="F35" s="39"/>
    </row>
    <row r="36" spans="1:6">
      <c r="A36" s="16" t="str">
        <f>'[4]Accounts by GL'!B203</f>
        <v>Full Cost of Instruction (Repeat Course Fee) - Dev. Ed.</v>
      </c>
      <c r="B36" s="17"/>
      <c r="C36" s="18" t="str">
        <f>'[4]Accounts by GL'!C203</f>
        <v>40265</v>
      </c>
      <c r="D36" s="38">
        <f>'[4]Accounts by GL'!M203</f>
        <v>13964.71</v>
      </c>
      <c r="E36" s="32"/>
      <c r="F36" s="39"/>
    </row>
    <row r="37" spans="1:6">
      <c r="A37" s="16" t="str">
        <f>'[4]Accounts by GL'!B204</f>
        <v>Full Cost of Instruction (Repeat Course Fee) - EPI</v>
      </c>
      <c r="B37" s="17"/>
      <c r="C37" s="18">
        <v>40266</v>
      </c>
      <c r="D37" s="38">
        <f>'[4]Accounts by GL'!M204</f>
        <v>0</v>
      </c>
      <c r="E37" s="32"/>
      <c r="F37" s="39"/>
    </row>
    <row r="38" spans="1:6">
      <c r="A38" s="16" t="str">
        <f>'[4]Accounts by GL'!B205</f>
        <v>Refunded Tuition-Full Cost of Instruction (Repeat Course Fee)</v>
      </c>
      <c r="B38" s="17"/>
      <c r="C38" s="18" t="str">
        <f>'[4]Accounts by GL'!C205</f>
        <v>40269</v>
      </c>
      <c r="D38" s="38">
        <f>'[4]Accounts by GL'!M205</f>
        <v>0</v>
      </c>
      <c r="E38" s="32"/>
      <c r="F38" s="39"/>
    </row>
    <row r="39" spans="1:6">
      <c r="A39" s="16" t="str">
        <f>'[4]Accounts by GL'!B206</f>
        <v>Tuition - Self-supporting</v>
      </c>
      <c r="B39" s="17"/>
      <c r="C39" s="18" t="str">
        <f>'[4]Accounts by GL'!C206</f>
        <v>40270</v>
      </c>
      <c r="D39" s="38">
        <f>'[4]Accounts by GL'!M206</f>
        <v>244017.24</v>
      </c>
      <c r="E39" s="32"/>
      <c r="F39" s="39"/>
    </row>
    <row r="40" spans="1:6">
      <c r="A40" s="16" t="str">
        <f>'[4]Accounts by GL'!B207</f>
        <v>Laboratory Fees</v>
      </c>
      <c r="B40" s="17"/>
      <c r="C40" s="18" t="str">
        <f>'[4]Accounts by GL'!C207</f>
        <v>40400</v>
      </c>
      <c r="D40" s="38">
        <f>'[4]Accounts by GL'!M207</f>
        <v>596261.71</v>
      </c>
      <c r="E40" s="32"/>
      <c r="F40" s="39"/>
    </row>
    <row r="41" spans="1:6">
      <c r="A41" s="16" t="str">
        <f>'[4]Accounts by GL'!B208</f>
        <v>Distance Learning Course User Fee</v>
      </c>
      <c r="B41" s="17"/>
      <c r="C41" s="18" t="str">
        <f>'[4]Accounts by GL'!C208</f>
        <v>40450</v>
      </c>
      <c r="D41" s="38">
        <f>'[4]Accounts by GL'!M208</f>
        <v>1461980</v>
      </c>
      <c r="E41" s="32"/>
      <c r="F41" s="39"/>
    </row>
    <row r="42" spans="1:6">
      <c r="A42" s="16" t="str">
        <f>'[4]Accounts by GL'!B209</f>
        <v>Application Fees</v>
      </c>
      <c r="B42" s="17"/>
      <c r="C42" s="18" t="str">
        <f>'[4]Accounts by GL'!C209</f>
        <v>40500</v>
      </c>
      <c r="D42" s="38">
        <f>'[4]Accounts by GL'!M209</f>
        <v>245588</v>
      </c>
      <c r="E42" s="32"/>
      <c r="F42" s="39"/>
    </row>
    <row r="43" spans="1:6">
      <c r="A43" s="16" t="str">
        <f>'[4]Accounts by GL'!B210</f>
        <v>Graduation Fees</v>
      </c>
      <c r="B43" s="17"/>
      <c r="C43" s="18" t="str">
        <f>'[4]Accounts by GL'!C210</f>
        <v>40600</v>
      </c>
      <c r="D43" s="38">
        <f>'[4]Accounts by GL'!M210</f>
        <v>89410</v>
      </c>
      <c r="E43" s="32"/>
      <c r="F43" s="39"/>
    </row>
    <row r="44" spans="1:6">
      <c r="A44" s="16" t="str">
        <f>'[4]Accounts by GL'!B211</f>
        <v>Transcripts Fees</v>
      </c>
      <c r="B44" s="17"/>
      <c r="C44" s="18" t="str">
        <f>'[4]Accounts by GL'!C211</f>
        <v>40700</v>
      </c>
      <c r="D44" s="38">
        <f>'[4]Accounts by GL'!M211</f>
        <v>90145</v>
      </c>
      <c r="E44" s="32"/>
      <c r="F44" s="39"/>
    </row>
    <row r="45" spans="1:6">
      <c r="A45" s="16" t="str">
        <f>'[4]Accounts by GL'!B212</f>
        <v>Financial Aid Fund Fees</v>
      </c>
      <c r="B45" s="17"/>
      <c r="C45" s="18" t="str">
        <f>'[4]Accounts by GL'!C212</f>
        <v>40800</v>
      </c>
      <c r="D45" s="38">
        <f>'[4]Accounts by GL'!M212</f>
        <v>891784.13</v>
      </c>
      <c r="E45" s="32"/>
      <c r="F45" s="39"/>
    </row>
    <row r="46" spans="1:6">
      <c r="A46" s="16" t="str">
        <f>'[4]Accounts by GL'!B213</f>
        <v>Student Activities &amp; Service Fees</v>
      </c>
      <c r="B46" s="17"/>
      <c r="C46" s="18" t="str">
        <f>'[4]Accounts by GL'!C213</f>
        <v>40850</v>
      </c>
      <c r="D46" s="38">
        <f>'[4]Accounts by GL'!M213</f>
        <v>1934495.19</v>
      </c>
      <c r="E46" s="32"/>
      <c r="F46" s="39"/>
    </row>
    <row r="47" spans="1:6">
      <c r="A47" s="16" t="str">
        <f>'[4]Accounts by GL'!B214</f>
        <v>Student Activities &amp; Service Fees - Baccalaureate</v>
      </c>
      <c r="B47" s="17"/>
      <c r="C47" s="18" t="str">
        <f>'[4]Accounts by GL'!C214</f>
        <v>40854</v>
      </c>
      <c r="D47" s="38">
        <f>'[4]Accounts by GL'!M214</f>
        <v>82524.639999999999</v>
      </c>
      <c r="E47" s="32"/>
      <c r="F47" s="39"/>
    </row>
    <row r="48" spans="1:6">
      <c r="A48" s="16" t="str">
        <f>'[4]Accounts by GL'!B215</f>
        <v>CIF - A &amp; P, PSV, EPI, College Prep</v>
      </c>
      <c r="B48" s="17"/>
      <c r="C48" s="18" t="str">
        <f>'[4]Accounts by GL'!C215</f>
        <v>40860</v>
      </c>
      <c r="D48" s="38">
        <f>'[4]Accounts by GL'!M215</f>
        <v>2698415.09</v>
      </c>
      <c r="E48" s="32"/>
      <c r="F48" s="39"/>
    </row>
    <row r="49" spans="1:6">
      <c r="A49" s="16" t="str">
        <f>'[4]Accounts by GL'!B216</f>
        <v>CIF - PSAV</v>
      </c>
      <c r="B49" s="17"/>
      <c r="C49" s="18" t="str">
        <f>'[4]Accounts by GL'!C216</f>
        <v>40861</v>
      </c>
      <c r="D49" s="38">
        <f>'[4]Accounts by GL'!M216</f>
        <v>41629.49</v>
      </c>
      <c r="E49" s="32"/>
      <c r="F49" s="39"/>
    </row>
    <row r="50" spans="1:6">
      <c r="A50" s="16" t="str">
        <f>'[4]Accounts by GL'!B217</f>
        <v>CIF - Baccalaureate</v>
      </c>
      <c r="B50" s="17"/>
      <c r="C50" s="18" t="str">
        <f>'[4]Accounts by GL'!C217</f>
        <v>40864</v>
      </c>
      <c r="D50" s="38">
        <f>'[4]Accounts by GL'!M217</f>
        <v>169496.79</v>
      </c>
      <c r="E50" s="32"/>
      <c r="F50" s="39"/>
    </row>
    <row r="51" spans="1:6">
      <c r="A51" s="16" t="str">
        <f>'[4]Accounts by GL'!B218</f>
        <v>Technology Fee</v>
      </c>
      <c r="B51" s="17"/>
      <c r="C51" s="18" t="str">
        <f>'[4]Accounts by GL'!C218</f>
        <v>40870</v>
      </c>
      <c r="D51" s="38">
        <f>'[4]Accounts by GL'!M218</f>
        <v>1111959.55</v>
      </c>
      <c r="E51" s="32"/>
      <c r="F51" s="39"/>
    </row>
    <row r="52" spans="1:6">
      <c r="A52" s="16" t="str">
        <f>'[4]Accounts by GL'!B219</f>
        <v>Other Student Fees</v>
      </c>
      <c r="B52" s="17"/>
      <c r="C52" s="18" t="str">
        <f>'[4]Accounts by GL'!C219</f>
        <v>40900</v>
      </c>
      <c r="D52" s="38">
        <f>'[4]Accounts by GL'!M219</f>
        <v>377480</v>
      </c>
      <c r="E52" s="32"/>
      <c r="F52" s="39"/>
    </row>
    <row r="53" spans="1:6">
      <c r="A53" s="16" t="str">
        <f>'[4]Accounts by GL'!B220</f>
        <v>Late Fees</v>
      </c>
      <c r="B53" s="17"/>
      <c r="C53" s="18" t="str">
        <f>'[4]Accounts by GL'!C220</f>
        <v>40910</v>
      </c>
      <c r="D53" s="38">
        <f>'[4]Accounts by GL'!M220</f>
        <v>288620</v>
      </c>
      <c r="E53" s="32"/>
      <c r="F53" s="39"/>
    </row>
    <row r="54" spans="1:6">
      <c r="A54" s="16" t="str">
        <f>'[4]Accounts by GL'!B221</f>
        <v>Testing Fees</v>
      </c>
      <c r="B54" s="17"/>
      <c r="C54" s="18" t="str">
        <f>'[4]Accounts by GL'!C221</f>
        <v>40920</v>
      </c>
      <c r="D54" s="38">
        <f>'[4]Accounts by GL'!M221</f>
        <v>59258.75</v>
      </c>
      <c r="E54" s="32"/>
      <c r="F54" s="39"/>
    </row>
    <row r="55" spans="1:6">
      <c r="A55" s="16" t="str">
        <f>'[4]Accounts by GL'!B222</f>
        <v>Student Insurance Fees</v>
      </c>
      <c r="B55" s="17"/>
      <c r="C55" s="18" t="str">
        <f>'[4]Accounts by GL'!C222</f>
        <v>40930</v>
      </c>
      <c r="D55" s="38">
        <f>'[4]Accounts by GL'!M222</f>
        <v>0</v>
      </c>
      <c r="E55" s="32"/>
      <c r="F55" s="39"/>
    </row>
    <row r="56" spans="1:6">
      <c r="A56" s="16" t="str">
        <f>'[4]Accounts by GL'!B223</f>
        <v>Safety &amp; Security Fees</v>
      </c>
      <c r="B56" s="17"/>
      <c r="C56" s="18" t="str">
        <f>'[4]Accounts by GL'!C223</f>
        <v>40940</v>
      </c>
      <c r="D56" s="38">
        <f>'[4]Accounts by GL'!M223</f>
        <v>0</v>
      </c>
      <c r="E56" s="32"/>
      <c r="F56" s="39"/>
    </row>
    <row r="57" spans="1:6">
      <c r="A57" s="16" t="str">
        <f>'[4]Accounts by GL'!B224</f>
        <v>Picture Identification Card Fees</v>
      </c>
      <c r="B57" s="17"/>
      <c r="C57" s="18" t="str">
        <f>'[4]Accounts by GL'!C224</f>
        <v>40950</v>
      </c>
      <c r="D57" s="38">
        <f>'[4]Accounts by GL'!M224</f>
        <v>4475.5</v>
      </c>
      <c r="E57" s="32"/>
      <c r="F57" s="39"/>
    </row>
    <row r="58" spans="1:6">
      <c r="A58" s="16" t="str">
        <f>'[4]Accounts by GL'!B225</f>
        <v>Parking Fees</v>
      </c>
      <c r="B58" s="17"/>
      <c r="C58" s="18" t="str">
        <f>'[4]Accounts by GL'!C225</f>
        <v>40960</v>
      </c>
      <c r="D58" s="38">
        <f>'[4]Accounts by GL'!M225</f>
        <v>424311.77</v>
      </c>
      <c r="E58" s="32"/>
      <c r="F58" s="39"/>
    </row>
    <row r="59" spans="1:6">
      <c r="A59" s="16" t="str">
        <f>'[4]Accounts by GL'!B226</f>
        <v>Library Fees</v>
      </c>
      <c r="B59" s="17"/>
      <c r="C59" s="18" t="str">
        <f>'[4]Accounts by GL'!C226</f>
        <v>40970</v>
      </c>
      <c r="D59" s="38">
        <f>'[4]Accounts by GL'!M226</f>
        <v>0</v>
      </c>
      <c r="E59" s="32"/>
      <c r="F59" s="39"/>
    </row>
    <row r="60" spans="1:6">
      <c r="A60" s="16" t="str">
        <f>'[4]Accounts by GL'!B227</f>
        <v>Contract Course Fees</v>
      </c>
      <c r="B60" s="17"/>
      <c r="C60" s="18" t="str">
        <f>'[4]Accounts by GL'!C227</f>
        <v>40990</v>
      </c>
      <c r="D60" s="38">
        <f>'[4]Accounts by GL'!M227</f>
        <v>0</v>
      </c>
      <c r="E60" s="32"/>
      <c r="F60" s="39"/>
    </row>
    <row r="61" spans="1:6" ht="13.5" thickBot="1">
      <c r="A61" s="16" t="str">
        <f>'[4]Accounts by GL'!B228</f>
        <v>Residual Student Fees</v>
      </c>
      <c r="B61" s="17"/>
      <c r="C61" s="18" t="str">
        <f>'[4]Accounts by GL'!C228</f>
        <v>40991</v>
      </c>
      <c r="D61" s="38">
        <f>'[4]Accounts by GL'!M228</f>
        <v>0</v>
      </c>
      <c r="E61" s="32"/>
      <c r="F61" s="39"/>
    </row>
    <row r="62" spans="1:6" ht="13.5" thickBot="1">
      <c r="A62" s="23" t="s">
        <v>12</v>
      </c>
      <c r="B62" s="24"/>
      <c r="C62" s="25"/>
      <c r="D62" s="26">
        <f>SUM(D27:D61)</f>
        <v>11720469.049999999</v>
      </c>
      <c r="E62" s="32"/>
    </row>
    <row r="63" spans="1:6" ht="13.5" thickBot="1">
      <c r="A63" s="23" t="s">
        <v>13</v>
      </c>
      <c r="B63" s="24"/>
      <c r="C63" s="25"/>
      <c r="D63" s="26">
        <f>D24+D62</f>
        <v>33955256.369999997</v>
      </c>
      <c r="E63" s="40"/>
    </row>
    <row r="64" spans="1:6">
      <c r="A64" s="9"/>
      <c r="B64" s="9"/>
      <c r="C64" s="41"/>
      <c r="D64" s="42"/>
      <c r="E64" s="42"/>
    </row>
    <row r="65" spans="1:16">
      <c r="A65" s="124" t="str">
        <f>A1</f>
        <v>EASTERN FLORIDA STATE COLLEGE</v>
      </c>
      <c r="B65" s="124"/>
      <c r="C65" s="124"/>
      <c r="D65" s="124"/>
      <c r="E65" s="43"/>
    </row>
    <row r="66" spans="1:16" ht="13.5" thickBot="1">
      <c r="A66" s="125" t="str">
        <f>+A3</f>
        <v>2014-2015 FEES</v>
      </c>
      <c r="B66" s="125"/>
      <c r="C66" s="125"/>
      <c r="D66" s="125"/>
      <c r="E66" s="43"/>
    </row>
    <row r="67" spans="1:16">
      <c r="A67" s="44" t="s">
        <v>14</v>
      </c>
      <c r="B67" s="14"/>
      <c r="C67" s="45"/>
      <c r="D67" s="46"/>
      <c r="E67" s="42"/>
    </row>
    <row r="68" spans="1:16">
      <c r="A68" s="47"/>
      <c r="B68" s="35"/>
      <c r="C68" s="45"/>
      <c r="D68" s="48"/>
      <c r="E68" s="42"/>
    </row>
    <row r="69" spans="1:16" ht="13.5" thickBot="1">
      <c r="A69" s="44" t="s">
        <v>15</v>
      </c>
      <c r="B69" s="35"/>
      <c r="C69" s="45" t="s">
        <v>16</v>
      </c>
      <c r="D69" s="108" t="s">
        <v>17</v>
      </c>
      <c r="E69" s="109"/>
    </row>
    <row r="70" spans="1:16">
      <c r="A70" s="49" t="s">
        <v>18</v>
      </c>
      <c r="B70" s="50" t="s">
        <v>19</v>
      </c>
      <c r="C70" s="112" t="s">
        <v>20</v>
      </c>
      <c r="D70" s="110">
        <f>'[4]Accounts by GL'!D174+'[4]Accounts by GL'!D175</f>
        <v>14283926.879999999</v>
      </c>
      <c r="E70" s="42"/>
    </row>
    <row r="71" spans="1:16">
      <c r="A71" s="51" t="s">
        <v>18</v>
      </c>
      <c r="B71" s="52" t="s">
        <v>21</v>
      </c>
      <c r="C71" s="113" t="s">
        <v>22</v>
      </c>
      <c r="D71" s="116">
        <f>'[4]Accounts by GL'!D176</f>
        <v>4547421.95</v>
      </c>
      <c r="E71" s="42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>
      <c r="A72" s="51" t="s">
        <v>18</v>
      </c>
      <c r="B72" s="52" t="s">
        <v>23</v>
      </c>
      <c r="C72" s="113">
        <v>40130</v>
      </c>
      <c r="D72" s="116">
        <f>'[4]Accounts by GL'!D177</f>
        <v>778089.4</v>
      </c>
      <c r="E72" s="42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>
      <c r="A73" s="51" t="s">
        <v>18</v>
      </c>
      <c r="B73" s="52" t="s">
        <v>24</v>
      </c>
      <c r="C73" s="113" t="s">
        <v>25</v>
      </c>
      <c r="D73" s="116">
        <f>'[4]Accounts by GL'!D178</f>
        <v>945435.67</v>
      </c>
      <c r="E73" s="42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>
      <c r="A74" s="51" t="s">
        <v>18</v>
      </c>
      <c r="B74" s="52" t="s">
        <v>26</v>
      </c>
      <c r="C74" s="113">
        <v>40160</v>
      </c>
      <c r="D74" s="117">
        <f>'[4]Accounts by GL'!D179</f>
        <v>0</v>
      </c>
      <c r="E74" s="42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>
      <c r="A75" s="51" t="s">
        <v>18</v>
      </c>
      <c r="B75" s="52" t="s">
        <v>27</v>
      </c>
      <c r="C75" s="113">
        <v>40180</v>
      </c>
      <c r="D75" s="111">
        <f>'[4]Accounts by GL'!D180</f>
        <v>0</v>
      </c>
      <c r="E75" s="42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>
      <c r="A76" s="51" t="s">
        <v>18</v>
      </c>
      <c r="B76" s="52" t="s">
        <v>28</v>
      </c>
      <c r="C76" s="113">
        <v>40190</v>
      </c>
      <c r="D76" s="116">
        <f>'[4]Accounts by GL'!D181</f>
        <v>0</v>
      </c>
      <c r="E76" s="42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>
      <c r="A77" s="51" t="s">
        <v>29</v>
      </c>
      <c r="B77" s="52" t="s">
        <v>19</v>
      </c>
      <c r="C77" s="113" t="s">
        <v>30</v>
      </c>
      <c r="D77" s="116">
        <f>'[4]Accounts by GL'!D182+'[4]Accounts by GL'!D183</f>
        <v>1069708.98</v>
      </c>
      <c r="E77" s="42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>
      <c r="A78" s="51" t="s">
        <v>29</v>
      </c>
      <c r="B78" s="52" t="s">
        <v>21</v>
      </c>
      <c r="C78" s="113" t="s">
        <v>31</v>
      </c>
      <c r="D78" s="117">
        <f>'[4]Accounts by GL'!D184</f>
        <v>358388.53</v>
      </c>
      <c r="E78" s="42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>
      <c r="A79" s="51" t="s">
        <v>29</v>
      </c>
      <c r="B79" s="52" t="s">
        <v>23</v>
      </c>
      <c r="C79" s="113">
        <v>40330</v>
      </c>
      <c r="D79" s="111">
        <f>'[4]Accounts by GL'!D185</f>
        <v>53706.239999999998</v>
      </c>
      <c r="E79" s="42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>
      <c r="A80" s="51" t="s">
        <v>29</v>
      </c>
      <c r="B80" s="52" t="s">
        <v>24</v>
      </c>
      <c r="C80" s="113" t="s">
        <v>32</v>
      </c>
      <c r="D80" s="116">
        <f>'[4]Accounts by GL'!D186</f>
        <v>198109.67</v>
      </c>
      <c r="E80" s="42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>
      <c r="A81" s="51" t="s">
        <v>29</v>
      </c>
      <c r="B81" s="52" t="s">
        <v>26</v>
      </c>
      <c r="C81" s="113">
        <v>40360</v>
      </c>
      <c r="D81" s="116">
        <f>'[4]Accounts by GL'!D187</f>
        <v>0</v>
      </c>
      <c r="E81" s="42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>
      <c r="A82" s="51" t="s">
        <v>29</v>
      </c>
      <c r="B82" s="52" t="s">
        <v>27</v>
      </c>
      <c r="C82" s="113">
        <v>40380</v>
      </c>
      <c r="D82" s="117">
        <f>'[4]Accounts by GL'!D188</f>
        <v>0</v>
      </c>
      <c r="E82" s="42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3.5" thickBot="1">
      <c r="A83" s="51" t="s">
        <v>29</v>
      </c>
      <c r="B83" s="52" t="s">
        <v>28</v>
      </c>
      <c r="C83" s="114">
        <v>40390</v>
      </c>
      <c r="D83" s="115">
        <f>'[4]Accounts by GL'!D189</f>
        <v>0</v>
      </c>
      <c r="E83" s="42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3.5" thickBot="1">
      <c r="A84" s="23" t="s">
        <v>33</v>
      </c>
      <c r="B84" s="24"/>
      <c r="C84" s="25"/>
      <c r="D84" s="107">
        <f>SUM(D70:D83)</f>
        <v>22234787.32</v>
      </c>
      <c r="E84" s="42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>
      <c r="A85" s="55"/>
      <c r="B85" s="56"/>
      <c r="C85" s="57"/>
      <c r="D85" s="58"/>
      <c r="E85" s="42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>
      <c r="A86" s="59" t="s">
        <v>34</v>
      </c>
      <c r="B86" s="56"/>
      <c r="C86" s="57"/>
      <c r="D86" s="58"/>
      <c r="E86" s="42"/>
    </row>
    <row r="87" spans="1:16">
      <c r="A87" s="60" t="s">
        <v>18</v>
      </c>
      <c r="B87" s="61" t="s">
        <v>19</v>
      </c>
      <c r="C87" s="53">
        <v>40110</v>
      </c>
      <c r="D87" s="54">
        <f>'[4]Accounts by GL'!E174+'[4]Accounts by GL'!E175</f>
        <v>0</v>
      </c>
      <c r="E87" s="42"/>
    </row>
    <row r="88" spans="1:16" ht="13.5" thickBot="1">
      <c r="A88" s="62" t="s">
        <v>29</v>
      </c>
      <c r="B88" s="63" t="s">
        <v>19</v>
      </c>
      <c r="C88" s="64">
        <v>40310</v>
      </c>
      <c r="D88" s="54">
        <f>'[4]Accounts by GL'!E182+'[4]Accounts by GL'!E183</f>
        <v>0</v>
      </c>
      <c r="E88" s="42"/>
    </row>
    <row r="89" spans="1:16" ht="13.5" thickBot="1">
      <c r="A89" s="23" t="s">
        <v>35</v>
      </c>
      <c r="B89" s="24"/>
      <c r="C89" s="25"/>
      <c r="D89" s="26">
        <f>SUM(D87:D88)</f>
        <v>0</v>
      </c>
      <c r="E89" s="42"/>
    </row>
    <row r="90" spans="1:16" ht="13.5" thickBot="1">
      <c r="A90" s="47"/>
      <c r="B90" s="56"/>
      <c r="C90" s="57"/>
      <c r="D90" s="58"/>
      <c r="E90" s="42"/>
    </row>
    <row r="91" spans="1:16" ht="13.5" thickBot="1">
      <c r="A91" s="23" t="s">
        <v>36</v>
      </c>
      <c r="B91" s="24"/>
      <c r="C91" s="25"/>
      <c r="D91" s="26">
        <f>+D84+D89</f>
        <v>22234787.32</v>
      </c>
      <c r="E91" s="42"/>
    </row>
    <row r="92" spans="1:16" ht="13.5" thickBot="1">
      <c r="A92" s="65"/>
      <c r="B92" s="65"/>
      <c r="C92" s="66"/>
      <c r="D92" s="67"/>
      <c r="E92" s="43"/>
    </row>
    <row r="93" spans="1:16" ht="13.5" thickBot="1">
      <c r="A93" s="126" t="s">
        <v>37</v>
      </c>
      <c r="B93" s="127"/>
      <c r="C93" s="70"/>
      <c r="D93" s="71"/>
      <c r="E93" s="42"/>
    </row>
    <row r="94" spans="1:16">
      <c r="A94" s="72" t="s">
        <v>18</v>
      </c>
      <c r="B94" s="73"/>
      <c r="C94" s="74"/>
      <c r="D94" s="75">
        <f>SUM(D6:D13)</f>
        <v>20554873.899999999</v>
      </c>
      <c r="E94" s="42"/>
    </row>
    <row r="95" spans="1:16">
      <c r="A95" s="76"/>
      <c r="B95" s="56"/>
      <c r="C95" s="77"/>
      <c r="D95" s="78"/>
      <c r="E95" s="42"/>
    </row>
    <row r="96" spans="1:16">
      <c r="A96" s="79" t="s">
        <v>29</v>
      </c>
      <c r="B96" s="80"/>
      <c r="C96" s="81"/>
      <c r="D96" s="82">
        <f>SUM(D15:D22)</f>
        <v>1679913.42</v>
      </c>
      <c r="E96" s="42"/>
    </row>
    <row r="97" spans="1:256" ht="13.5" thickBot="1">
      <c r="A97" s="83"/>
      <c r="B97" s="56"/>
      <c r="C97" s="77"/>
      <c r="D97" s="78"/>
      <c r="E97" s="42"/>
    </row>
    <row r="98" spans="1:256" ht="13.5" thickBot="1">
      <c r="A98" s="84" t="s">
        <v>2</v>
      </c>
      <c r="B98" s="85"/>
      <c r="C98" s="86"/>
      <c r="D98" s="87">
        <f>D94+D96</f>
        <v>22234787.32</v>
      </c>
      <c r="E98" s="42"/>
    </row>
    <row r="99" spans="1:256">
      <c r="A99" s="88"/>
      <c r="B99" s="73"/>
      <c r="C99" s="66"/>
      <c r="D99" s="89"/>
      <c r="E99" s="42"/>
    </row>
    <row r="100" spans="1:256">
      <c r="A100" s="90" t="s">
        <v>38</v>
      </c>
      <c r="B100" s="91"/>
      <c r="C100" s="92"/>
      <c r="D100" s="93">
        <f>D51</f>
        <v>1111959.55</v>
      </c>
      <c r="E100" s="42"/>
    </row>
    <row r="101" spans="1:256" ht="13.5" thickBot="1">
      <c r="A101" s="88"/>
      <c r="B101" s="94"/>
      <c r="C101" s="66"/>
      <c r="D101" s="78"/>
      <c r="E101" s="42"/>
    </row>
    <row r="102" spans="1:256" ht="13.5" thickBot="1">
      <c r="A102" s="23" t="s">
        <v>39</v>
      </c>
      <c r="B102" s="24"/>
      <c r="C102" s="25"/>
      <c r="D102" s="26">
        <f>D98+D100</f>
        <v>23346746.870000001</v>
      </c>
      <c r="E102" s="42"/>
    </row>
    <row r="103" spans="1:256">
      <c r="A103" s="9"/>
      <c r="B103" s="9"/>
      <c r="C103" s="41"/>
      <c r="D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1:256" s="65" customFormat="1">
      <c r="A104" s="95" t="s">
        <v>40</v>
      </c>
      <c r="B104" s="1"/>
      <c r="C104" s="96"/>
      <c r="D104" s="1"/>
      <c r="E104" s="1"/>
      <c r="F104" s="9"/>
    </row>
    <row r="105" spans="1:256"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82" spans="3:16">
      <c r="C182" s="1"/>
      <c r="G182" s="9"/>
      <c r="H182" s="9"/>
      <c r="I182" s="9"/>
      <c r="J182" s="9"/>
      <c r="K182" s="9"/>
      <c r="L182" s="9"/>
      <c r="M182" s="9"/>
      <c r="N182" s="9"/>
      <c r="O182" s="9"/>
      <c r="P182" s="97"/>
    </row>
    <row r="202" spans="1:6">
      <c r="A202" s="98"/>
      <c r="B202" s="99"/>
      <c r="C202" s="100"/>
      <c r="D202" s="99"/>
      <c r="E202" s="99"/>
      <c r="F202" s="101"/>
    </row>
    <row r="227" spans="1:6">
      <c r="A227" s="9"/>
      <c r="B227" s="9"/>
      <c r="C227" s="41"/>
      <c r="D227" s="9"/>
      <c r="E227" s="9"/>
      <c r="F227" s="9"/>
    </row>
    <row r="228" spans="1:6">
      <c r="A228" s="102"/>
      <c r="B228" s="103"/>
      <c r="C228" s="104"/>
      <c r="D228" s="103"/>
      <c r="E228" s="103"/>
      <c r="F228" s="105"/>
    </row>
    <row r="229" spans="1:6">
      <c r="A229" s="9"/>
      <c r="B229" s="9"/>
      <c r="C229" s="41"/>
      <c r="D229" s="9"/>
      <c r="E229" s="9"/>
      <c r="F229" s="9"/>
    </row>
    <row r="244" spans="1:6">
      <c r="A244" s="9"/>
      <c r="B244" s="9"/>
      <c r="C244" s="41"/>
      <c r="D244" s="9"/>
      <c r="E244" s="9"/>
      <c r="F244" s="9"/>
    </row>
    <row r="245" spans="1:6">
      <c r="A245" s="102"/>
      <c r="B245" s="103"/>
      <c r="C245" s="104"/>
      <c r="D245" s="103"/>
      <c r="E245" s="103"/>
      <c r="F245" s="105"/>
    </row>
    <row r="246" spans="1:6">
      <c r="A246" s="9"/>
      <c r="B246" s="9"/>
      <c r="C246" s="41"/>
      <c r="D246" s="9"/>
      <c r="E246" s="9"/>
      <c r="F246" s="9"/>
    </row>
    <row r="293" spans="1:6">
      <c r="A293" s="9"/>
      <c r="B293" s="9"/>
      <c r="C293" s="41"/>
      <c r="D293" s="9"/>
      <c r="E293" s="9"/>
      <c r="F293" s="9"/>
    </row>
    <row r="294" spans="1:6">
      <c r="A294" s="102"/>
      <c r="B294" s="103"/>
      <c r="C294" s="104"/>
      <c r="D294" s="103"/>
      <c r="E294" s="103"/>
      <c r="F294" s="105"/>
    </row>
    <row r="295" spans="1:6">
      <c r="A295" s="9"/>
      <c r="B295" s="9"/>
      <c r="C295" s="41"/>
      <c r="D295" s="9"/>
      <c r="E295" s="9"/>
      <c r="F295" s="9"/>
    </row>
    <row r="305" spans="1:6">
      <c r="A305" s="9"/>
      <c r="B305" s="9"/>
      <c r="C305" s="41"/>
      <c r="D305" s="9"/>
      <c r="E305" s="9"/>
      <c r="F305" s="9"/>
    </row>
    <row r="306" spans="1:6">
      <c r="A306" s="102"/>
      <c r="B306" s="103"/>
      <c r="C306" s="104"/>
      <c r="D306" s="103"/>
      <c r="E306" s="103"/>
      <c r="F306" s="105"/>
    </row>
    <row r="307" spans="1:6">
      <c r="A307" s="9"/>
      <c r="B307" s="9"/>
      <c r="C307" s="41"/>
      <c r="D307" s="9"/>
      <c r="E307" s="9"/>
      <c r="F307" s="9"/>
    </row>
    <row r="319" spans="1:6">
      <c r="A319" s="9"/>
      <c r="B319" s="9"/>
      <c r="C319" s="41"/>
      <c r="D319" s="9"/>
      <c r="E319" s="9"/>
      <c r="F319" s="9"/>
    </row>
    <row r="320" spans="1:6">
      <c r="A320" s="102"/>
      <c r="B320" s="103"/>
      <c r="C320" s="104"/>
      <c r="D320" s="103"/>
      <c r="E320" s="103"/>
      <c r="F320" s="105"/>
    </row>
    <row r="321" spans="1:6">
      <c r="A321" s="106"/>
      <c r="B321" s="9"/>
      <c r="C321" s="41"/>
      <c r="D321" s="9"/>
      <c r="E321" s="9"/>
      <c r="F321" s="97"/>
    </row>
    <row r="322" spans="1:6">
      <c r="A322" s="106"/>
      <c r="B322" s="9"/>
      <c r="C322" s="41"/>
      <c r="D322" s="9"/>
      <c r="E322" s="9"/>
      <c r="F322" s="97"/>
    </row>
    <row r="323" spans="1:6">
      <c r="A323" s="98"/>
      <c r="B323" s="99"/>
      <c r="C323" s="100"/>
      <c r="D323" s="99"/>
      <c r="E323" s="99"/>
      <c r="F323" s="101"/>
    </row>
    <row r="324" spans="1:6">
      <c r="A324" s="9"/>
      <c r="B324" s="9"/>
      <c r="C324" s="41"/>
      <c r="D324" s="9"/>
      <c r="E324" s="9"/>
      <c r="F324" s="9"/>
    </row>
    <row r="325" spans="1:6">
      <c r="A325" s="106"/>
      <c r="B325" s="9"/>
      <c r="C325" s="41"/>
      <c r="D325" s="9"/>
      <c r="E325" s="9"/>
      <c r="F325" s="97"/>
    </row>
    <row r="332" spans="1:6">
      <c r="A332" s="9"/>
      <c r="B332" s="9"/>
      <c r="C332" s="41"/>
      <c r="D332" s="9"/>
      <c r="E332" s="9"/>
      <c r="F332" s="9"/>
    </row>
    <row r="333" spans="1:6">
      <c r="A333" s="102"/>
      <c r="B333" s="103"/>
      <c r="C333" s="104"/>
      <c r="D333" s="103"/>
      <c r="E333" s="103"/>
      <c r="F333" s="105"/>
    </row>
    <row r="334" spans="1:6">
      <c r="A334" s="9"/>
      <c r="B334" s="9"/>
      <c r="C334" s="41"/>
      <c r="D334" s="9"/>
      <c r="E334" s="9"/>
      <c r="F334" s="9"/>
    </row>
    <row r="359" spans="1:6">
      <c r="A359" s="98"/>
      <c r="B359" s="99"/>
      <c r="C359" s="100"/>
      <c r="D359" s="99"/>
      <c r="E359" s="99"/>
      <c r="F359" s="101"/>
    </row>
    <row r="413" spans="1:6">
      <c r="A413" s="9"/>
      <c r="B413" s="9"/>
      <c r="C413" s="41"/>
      <c r="D413" s="9"/>
      <c r="E413" s="9"/>
      <c r="F413" s="9"/>
    </row>
    <row r="414" spans="1:6">
      <c r="A414" s="102"/>
      <c r="B414" s="103"/>
      <c r="C414" s="104"/>
      <c r="D414" s="103"/>
      <c r="E414" s="103"/>
      <c r="F414" s="105"/>
    </row>
    <row r="415" spans="1:6">
      <c r="A415" s="9"/>
      <c r="B415" s="9"/>
      <c r="C415" s="41"/>
      <c r="D415" s="9"/>
      <c r="E415" s="9"/>
      <c r="F415" s="9"/>
    </row>
    <row r="478" spans="1:6">
      <c r="A478" s="9"/>
      <c r="B478" s="9"/>
      <c r="C478" s="41"/>
      <c r="D478" s="9"/>
      <c r="E478" s="9"/>
      <c r="F478" s="9"/>
    </row>
    <row r="479" spans="1:6">
      <c r="A479" s="102"/>
      <c r="B479" s="103"/>
      <c r="C479" s="104"/>
      <c r="D479" s="103"/>
      <c r="E479" s="103"/>
      <c r="F479" s="105"/>
    </row>
    <row r="480" spans="1:6">
      <c r="A480" s="9"/>
      <c r="B480" s="9"/>
      <c r="C480" s="41"/>
      <c r="D480" s="9"/>
      <c r="E480" s="9"/>
      <c r="F480" s="9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0"/>
  <sheetViews>
    <sheetView zoomScale="90" zoomScaleNormal="90" workbookViewId="0"/>
  </sheetViews>
  <sheetFormatPr defaultRowHeight="12.75"/>
  <cols>
    <col min="1" max="1" width="56.28515625" style="1" customWidth="1"/>
    <col min="2" max="2" width="13" style="1" customWidth="1"/>
    <col min="3" max="3" width="9.140625" style="96"/>
    <col min="4" max="4" width="20.85546875" style="1" customWidth="1"/>
    <col min="5" max="5" width="21" style="1" customWidth="1"/>
    <col min="6" max="16384" width="9.140625" style="1"/>
  </cols>
  <sheetData>
    <row r="1" spans="1:16" ht="15.75">
      <c r="A1" s="120" t="str">
        <f>'[22]Contact Information'!$C$5</f>
        <v>PASCO-HERNANDO STATE COLLEGE</v>
      </c>
      <c r="B1" s="120"/>
      <c r="C1" s="120"/>
      <c r="D1" s="120"/>
      <c r="E1" s="120"/>
    </row>
    <row r="2" spans="1:16" ht="13.5" thickBot="1">
      <c r="A2" s="2"/>
      <c r="B2" s="2"/>
      <c r="C2" s="2"/>
      <c r="D2" s="3" t="s">
        <v>0</v>
      </c>
      <c r="E2" s="4" t="str">
        <f>'[22]Contact Information'!C3</f>
        <v>2015.v02</v>
      </c>
    </row>
    <row r="3" spans="1:16" ht="13.5" thickBot="1">
      <c r="A3" s="118" t="s">
        <v>136</v>
      </c>
      <c r="B3" s="7"/>
      <c r="C3" s="7"/>
      <c r="D3" s="7"/>
      <c r="E3" s="121"/>
      <c r="F3" s="9"/>
    </row>
    <row r="4" spans="1:16" ht="12.75" customHeight="1">
      <c r="A4" s="10"/>
      <c r="B4" s="11"/>
      <c r="C4" s="12"/>
      <c r="D4" s="12" t="s">
        <v>1</v>
      </c>
      <c r="E4" s="122" t="s">
        <v>2</v>
      </c>
      <c r="F4" s="9"/>
    </row>
    <row r="5" spans="1:16">
      <c r="A5" s="13" t="s">
        <v>3</v>
      </c>
      <c r="B5" s="14"/>
      <c r="C5" s="15" t="s">
        <v>4</v>
      </c>
      <c r="D5" s="15" t="s">
        <v>5</v>
      </c>
      <c r="E5" s="123"/>
      <c r="F5" s="9"/>
    </row>
    <row r="6" spans="1:16">
      <c r="A6" s="16" t="str">
        <f>'[22]Accounts by GL'!B174</f>
        <v>Tuition-Advanced &amp; Professional - Baccalaureate</v>
      </c>
      <c r="B6" s="17"/>
      <c r="C6" s="18" t="str">
        <f>'[22]Accounts by GL'!C174</f>
        <v>40101</v>
      </c>
      <c r="D6" s="19">
        <f>'[22]Accounts by GL'!M174</f>
        <v>290239.98</v>
      </c>
      <c r="E6" s="20">
        <f t="shared" ref="E6:E13" si="0">D6+D15</f>
        <v>290239.98</v>
      </c>
      <c r="F6" s="9"/>
    </row>
    <row r="7" spans="1:16">
      <c r="A7" s="16" t="str">
        <f>'[22]Accounts by GL'!B175</f>
        <v>Tuition-Advanced &amp; Professional</v>
      </c>
      <c r="B7" s="17"/>
      <c r="C7" s="18" t="str">
        <f>'[22]Accounts by GL'!C175</f>
        <v>40110</v>
      </c>
      <c r="D7" s="19">
        <f>'[22]Accounts by GL'!M175</f>
        <v>8601036.0800000001</v>
      </c>
      <c r="E7" s="20">
        <f t="shared" si="0"/>
        <v>8972241.2200000007</v>
      </c>
      <c r="F7" s="9"/>
    </row>
    <row r="8" spans="1:16">
      <c r="A8" s="16" t="str">
        <f>'[22]Accounts by GL'!B176</f>
        <v>Tuition-Postsecondary Vocational</v>
      </c>
      <c r="B8" s="17"/>
      <c r="C8" s="18" t="str">
        <f>'[22]Accounts by GL'!C176</f>
        <v>40120</v>
      </c>
      <c r="D8" s="19">
        <f>'[22]Accounts by GL'!M176</f>
        <v>4947718.93</v>
      </c>
      <c r="E8" s="20">
        <f t="shared" si="0"/>
        <v>5143475.54</v>
      </c>
      <c r="F8" s="9"/>
    </row>
    <row r="9" spans="1:16">
      <c r="A9" s="16" t="str">
        <f>'[22]Accounts by GL'!B177</f>
        <v>Tuition-Postsecondary Adult Vocational</v>
      </c>
      <c r="B9" s="17"/>
      <c r="C9" s="18" t="str">
        <f>'[22]Accounts by GL'!C177</f>
        <v>40130</v>
      </c>
      <c r="D9" s="19">
        <f>'[22]Accounts by GL'!M177</f>
        <v>794717.31</v>
      </c>
      <c r="E9" s="20">
        <f t="shared" si="0"/>
        <v>864365.56</v>
      </c>
      <c r="F9" s="9"/>
    </row>
    <row r="10" spans="1:16">
      <c r="A10" s="16" t="str">
        <f>'[22]Accounts by GL'!B178</f>
        <v>Tuition-Developmental Education</v>
      </c>
      <c r="B10" s="17"/>
      <c r="C10" s="18" t="str">
        <f>'[22]Accounts by GL'!C178</f>
        <v>40150</v>
      </c>
      <c r="D10" s="19">
        <f>'[22]Accounts by GL'!M178</f>
        <v>1479765.29</v>
      </c>
      <c r="E10" s="20">
        <f t="shared" si="0"/>
        <v>1549512.29</v>
      </c>
      <c r="F10" s="9"/>
    </row>
    <row r="11" spans="1:16">
      <c r="A11" s="16" t="str">
        <f>'[22]Accounts by GL'!B179</f>
        <v>Tuition-EPI</v>
      </c>
      <c r="B11" s="17"/>
      <c r="C11" s="18" t="str">
        <f>'[22]Accounts by GL'!C179</f>
        <v>40160</v>
      </c>
      <c r="D11" s="19">
        <f>'[22]Accounts by GL'!M179</f>
        <v>77718.549999999988</v>
      </c>
      <c r="E11" s="20">
        <f t="shared" si="0"/>
        <v>77718.549999999988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>
      <c r="A12" s="16" t="str">
        <f>'[22]Accounts by GL'!B180</f>
        <v>Tuition-Vocational Preparatory</v>
      </c>
      <c r="B12" s="17"/>
      <c r="C12" s="18" t="str">
        <f>'[22]Accounts by GL'!C180</f>
        <v>40180</v>
      </c>
      <c r="D12" s="19">
        <f>'[22]Accounts by GL'!M180</f>
        <v>0</v>
      </c>
      <c r="E12" s="20">
        <f t="shared" si="0"/>
        <v>0</v>
      </c>
      <c r="F12" s="9"/>
    </row>
    <row r="13" spans="1:16" ht="13.5" thickBot="1">
      <c r="A13" s="16" t="str">
        <f>'[22]Accounts by GL'!B181</f>
        <v>Tuition-Adult General Education (ABE) &amp; Secondary</v>
      </c>
      <c r="B13" s="22"/>
      <c r="C13" s="18" t="str">
        <f>'[22]Accounts by GL'!C181</f>
        <v>40190</v>
      </c>
      <c r="D13" s="19">
        <f>'[22]Accounts by GL'!M181</f>
        <v>2490</v>
      </c>
      <c r="E13" s="20">
        <f t="shared" si="0"/>
        <v>2490</v>
      </c>
      <c r="F13" s="9"/>
    </row>
    <row r="14" spans="1:16" ht="13.5" thickBot="1">
      <c r="A14" s="23" t="s">
        <v>6</v>
      </c>
      <c r="B14" s="24"/>
      <c r="C14" s="25"/>
      <c r="D14" s="26">
        <f>SUM(D6:D13)</f>
        <v>16193686.140000001</v>
      </c>
      <c r="E14" s="26">
        <f>SUM(E6:E13)</f>
        <v>16900043.140000004</v>
      </c>
      <c r="F14" s="9"/>
    </row>
    <row r="15" spans="1:16">
      <c r="A15" s="27" t="str">
        <f>'[22]Accounts by GL'!B182</f>
        <v>Out-of-state Fees-Advanced &amp; Professional - Baccalaureate</v>
      </c>
      <c r="B15" s="28"/>
      <c r="C15" s="29" t="str">
        <f>'[22]Accounts by GL'!C182</f>
        <v>40301</v>
      </c>
      <c r="D15" s="30">
        <f>'[22]Accounts by GL'!M182</f>
        <v>0</v>
      </c>
      <c r="E15" s="31"/>
      <c r="F15" s="9"/>
    </row>
    <row r="16" spans="1:16">
      <c r="A16" s="27" t="str">
        <f>'[22]Accounts by GL'!B183</f>
        <v>Out-of-state Fees-Advanced &amp; Professional</v>
      </c>
      <c r="B16" s="17"/>
      <c r="C16" s="29" t="str">
        <f>'[22]Accounts by GL'!C183</f>
        <v>40310</v>
      </c>
      <c r="D16" s="30">
        <f>'[22]Accounts by GL'!M183</f>
        <v>371205.14</v>
      </c>
      <c r="E16" s="31"/>
      <c r="F16" s="9"/>
    </row>
    <row r="17" spans="1:6">
      <c r="A17" s="27" t="str">
        <f>'[22]Accounts by GL'!B184</f>
        <v>Out-of-state Fees-Postsecondary Vocational</v>
      </c>
      <c r="B17" s="17"/>
      <c r="C17" s="29" t="str">
        <f>'[22]Accounts by GL'!C184</f>
        <v>40320</v>
      </c>
      <c r="D17" s="30">
        <f>'[22]Accounts by GL'!M184</f>
        <v>195756.61</v>
      </c>
      <c r="E17" s="31"/>
      <c r="F17" s="9"/>
    </row>
    <row r="18" spans="1:6">
      <c r="A18" s="27" t="str">
        <f>'[22]Accounts by GL'!B185</f>
        <v>Out-of-state Fees-Postsecondary. Adult Vocational</v>
      </c>
      <c r="B18" s="17"/>
      <c r="C18" s="29" t="str">
        <f>'[22]Accounts by GL'!C185</f>
        <v>40330</v>
      </c>
      <c r="D18" s="30">
        <f>'[22]Accounts by GL'!M185</f>
        <v>69648.25</v>
      </c>
      <c r="E18" s="31"/>
      <c r="F18" s="9"/>
    </row>
    <row r="19" spans="1:6">
      <c r="A19" s="27" t="str">
        <f>'[22]Accounts by GL'!B186</f>
        <v>Out-of-state Fees-Developmental Education</v>
      </c>
      <c r="B19" s="17"/>
      <c r="C19" s="29" t="str">
        <f>'[22]Accounts by GL'!C186</f>
        <v>40350</v>
      </c>
      <c r="D19" s="30">
        <f>'[22]Accounts by GL'!M186</f>
        <v>69747</v>
      </c>
      <c r="E19" s="31"/>
      <c r="F19" s="9"/>
    </row>
    <row r="20" spans="1:6">
      <c r="A20" s="27" t="str">
        <f>'[22]Accounts by GL'!B187</f>
        <v>Out-of-state Fees-EPI &amp; Alternative Certification Curriculum</v>
      </c>
      <c r="B20" s="17"/>
      <c r="C20" s="29" t="str">
        <f>'[22]Accounts by GL'!C187</f>
        <v>40360</v>
      </c>
      <c r="D20" s="30">
        <f>'[22]Accounts by GL'!M187</f>
        <v>0</v>
      </c>
      <c r="E20" s="31"/>
      <c r="F20" s="9"/>
    </row>
    <row r="21" spans="1:6">
      <c r="A21" s="27" t="str">
        <f>'[22]Accounts by GL'!B188</f>
        <v>Out-of-state Fees-Vocational Preparatory</v>
      </c>
      <c r="B21" s="17"/>
      <c r="C21" s="29" t="str">
        <f>'[22]Accounts by GL'!C188</f>
        <v>40380</v>
      </c>
      <c r="D21" s="30">
        <f>'[22]Accounts by GL'!M188</f>
        <v>0</v>
      </c>
      <c r="E21" s="31"/>
      <c r="F21" s="9"/>
    </row>
    <row r="22" spans="1:6" ht="13.5" thickBot="1">
      <c r="A22" s="27" t="str">
        <f>'[22]Accounts by GL'!B189</f>
        <v>Out-of-state Fees-Adult General Education (ABE) &amp; Secondary</v>
      </c>
      <c r="B22" s="22"/>
      <c r="C22" s="29" t="str">
        <f>'[22]Accounts by GL'!C189</f>
        <v>40390</v>
      </c>
      <c r="D22" s="30">
        <f>'[22]Accounts by GL'!M189</f>
        <v>0</v>
      </c>
      <c r="E22" s="32"/>
      <c r="F22" s="9"/>
    </row>
    <row r="23" spans="1:6" ht="13.5" thickBot="1">
      <c r="A23" s="23" t="s">
        <v>7</v>
      </c>
      <c r="B23" s="24"/>
      <c r="C23" s="25"/>
      <c r="D23" s="26">
        <f>SUM(D15:D22)</f>
        <v>706357</v>
      </c>
      <c r="E23" s="33" t="s">
        <v>8</v>
      </c>
      <c r="F23" s="9"/>
    </row>
    <row r="24" spans="1:6" ht="13.5" thickBot="1">
      <c r="A24" s="23" t="s">
        <v>9</v>
      </c>
      <c r="B24" s="24"/>
      <c r="C24" s="25"/>
      <c r="D24" s="26">
        <f>D23+D14</f>
        <v>16900043.140000001</v>
      </c>
      <c r="E24" s="26">
        <f>'[22]Accounts by GL'!M191</f>
        <v>16900043.140000001</v>
      </c>
      <c r="F24" s="9"/>
    </row>
    <row r="25" spans="1:6">
      <c r="A25" s="34"/>
      <c r="B25" s="35"/>
      <c r="C25" s="36"/>
      <c r="D25" s="37"/>
      <c r="E25" s="32"/>
      <c r="F25" s="9"/>
    </row>
    <row r="26" spans="1:6">
      <c r="A26" s="13" t="s">
        <v>10</v>
      </c>
      <c r="B26" s="35"/>
      <c r="C26" s="36"/>
      <c r="D26" s="37"/>
      <c r="E26" s="31"/>
      <c r="F26" s="9"/>
    </row>
    <row r="27" spans="1:6">
      <c r="A27" s="16" t="str">
        <f>'[22]Accounts by GL'!B194</f>
        <v>Tuition - Lifelong Learning</v>
      </c>
      <c r="B27" s="17"/>
      <c r="C27" s="18" t="str">
        <f>'[22]Accounts by GL'!C194</f>
        <v>40210</v>
      </c>
      <c r="D27" s="38">
        <f>'[22]Accounts by GL'!M194</f>
        <v>1005</v>
      </c>
      <c r="E27" s="31"/>
      <c r="F27" s="39"/>
    </row>
    <row r="28" spans="1:6">
      <c r="A28" s="16" t="str">
        <f>'[22]Accounts by GL'!B195</f>
        <v>Tuition - Continuing Workforce Fees</v>
      </c>
      <c r="B28" s="17"/>
      <c r="C28" s="18" t="str">
        <f>'[22]Accounts by GL'!C195</f>
        <v>40240</v>
      </c>
      <c r="D28" s="38">
        <f>'[22]Accounts by GL'!M195</f>
        <v>66622</v>
      </c>
      <c r="E28" s="31"/>
      <c r="F28" s="39"/>
    </row>
    <row r="29" spans="1:6">
      <c r="A29" s="16" t="str">
        <f>'[22]Accounts by GL'!B196</f>
        <v>Refunded Tuition - Continuing Workforce Fees</v>
      </c>
      <c r="B29" s="17"/>
      <c r="C29" s="18" t="str">
        <f>'[22]Accounts by GL'!C196</f>
        <v>40249</v>
      </c>
      <c r="D29" s="38">
        <f>'[22]Accounts by GL'!M196</f>
        <v>0</v>
      </c>
      <c r="E29" s="31"/>
      <c r="F29" s="39"/>
    </row>
    <row r="30" spans="1:6">
      <c r="A30" s="16" t="str">
        <f>'[22]Accounts by GL'!B197</f>
        <v>Out-of-state - Lifelong Learning</v>
      </c>
      <c r="B30" s="17"/>
      <c r="C30" s="18" t="str">
        <f>'[22]Accounts by GL'!C197</f>
        <v>40250</v>
      </c>
      <c r="D30" s="38">
        <f>'[22]Accounts by GL'!M197</f>
        <v>0</v>
      </c>
      <c r="E30" s="32"/>
      <c r="F30" s="39"/>
    </row>
    <row r="31" spans="1:6">
      <c r="A31" s="16" t="str">
        <f>'[22]Accounts by GL'!B198</f>
        <v>Full Cost of Instruction (Repeat Course Fee)</v>
      </c>
      <c r="B31" s="17"/>
      <c r="C31" s="18" t="str">
        <f>'[22]Accounts by GL'!C198</f>
        <v>40260</v>
      </c>
      <c r="D31" s="38">
        <f>'[22]Accounts by GL'!M198</f>
        <v>0</v>
      </c>
      <c r="E31" s="32"/>
      <c r="F31" s="39"/>
    </row>
    <row r="32" spans="1:6">
      <c r="A32" s="16" t="str">
        <f>'[22]Accounts by GL'!B199</f>
        <v>Full Cost of Instruction (Repeat Course Fee) - A &amp; P</v>
      </c>
      <c r="B32" s="17"/>
      <c r="C32" s="18" t="str">
        <f>'[22]Accounts by GL'!C199</f>
        <v>40261</v>
      </c>
      <c r="D32" s="38">
        <f>'[22]Accounts by GL'!M199</f>
        <v>0</v>
      </c>
      <c r="E32" s="32"/>
      <c r="F32" s="39"/>
    </row>
    <row r="33" spans="1:6">
      <c r="A33" s="16" t="str">
        <f>'[22]Accounts by GL'!B200</f>
        <v>Full Cost of Instruction (Repeat Course Fee) - PSV</v>
      </c>
      <c r="B33" s="17"/>
      <c r="C33" s="18" t="str">
        <f>'[22]Accounts by GL'!C200</f>
        <v>40262</v>
      </c>
      <c r="D33" s="38">
        <f>'[22]Accounts by GL'!M200</f>
        <v>0</v>
      </c>
      <c r="E33" s="32"/>
      <c r="F33" s="39"/>
    </row>
    <row r="34" spans="1:6">
      <c r="A34" s="16" t="str">
        <f>'[22]Accounts by GL'!B201</f>
        <v>Full Cost of Instruction (Repeat Course Fee) - Baccalaureate</v>
      </c>
      <c r="B34" s="17"/>
      <c r="C34" s="18">
        <v>40263</v>
      </c>
      <c r="D34" s="38">
        <f>'[22]Accounts by GL'!M201</f>
        <v>0</v>
      </c>
      <c r="E34" s="32"/>
      <c r="F34" s="39"/>
    </row>
    <row r="35" spans="1:6">
      <c r="A35" s="16" t="str">
        <f>'[22]Accounts by GL'!B202</f>
        <v>Full Cost of Instruction (Repeat Course Fee) - PSAV</v>
      </c>
      <c r="B35" s="17"/>
      <c r="C35" s="18" t="str">
        <f>'[22]Accounts by GL'!C202</f>
        <v>40264</v>
      </c>
      <c r="D35" s="38">
        <f>'[22]Accounts by GL'!M202</f>
        <v>0</v>
      </c>
      <c r="E35" s="32"/>
      <c r="F35" s="39"/>
    </row>
    <row r="36" spans="1:6">
      <c r="A36" s="16" t="str">
        <f>'[22]Accounts by GL'!B203</f>
        <v>Full Cost of Instruction (Repeat Course Fee) - Dev. Ed.</v>
      </c>
      <c r="B36" s="17"/>
      <c r="C36" s="18" t="str">
        <f>'[22]Accounts by GL'!C203</f>
        <v>40265</v>
      </c>
      <c r="D36" s="38">
        <f>'[22]Accounts by GL'!M203</f>
        <v>0</v>
      </c>
      <c r="E36" s="32"/>
      <c r="F36" s="39"/>
    </row>
    <row r="37" spans="1:6">
      <c r="A37" s="16" t="str">
        <f>'[22]Accounts by GL'!B204</f>
        <v>Full Cost of Instruction (Repeat Course Fee) - EPI</v>
      </c>
      <c r="B37" s="17"/>
      <c r="C37" s="18">
        <v>40266</v>
      </c>
      <c r="D37" s="38">
        <f>'[22]Accounts by GL'!M204</f>
        <v>0</v>
      </c>
      <c r="E37" s="32"/>
      <c r="F37" s="39"/>
    </row>
    <row r="38" spans="1:6">
      <c r="A38" s="16" t="str">
        <f>'[22]Accounts by GL'!B205</f>
        <v>Refunded Tuition-Full Cost of Instruction (Repeat Course Fee)</v>
      </c>
      <c r="B38" s="17"/>
      <c r="C38" s="18" t="str">
        <f>'[22]Accounts by GL'!C205</f>
        <v>40269</v>
      </c>
      <c r="D38" s="38">
        <f>'[22]Accounts by GL'!M205</f>
        <v>0</v>
      </c>
      <c r="E38" s="32"/>
      <c r="F38" s="39"/>
    </row>
    <row r="39" spans="1:6">
      <c r="A39" s="16" t="str">
        <f>'[22]Accounts by GL'!B206</f>
        <v>Tuition - Self-supporting</v>
      </c>
      <c r="B39" s="17"/>
      <c r="C39" s="18" t="str">
        <f>'[22]Accounts by GL'!C206</f>
        <v>40270</v>
      </c>
      <c r="D39" s="38">
        <f>'[22]Accounts by GL'!M206</f>
        <v>0</v>
      </c>
      <c r="E39" s="32"/>
      <c r="F39" s="39"/>
    </row>
    <row r="40" spans="1:6">
      <c r="A40" s="16" t="str">
        <f>'[22]Accounts by GL'!B207</f>
        <v>Laboratory Fees</v>
      </c>
      <c r="B40" s="17"/>
      <c r="C40" s="18" t="str">
        <f>'[22]Accounts by GL'!C207</f>
        <v>40400</v>
      </c>
      <c r="D40" s="38">
        <f>'[22]Accounts by GL'!M207</f>
        <v>559456.03000000014</v>
      </c>
      <c r="E40" s="32"/>
      <c r="F40" s="39"/>
    </row>
    <row r="41" spans="1:6">
      <c r="A41" s="16" t="str">
        <f>'[22]Accounts by GL'!B208</f>
        <v>Distance Learning Course User Fee</v>
      </c>
      <c r="B41" s="17"/>
      <c r="C41" s="18" t="str">
        <f>'[22]Accounts by GL'!C208</f>
        <v>40450</v>
      </c>
      <c r="D41" s="38">
        <f>'[22]Accounts by GL'!M208</f>
        <v>891635.84</v>
      </c>
      <c r="E41" s="32"/>
      <c r="F41" s="39"/>
    </row>
    <row r="42" spans="1:6">
      <c r="A42" s="16" t="str">
        <f>'[22]Accounts by GL'!B209</f>
        <v>Application Fees</v>
      </c>
      <c r="B42" s="17"/>
      <c r="C42" s="18" t="str">
        <f>'[22]Accounts by GL'!C209</f>
        <v>40500</v>
      </c>
      <c r="D42" s="38">
        <f>'[22]Accounts by GL'!M209</f>
        <v>195017</v>
      </c>
      <c r="E42" s="32"/>
      <c r="F42" s="39"/>
    </row>
    <row r="43" spans="1:6">
      <c r="A43" s="16" t="str">
        <f>'[22]Accounts by GL'!B210</f>
        <v>Graduation Fees</v>
      </c>
      <c r="B43" s="17"/>
      <c r="C43" s="18" t="str">
        <f>'[22]Accounts by GL'!C210</f>
        <v>40600</v>
      </c>
      <c r="D43" s="38">
        <f>'[22]Accounts by GL'!M210</f>
        <v>49568</v>
      </c>
      <c r="E43" s="32"/>
      <c r="F43" s="39"/>
    </row>
    <row r="44" spans="1:6">
      <c r="A44" s="16" t="str">
        <f>'[22]Accounts by GL'!B211</f>
        <v>Transcripts Fees</v>
      </c>
      <c r="B44" s="17"/>
      <c r="C44" s="18" t="str">
        <f>'[22]Accounts by GL'!C211</f>
        <v>40700</v>
      </c>
      <c r="D44" s="38">
        <f>'[22]Accounts by GL'!M211</f>
        <v>0</v>
      </c>
      <c r="E44" s="32"/>
      <c r="F44" s="39"/>
    </row>
    <row r="45" spans="1:6">
      <c r="A45" s="16" t="str">
        <f>'[22]Accounts by GL'!B212</f>
        <v>Financial Aid Fund Fees</v>
      </c>
      <c r="B45" s="17"/>
      <c r="C45" s="18" t="str">
        <f>'[22]Accounts by GL'!C212</f>
        <v>40800</v>
      </c>
      <c r="D45" s="38">
        <f>'[22]Accounts by GL'!M212</f>
        <v>888083.96</v>
      </c>
      <c r="E45" s="32"/>
      <c r="F45" s="39"/>
    </row>
    <row r="46" spans="1:6">
      <c r="A46" s="16" t="str">
        <f>'[22]Accounts by GL'!B213</f>
        <v>Student Activities &amp; Service Fees</v>
      </c>
      <c r="B46" s="17"/>
      <c r="C46" s="18" t="str">
        <f>'[22]Accounts by GL'!C213</f>
        <v>40850</v>
      </c>
      <c r="D46" s="38">
        <f>'[22]Accounts by GL'!M213</f>
        <v>1505905.65</v>
      </c>
      <c r="E46" s="32"/>
      <c r="F46" s="39"/>
    </row>
    <row r="47" spans="1:6">
      <c r="A47" s="16" t="str">
        <f>'[22]Accounts by GL'!B214</f>
        <v>Student Activities &amp; Service Fees - Baccalaureate</v>
      </c>
      <c r="B47" s="17"/>
      <c r="C47" s="18" t="str">
        <f>'[22]Accounts by GL'!C214</f>
        <v>40854</v>
      </c>
      <c r="D47" s="38">
        <f>'[22]Accounts by GL'!M214</f>
        <v>26568.79</v>
      </c>
      <c r="E47" s="32"/>
      <c r="F47" s="39"/>
    </row>
    <row r="48" spans="1:6">
      <c r="A48" s="16" t="str">
        <f>'[22]Accounts by GL'!B215</f>
        <v>CIF - A &amp; P, PSV, EPI, College Prep</v>
      </c>
      <c r="B48" s="17"/>
      <c r="C48" s="18" t="str">
        <f>'[22]Accounts by GL'!C215</f>
        <v>40860</v>
      </c>
      <c r="D48" s="38">
        <f>'[22]Accounts by GL'!M215</f>
        <v>2736037.63</v>
      </c>
      <c r="E48" s="32"/>
      <c r="F48" s="39"/>
    </row>
    <row r="49" spans="1:6">
      <c r="A49" s="16" t="str">
        <f>'[22]Accounts by GL'!B216</f>
        <v>CIF - PSAV</v>
      </c>
      <c r="B49" s="17"/>
      <c r="C49" s="18" t="str">
        <f>'[22]Accounts by GL'!C216</f>
        <v>40861</v>
      </c>
      <c r="D49" s="38">
        <f>'[22]Accounts by GL'!M216</f>
        <v>43215.66</v>
      </c>
      <c r="E49" s="32"/>
      <c r="F49" s="39"/>
    </row>
    <row r="50" spans="1:6">
      <c r="A50" s="16" t="str">
        <f>'[22]Accounts by GL'!B217</f>
        <v>CIF - Baccalaureate</v>
      </c>
      <c r="B50" s="17"/>
      <c r="C50" s="18" t="str">
        <f>'[22]Accounts by GL'!C217</f>
        <v>40864</v>
      </c>
      <c r="D50" s="38">
        <f>'[22]Accounts by GL'!M217</f>
        <v>46404.03</v>
      </c>
      <c r="E50" s="32"/>
      <c r="F50" s="39"/>
    </row>
    <row r="51" spans="1:6">
      <c r="A51" s="16" t="str">
        <f>'[22]Accounts by GL'!B218</f>
        <v>Technology Fee</v>
      </c>
      <c r="B51" s="17"/>
      <c r="C51" s="18" t="str">
        <f>'[22]Accounts by GL'!C218</f>
        <v>40870</v>
      </c>
      <c r="D51" s="38">
        <f>'[22]Accounts by GL'!M218</f>
        <v>845144.25</v>
      </c>
      <c r="E51" s="32"/>
      <c r="F51" s="39"/>
    </row>
    <row r="52" spans="1:6">
      <c r="A52" s="16" t="str">
        <f>'[22]Accounts by GL'!B219</f>
        <v>Other Student Fees</v>
      </c>
      <c r="B52" s="17"/>
      <c r="C52" s="18" t="str">
        <f>'[22]Accounts by GL'!C219</f>
        <v>40900</v>
      </c>
      <c r="D52" s="38">
        <f>'[22]Accounts by GL'!M219</f>
        <v>517312.68</v>
      </c>
      <c r="E52" s="32"/>
      <c r="F52" s="39"/>
    </row>
    <row r="53" spans="1:6">
      <c r="A53" s="16" t="str">
        <f>'[22]Accounts by GL'!B220</f>
        <v>Late Fees</v>
      </c>
      <c r="B53" s="17"/>
      <c r="C53" s="18" t="str">
        <f>'[22]Accounts by GL'!C220</f>
        <v>40910</v>
      </c>
      <c r="D53" s="38">
        <f>'[22]Accounts by GL'!M220</f>
        <v>25880</v>
      </c>
      <c r="E53" s="32"/>
      <c r="F53" s="39"/>
    </row>
    <row r="54" spans="1:6">
      <c r="A54" s="16" t="str">
        <f>'[22]Accounts by GL'!B221</f>
        <v>Testing Fees</v>
      </c>
      <c r="B54" s="17"/>
      <c r="C54" s="18" t="str">
        <f>'[22]Accounts by GL'!C221</f>
        <v>40920</v>
      </c>
      <c r="D54" s="38">
        <f>'[22]Accounts by GL'!M221</f>
        <v>109362.08</v>
      </c>
      <c r="E54" s="32"/>
      <c r="F54" s="39"/>
    </row>
    <row r="55" spans="1:6">
      <c r="A55" s="16" t="str">
        <f>'[22]Accounts by GL'!B222</f>
        <v>Student Insurance Fees</v>
      </c>
      <c r="B55" s="17"/>
      <c r="C55" s="18" t="str">
        <f>'[22]Accounts by GL'!C222</f>
        <v>40930</v>
      </c>
      <c r="D55" s="38">
        <f>'[22]Accounts by GL'!M222</f>
        <v>0</v>
      </c>
      <c r="E55" s="32"/>
      <c r="F55" s="39"/>
    </row>
    <row r="56" spans="1:6">
      <c r="A56" s="16" t="str">
        <f>'[22]Accounts by GL'!B223</f>
        <v>Safety &amp; Security Fees</v>
      </c>
      <c r="B56" s="17"/>
      <c r="C56" s="18" t="str">
        <f>'[22]Accounts by GL'!C223</f>
        <v>40940</v>
      </c>
      <c r="D56" s="38">
        <f>'[22]Accounts by GL'!M223</f>
        <v>0</v>
      </c>
      <c r="E56" s="32"/>
      <c r="F56" s="39"/>
    </row>
    <row r="57" spans="1:6">
      <c r="A57" s="16" t="str">
        <f>'[22]Accounts by GL'!B224</f>
        <v>Picture Identification Card Fees</v>
      </c>
      <c r="B57" s="17"/>
      <c r="C57" s="18" t="str">
        <f>'[22]Accounts by GL'!C224</f>
        <v>40950</v>
      </c>
      <c r="D57" s="38">
        <f>'[22]Accounts by GL'!M224</f>
        <v>0</v>
      </c>
      <c r="E57" s="32"/>
      <c r="F57" s="39"/>
    </row>
    <row r="58" spans="1:6">
      <c r="A58" s="16" t="str">
        <f>'[22]Accounts by GL'!B225</f>
        <v>Parking Fees</v>
      </c>
      <c r="B58" s="17"/>
      <c r="C58" s="18" t="str">
        <f>'[22]Accounts by GL'!C225</f>
        <v>40960</v>
      </c>
      <c r="D58" s="38">
        <f>'[22]Accounts by GL'!M225</f>
        <v>0</v>
      </c>
      <c r="E58" s="32"/>
      <c r="F58" s="39"/>
    </row>
    <row r="59" spans="1:6">
      <c r="A59" s="16" t="str">
        <f>'[22]Accounts by GL'!B226</f>
        <v>Library Fees</v>
      </c>
      <c r="B59" s="17"/>
      <c r="C59" s="18" t="str">
        <f>'[22]Accounts by GL'!C226</f>
        <v>40970</v>
      </c>
      <c r="D59" s="38">
        <f>'[22]Accounts by GL'!M226</f>
        <v>0</v>
      </c>
      <c r="E59" s="32"/>
      <c r="F59" s="39"/>
    </row>
    <row r="60" spans="1:6">
      <c r="A60" s="16" t="str">
        <f>'[22]Accounts by GL'!B227</f>
        <v>Contract Course Fees</v>
      </c>
      <c r="B60" s="17"/>
      <c r="C60" s="18" t="str">
        <f>'[22]Accounts by GL'!C227</f>
        <v>40990</v>
      </c>
      <c r="D60" s="38">
        <f>'[22]Accounts by GL'!M227</f>
        <v>26100.26</v>
      </c>
      <c r="E60" s="32"/>
      <c r="F60" s="39"/>
    </row>
    <row r="61" spans="1:6" ht="13.5" thickBot="1">
      <c r="A61" s="16" t="str">
        <f>'[22]Accounts by GL'!B228</f>
        <v>Residual Student Fees</v>
      </c>
      <c r="B61" s="17"/>
      <c r="C61" s="18" t="str">
        <f>'[22]Accounts by GL'!C228</f>
        <v>40991</v>
      </c>
      <c r="D61" s="38">
        <f>'[22]Accounts by GL'!M228</f>
        <v>0</v>
      </c>
      <c r="E61" s="32"/>
      <c r="F61" s="39"/>
    </row>
    <row r="62" spans="1:6" ht="13.5" thickBot="1">
      <c r="A62" s="23" t="s">
        <v>12</v>
      </c>
      <c r="B62" s="24"/>
      <c r="C62" s="25"/>
      <c r="D62" s="26">
        <f>SUM(D27:D61)</f>
        <v>8533318.8599999994</v>
      </c>
      <c r="E62" s="32"/>
    </row>
    <row r="63" spans="1:6" ht="13.5" thickBot="1">
      <c r="A63" s="23" t="s">
        <v>13</v>
      </c>
      <c r="B63" s="24"/>
      <c r="C63" s="25"/>
      <c r="D63" s="26">
        <f>D24+D62</f>
        <v>25433362</v>
      </c>
      <c r="E63" s="40"/>
    </row>
    <row r="64" spans="1:6">
      <c r="A64" s="9"/>
      <c r="B64" s="9"/>
      <c r="C64" s="41"/>
      <c r="D64" s="42"/>
      <c r="E64" s="42"/>
    </row>
    <row r="65" spans="1:16">
      <c r="A65" s="124" t="str">
        <f>A1</f>
        <v>PASCO-HERNANDO STATE COLLEGE</v>
      </c>
      <c r="B65" s="124"/>
      <c r="C65" s="124"/>
      <c r="D65" s="124"/>
      <c r="E65" s="43"/>
    </row>
    <row r="66" spans="1:16" ht="13.5" thickBot="1">
      <c r="A66" s="125" t="str">
        <f>+A3</f>
        <v xml:space="preserve">2014-2015 FEES </v>
      </c>
      <c r="B66" s="125"/>
      <c r="C66" s="125"/>
      <c r="D66" s="125"/>
      <c r="E66" s="43"/>
    </row>
    <row r="67" spans="1:16">
      <c r="A67" s="44" t="s">
        <v>14</v>
      </c>
      <c r="B67" s="14"/>
      <c r="C67" s="45"/>
      <c r="D67" s="46"/>
      <c r="E67" s="42"/>
    </row>
    <row r="68" spans="1:16">
      <c r="A68" s="47"/>
      <c r="B68" s="35"/>
      <c r="C68" s="45"/>
      <c r="D68" s="48"/>
      <c r="E68" s="42"/>
    </row>
    <row r="69" spans="1:16" ht="13.5" thickBot="1">
      <c r="A69" s="44" t="s">
        <v>15</v>
      </c>
      <c r="B69" s="35"/>
      <c r="C69" s="45" t="s">
        <v>16</v>
      </c>
      <c r="D69" s="108" t="s">
        <v>17</v>
      </c>
      <c r="E69" s="109"/>
    </row>
    <row r="70" spans="1:16">
      <c r="A70" s="49" t="s">
        <v>18</v>
      </c>
      <c r="B70" s="50" t="s">
        <v>19</v>
      </c>
      <c r="C70" s="112" t="s">
        <v>20</v>
      </c>
      <c r="D70" s="110">
        <f>'[22]Accounts by GL'!D174+'[22]Accounts by GL'!D175</f>
        <v>8891276.0600000005</v>
      </c>
      <c r="E70" s="42"/>
    </row>
    <row r="71" spans="1:16">
      <c r="A71" s="51" t="s">
        <v>18</v>
      </c>
      <c r="B71" s="52" t="s">
        <v>21</v>
      </c>
      <c r="C71" s="113" t="s">
        <v>22</v>
      </c>
      <c r="D71" s="116">
        <f>'[22]Accounts by GL'!D176</f>
        <v>4947718.93</v>
      </c>
      <c r="E71" s="42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>
      <c r="A72" s="51" t="s">
        <v>18</v>
      </c>
      <c r="B72" s="52" t="s">
        <v>23</v>
      </c>
      <c r="C72" s="113">
        <v>40130</v>
      </c>
      <c r="D72" s="116">
        <f>'[22]Accounts by GL'!D177</f>
        <v>794717.31</v>
      </c>
      <c r="E72" s="42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>
      <c r="A73" s="51" t="s">
        <v>18</v>
      </c>
      <c r="B73" s="52" t="s">
        <v>24</v>
      </c>
      <c r="C73" s="113" t="s">
        <v>25</v>
      </c>
      <c r="D73" s="116">
        <f>'[22]Accounts by GL'!D178</f>
        <v>1479765.29</v>
      </c>
      <c r="E73" s="42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>
      <c r="A74" s="51" t="s">
        <v>18</v>
      </c>
      <c r="B74" s="52" t="s">
        <v>26</v>
      </c>
      <c r="C74" s="113">
        <v>40160</v>
      </c>
      <c r="D74" s="117">
        <f>'[22]Accounts by GL'!D179</f>
        <v>77718.549999999988</v>
      </c>
      <c r="E74" s="42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>
      <c r="A75" s="51" t="s">
        <v>18</v>
      </c>
      <c r="B75" s="52" t="s">
        <v>27</v>
      </c>
      <c r="C75" s="113">
        <v>40180</v>
      </c>
      <c r="D75" s="111">
        <f>'[22]Accounts by GL'!D180</f>
        <v>0</v>
      </c>
      <c r="E75" s="42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>
      <c r="A76" s="51" t="s">
        <v>18</v>
      </c>
      <c r="B76" s="52" t="s">
        <v>28</v>
      </c>
      <c r="C76" s="113">
        <v>40190</v>
      </c>
      <c r="D76" s="116">
        <f>'[22]Accounts by GL'!D181</f>
        <v>2490</v>
      </c>
      <c r="E76" s="42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>
      <c r="A77" s="51" t="s">
        <v>29</v>
      </c>
      <c r="B77" s="52" t="s">
        <v>19</v>
      </c>
      <c r="C77" s="113" t="s">
        <v>30</v>
      </c>
      <c r="D77" s="116">
        <f>'[22]Accounts by GL'!D182+'[22]Accounts by GL'!D183</f>
        <v>371205.14</v>
      </c>
      <c r="E77" s="42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>
      <c r="A78" s="51" t="s">
        <v>29</v>
      </c>
      <c r="B78" s="52" t="s">
        <v>21</v>
      </c>
      <c r="C78" s="113" t="s">
        <v>31</v>
      </c>
      <c r="D78" s="117">
        <f>'[22]Accounts by GL'!D184</f>
        <v>195756.61</v>
      </c>
      <c r="E78" s="42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>
      <c r="A79" s="51" t="s">
        <v>29</v>
      </c>
      <c r="B79" s="52" t="s">
        <v>23</v>
      </c>
      <c r="C79" s="113">
        <v>40330</v>
      </c>
      <c r="D79" s="111">
        <f>'[22]Accounts by GL'!D185</f>
        <v>69648.25</v>
      </c>
      <c r="E79" s="42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>
      <c r="A80" s="51" t="s">
        <v>29</v>
      </c>
      <c r="B80" s="52" t="s">
        <v>24</v>
      </c>
      <c r="C80" s="113" t="s">
        <v>32</v>
      </c>
      <c r="D80" s="116">
        <f>'[22]Accounts by GL'!D186</f>
        <v>69747</v>
      </c>
      <c r="E80" s="42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>
      <c r="A81" s="51" t="s">
        <v>29</v>
      </c>
      <c r="B81" s="52" t="s">
        <v>26</v>
      </c>
      <c r="C81" s="113">
        <v>40360</v>
      </c>
      <c r="D81" s="116">
        <f>'[22]Accounts by GL'!D187</f>
        <v>0</v>
      </c>
      <c r="E81" s="42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>
      <c r="A82" s="51" t="s">
        <v>29</v>
      </c>
      <c r="B82" s="52" t="s">
        <v>27</v>
      </c>
      <c r="C82" s="113">
        <v>40380</v>
      </c>
      <c r="D82" s="117">
        <f>'[22]Accounts by GL'!D188</f>
        <v>0</v>
      </c>
      <c r="E82" s="42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3.5" thickBot="1">
      <c r="A83" s="51" t="s">
        <v>29</v>
      </c>
      <c r="B83" s="52" t="s">
        <v>28</v>
      </c>
      <c r="C83" s="114">
        <v>40390</v>
      </c>
      <c r="D83" s="115">
        <f>'[22]Accounts by GL'!D189</f>
        <v>0</v>
      </c>
      <c r="E83" s="42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3.5" thickBot="1">
      <c r="A84" s="23" t="s">
        <v>33</v>
      </c>
      <c r="B84" s="24"/>
      <c r="C84" s="25"/>
      <c r="D84" s="107">
        <f>SUM(D70:D83)</f>
        <v>16900043.140000001</v>
      </c>
      <c r="E84" s="42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>
      <c r="A85" s="55"/>
      <c r="B85" s="56"/>
      <c r="C85" s="57"/>
      <c r="D85" s="58"/>
      <c r="E85" s="42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>
      <c r="A86" s="59" t="s">
        <v>34</v>
      </c>
      <c r="B86" s="56"/>
      <c r="C86" s="57"/>
      <c r="D86" s="58"/>
      <c r="E86" s="42"/>
    </row>
    <row r="87" spans="1:16">
      <c r="A87" s="60" t="s">
        <v>18</v>
      </c>
      <c r="B87" s="61" t="s">
        <v>19</v>
      </c>
      <c r="C87" s="53">
        <v>40110</v>
      </c>
      <c r="D87" s="54">
        <f>'[22]Accounts by GL'!E174+'[22]Accounts by GL'!E175</f>
        <v>0</v>
      </c>
      <c r="E87" s="42"/>
    </row>
    <row r="88" spans="1:16" ht="13.5" thickBot="1">
      <c r="A88" s="62" t="s">
        <v>29</v>
      </c>
      <c r="B88" s="63" t="s">
        <v>19</v>
      </c>
      <c r="C88" s="64">
        <v>40310</v>
      </c>
      <c r="D88" s="54">
        <f>'[22]Accounts by GL'!E182+'[22]Accounts by GL'!E183</f>
        <v>0</v>
      </c>
      <c r="E88" s="42"/>
    </row>
    <row r="89" spans="1:16" ht="13.5" thickBot="1">
      <c r="A89" s="23" t="s">
        <v>35</v>
      </c>
      <c r="B89" s="24"/>
      <c r="C89" s="25"/>
      <c r="D89" s="26">
        <f>SUM(D87:D88)</f>
        <v>0</v>
      </c>
      <c r="E89" s="42"/>
    </row>
    <row r="90" spans="1:16" ht="13.5" thickBot="1">
      <c r="A90" s="47"/>
      <c r="B90" s="56"/>
      <c r="C90" s="57"/>
      <c r="D90" s="58"/>
      <c r="E90" s="42"/>
    </row>
    <row r="91" spans="1:16" ht="13.5" thickBot="1">
      <c r="A91" s="23" t="s">
        <v>36</v>
      </c>
      <c r="B91" s="24"/>
      <c r="C91" s="25"/>
      <c r="D91" s="26">
        <f>+D84+D89</f>
        <v>16900043.140000001</v>
      </c>
      <c r="E91" s="42"/>
    </row>
    <row r="92" spans="1:16" ht="13.5" thickBot="1">
      <c r="A92" s="65"/>
      <c r="B92" s="65"/>
      <c r="C92" s="66"/>
      <c r="D92" s="67"/>
      <c r="E92" s="43"/>
    </row>
    <row r="93" spans="1:16" ht="13.5" thickBot="1">
      <c r="A93" s="126" t="s">
        <v>37</v>
      </c>
      <c r="B93" s="127"/>
      <c r="C93" s="70"/>
      <c r="D93" s="71"/>
      <c r="E93" s="42"/>
    </row>
    <row r="94" spans="1:16">
      <c r="A94" s="72" t="s">
        <v>18</v>
      </c>
      <c r="B94" s="73"/>
      <c r="C94" s="74"/>
      <c r="D94" s="75">
        <f>SUM(D6:D13)</f>
        <v>16193686.140000001</v>
      </c>
      <c r="E94" s="42"/>
    </row>
    <row r="95" spans="1:16">
      <c r="A95" s="76"/>
      <c r="B95" s="56"/>
      <c r="C95" s="77"/>
      <c r="D95" s="78"/>
      <c r="E95" s="42"/>
    </row>
    <row r="96" spans="1:16">
      <c r="A96" s="79" t="s">
        <v>29</v>
      </c>
      <c r="B96" s="80"/>
      <c r="C96" s="81"/>
      <c r="D96" s="82">
        <f>SUM(D15:D22)</f>
        <v>706357</v>
      </c>
      <c r="E96" s="42"/>
    </row>
    <row r="97" spans="1:256" ht="13.5" thickBot="1">
      <c r="A97" s="83"/>
      <c r="B97" s="56"/>
      <c r="C97" s="77"/>
      <c r="D97" s="78"/>
      <c r="E97" s="42"/>
    </row>
    <row r="98" spans="1:256" ht="13.5" thickBot="1">
      <c r="A98" s="84" t="s">
        <v>2</v>
      </c>
      <c r="B98" s="85"/>
      <c r="C98" s="86"/>
      <c r="D98" s="87">
        <f>D94+D96</f>
        <v>16900043.140000001</v>
      </c>
      <c r="E98" s="42"/>
    </row>
    <row r="99" spans="1:256">
      <c r="A99" s="88"/>
      <c r="B99" s="73"/>
      <c r="C99" s="66"/>
      <c r="D99" s="89"/>
      <c r="E99" s="42"/>
    </row>
    <row r="100" spans="1:256">
      <c r="A100" s="90" t="s">
        <v>38</v>
      </c>
      <c r="B100" s="91"/>
      <c r="C100" s="92"/>
      <c r="D100" s="93">
        <f>D51</f>
        <v>845144.25</v>
      </c>
      <c r="E100" s="42"/>
    </row>
    <row r="101" spans="1:256" ht="13.5" thickBot="1">
      <c r="A101" s="88"/>
      <c r="B101" s="94"/>
      <c r="C101" s="66"/>
      <c r="D101" s="78"/>
      <c r="E101" s="42"/>
    </row>
    <row r="102" spans="1:256" ht="13.5" thickBot="1">
      <c r="A102" s="23" t="s">
        <v>39</v>
      </c>
      <c r="B102" s="24"/>
      <c r="C102" s="25"/>
      <c r="D102" s="26">
        <f>D98+D100</f>
        <v>17745187.390000001</v>
      </c>
      <c r="E102" s="42"/>
    </row>
    <row r="103" spans="1:256">
      <c r="A103" s="9"/>
      <c r="B103" s="9"/>
      <c r="C103" s="41"/>
      <c r="D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1:256" s="65" customFormat="1">
      <c r="A104" s="95" t="s">
        <v>40</v>
      </c>
      <c r="B104" s="1"/>
      <c r="C104" s="96"/>
      <c r="D104" s="1"/>
      <c r="E104" s="1"/>
      <c r="F104" s="9"/>
    </row>
    <row r="105" spans="1:256"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82" spans="3:16">
      <c r="C182" s="1"/>
      <c r="G182" s="9"/>
      <c r="H182" s="9"/>
      <c r="I182" s="9"/>
      <c r="J182" s="9"/>
      <c r="K182" s="9"/>
      <c r="L182" s="9"/>
      <c r="M182" s="9"/>
      <c r="N182" s="9"/>
      <c r="O182" s="9"/>
      <c r="P182" s="97"/>
    </row>
    <row r="202" spans="1:6">
      <c r="A202" s="98"/>
      <c r="B202" s="99"/>
      <c r="C202" s="100"/>
      <c r="D202" s="99"/>
      <c r="E202" s="99"/>
      <c r="F202" s="101"/>
    </row>
    <row r="227" spans="1:6">
      <c r="A227" s="9"/>
      <c r="B227" s="9"/>
      <c r="C227" s="41"/>
      <c r="D227" s="9"/>
      <c r="E227" s="9"/>
      <c r="F227" s="9"/>
    </row>
    <row r="228" spans="1:6">
      <c r="A228" s="102"/>
      <c r="B228" s="103"/>
      <c r="C228" s="104"/>
      <c r="D228" s="103"/>
      <c r="E228" s="103"/>
      <c r="F228" s="105"/>
    </row>
    <row r="229" spans="1:6">
      <c r="A229" s="9"/>
      <c r="B229" s="9"/>
      <c r="C229" s="41"/>
      <c r="D229" s="9"/>
      <c r="E229" s="9"/>
      <c r="F229" s="9"/>
    </row>
    <row r="244" spans="1:6">
      <c r="A244" s="9"/>
      <c r="B244" s="9"/>
      <c r="C244" s="41"/>
      <c r="D244" s="9"/>
      <c r="E244" s="9"/>
      <c r="F244" s="9"/>
    </row>
    <row r="245" spans="1:6">
      <c r="A245" s="102"/>
      <c r="B245" s="103"/>
      <c r="C245" s="104"/>
      <c r="D245" s="103"/>
      <c r="E245" s="103"/>
      <c r="F245" s="105"/>
    </row>
    <row r="246" spans="1:6">
      <c r="A246" s="9"/>
      <c r="B246" s="9"/>
      <c r="C246" s="41"/>
      <c r="D246" s="9"/>
      <c r="E246" s="9"/>
      <c r="F246" s="9"/>
    </row>
    <row r="293" spans="1:6">
      <c r="A293" s="9"/>
      <c r="B293" s="9"/>
      <c r="C293" s="41"/>
      <c r="D293" s="9"/>
      <c r="E293" s="9"/>
      <c r="F293" s="9"/>
    </row>
    <row r="294" spans="1:6">
      <c r="A294" s="102"/>
      <c r="B294" s="103"/>
      <c r="C294" s="104"/>
      <c r="D294" s="103"/>
      <c r="E294" s="103"/>
      <c r="F294" s="105"/>
    </row>
    <row r="295" spans="1:6">
      <c r="A295" s="9"/>
      <c r="B295" s="9"/>
      <c r="C295" s="41"/>
      <c r="D295" s="9"/>
      <c r="E295" s="9"/>
      <c r="F295" s="9"/>
    </row>
    <row r="305" spans="1:6">
      <c r="A305" s="9"/>
      <c r="B305" s="9"/>
      <c r="C305" s="41"/>
      <c r="D305" s="9"/>
      <c r="E305" s="9"/>
      <c r="F305" s="9"/>
    </row>
    <row r="306" spans="1:6">
      <c r="A306" s="102"/>
      <c r="B306" s="103"/>
      <c r="C306" s="104"/>
      <c r="D306" s="103"/>
      <c r="E306" s="103"/>
      <c r="F306" s="105"/>
    </row>
    <row r="307" spans="1:6">
      <c r="A307" s="9"/>
      <c r="B307" s="9"/>
      <c r="C307" s="41"/>
      <c r="D307" s="9"/>
      <c r="E307" s="9"/>
      <c r="F307" s="9"/>
    </row>
    <row r="319" spans="1:6">
      <c r="A319" s="9"/>
      <c r="B319" s="9"/>
      <c r="C319" s="41"/>
      <c r="D319" s="9"/>
      <c r="E319" s="9"/>
      <c r="F319" s="9"/>
    </row>
    <row r="320" spans="1:6">
      <c r="A320" s="102"/>
      <c r="B320" s="103"/>
      <c r="C320" s="104"/>
      <c r="D320" s="103"/>
      <c r="E320" s="103"/>
      <c r="F320" s="105"/>
    </row>
    <row r="321" spans="1:6">
      <c r="A321" s="106"/>
      <c r="B321" s="9"/>
      <c r="C321" s="41"/>
      <c r="D321" s="9"/>
      <c r="E321" s="9"/>
      <c r="F321" s="97"/>
    </row>
    <row r="322" spans="1:6">
      <c r="A322" s="106"/>
      <c r="B322" s="9"/>
      <c r="C322" s="41"/>
      <c r="D322" s="9"/>
      <c r="E322" s="9"/>
      <c r="F322" s="97"/>
    </row>
    <row r="323" spans="1:6">
      <c r="A323" s="98"/>
      <c r="B323" s="99"/>
      <c r="C323" s="100"/>
      <c r="D323" s="99"/>
      <c r="E323" s="99"/>
      <c r="F323" s="101"/>
    </row>
    <row r="324" spans="1:6">
      <c r="A324" s="9"/>
      <c r="B324" s="9"/>
      <c r="C324" s="41"/>
      <c r="D324" s="9"/>
      <c r="E324" s="9"/>
      <c r="F324" s="9"/>
    </row>
    <row r="325" spans="1:6">
      <c r="A325" s="106"/>
      <c r="B325" s="9"/>
      <c r="C325" s="41"/>
      <c r="D325" s="9"/>
      <c r="E325" s="9"/>
      <c r="F325" s="97"/>
    </row>
    <row r="332" spans="1:6">
      <c r="A332" s="9"/>
      <c r="B332" s="9"/>
      <c r="C332" s="41"/>
      <c r="D332" s="9"/>
      <c r="E332" s="9"/>
      <c r="F332" s="9"/>
    </row>
    <row r="333" spans="1:6">
      <c r="A333" s="102"/>
      <c r="B333" s="103"/>
      <c r="C333" s="104"/>
      <c r="D333" s="103"/>
      <c r="E333" s="103"/>
      <c r="F333" s="105"/>
    </row>
    <row r="334" spans="1:6">
      <c r="A334" s="9"/>
      <c r="B334" s="9"/>
      <c r="C334" s="41"/>
      <c r="D334" s="9"/>
      <c r="E334" s="9"/>
      <c r="F334" s="9"/>
    </row>
    <row r="359" spans="1:6">
      <c r="A359" s="98"/>
      <c r="B359" s="99"/>
      <c r="C359" s="100"/>
      <c r="D359" s="99"/>
      <c r="E359" s="99"/>
      <c r="F359" s="101"/>
    </row>
    <row r="413" spans="1:6">
      <c r="A413" s="9"/>
      <c r="B413" s="9"/>
      <c r="C413" s="41"/>
      <c r="D413" s="9"/>
      <c r="E413" s="9"/>
      <c r="F413" s="9"/>
    </row>
    <row r="414" spans="1:6">
      <c r="A414" s="102"/>
      <c r="B414" s="103"/>
      <c r="C414" s="104"/>
      <c r="D414" s="103"/>
      <c r="E414" s="103"/>
      <c r="F414" s="105"/>
    </row>
    <row r="415" spans="1:6">
      <c r="A415" s="9"/>
      <c r="B415" s="9"/>
      <c r="C415" s="41"/>
      <c r="D415" s="9"/>
      <c r="E415" s="9"/>
      <c r="F415" s="9"/>
    </row>
    <row r="478" spans="1:6">
      <c r="A478" s="9"/>
      <c r="B478" s="9"/>
      <c r="C478" s="41"/>
      <c r="D478" s="9"/>
      <c r="E478" s="9"/>
      <c r="F478" s="9"/>
    </row>
    <row r="479" spans="1:6">
      <c r="A479" s="102"/>
      <c r="B479" s="103"/>
      <c r="C479" s="104"/>
      <c r="D479" s="103"/>
      <c r="E479" s="103"/>
      <c r="F479" s="105"/>
    </row>
    <row r="480" spans="1:6">
      <c r="A480" s="9"/>
      <c r="B480" s="9"/>
      <c r="C480" s="41"/>
      <c r="D480" s="9"/>
      <c r="E480" s="9"/>
      <c r="F480" s="9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0"/>
  <sheetViews>
    <sheetView zoomScale="90" zoomScaleNormal="90" workbookViewId="0"/>
  </sheetViews>
  <sheetFormatPr defaultRowHeight="12.75"/>
  <cols>
    <col min="1" max="1" width="56.28515625" style="1" customWidth="1"/>
    <col min="2" max="2" width="13" style="1" customWidth="1"/>
    <col min="3" max="3" width="9.140625" style="96"/>
    <col min="4" max="4" width="20.85546875" style="1" customWidth="1"/>
    <col min="5" max="5" width="21" style="1" customWidth="1"/>
    <col min="6" max="16384" width="9.140625" style="1"/>
  </cols>
  <sheetData>
    <row r="1" spans="1:16" ht="15.75">
      <c r="A1" s="120" t="str">
        <f>'[23]Contact Information'!$C$5</f>
        <v>PENSACOLA STATE COLLEGE</v>
      </c>
      <c r="B1" s="120"/>
      <c r="C1" s="120"/>
      <c r="D1" s="120"/>
      <c r="E1" s="120"/>
    </row>
    <row r="2" spans="1:16" ht="13.5" thickBot="1">
      <c r="A2" s="2"/>
      <c r="B2" s="2"/>
      <c r="C2" s="2"/>
      <c r="D2" s="3" t="s">
        <v>0</v>
      </c>
      <c r="E2" s="4" t="str">
        <f>'[23]Contact Information'!C3</f>
        <v>2015.v02</v>
      </c>
    </row>
    <row r="3" spans="1:16" ht="13.5" thickBot="1">
      <c r="A3" s="118" t="s">
        <v>138</v>
      </c>
      <c r="B3" s="7"/>
      <c r="C3" s="7"/>
      <c r="D3" s="7"/>
      <c r="E3" s="121"/>
      <c r="F3" s="9"/>
    </row>
    <row r="4" spans="1:16" ht="12.75" customHeight="1">
      <c r="A4" s="10"/>
      <c r="B4" s="11"/>
      <c r="C4" s="12"/>
      <c r="D4" s="12" t="s">
        <v>1</v>
      </c>
      <c r="E4" s="122" t="s">
        <v>2</v>
      </c>
      <c r="F4" s="9"/>
    </row>
    <row r="5" spans="1:16">
      <c r="A5" s="13" t="s">
        <v>3</v>
      </c>
      <c r="B5" s="14"/>
      <c r="C5" s="15" t="s">
        <v>4</v>
      </c>
      <c r="D5" s="15" t="s">
        <v>5</v>
      </c>
      <c r="E5" s="123"/>
      <c r="F5" s="9"/>
    </row>
    <row r="6" spans="1:16">
      <c r="A6" s="16" t="str">
        <f>'[23]Accounts by GL'!B174</f>
        <v>Tuition-Advanced &amp; Professional - Baccalaureate</v>
      </c>
      <c r="B6" s="17"/>
      <c r="C6" s="18" t="str">
        <f>'[23]Accounts by GL'!C174</f>
        <v>40101</v>
      </c>
      <c r="D6" s="19">
        <f>'[23]Accounts by GL'!M174</f>
        <v>670617.74</v>
      </c>
      <c r="E6" s="20">
        <f t="shared" ref="E6:E13" si="0">D6+D15</f>
        <v>680086.62</v>
      </c>
      <c r="F6" s="9"/>
    </row>
    <row r="7" spans="1:16">
      <c r="A7" s="16" t="str">
        <f>'[23]Accounts by GL'!B175</f>
        <v>Tuition-Advanced &amp; Professional</v>
      </c>
      <c r="B7" s="17"/>
      <c r="C7" s="18" t="str">
        <f>'[23]Accounts by GL'!C175</f>
        <v>40110</v>
      </c>
      <c r="D7" s="19">
        <f>'[23]Accounts by GL'!M175</f>
        <v>8893031.4000000004</v>
      </c>
      <c r="E7" s="20">
        <f t="shared" si="0"/>
        <v>9559580.8000000007</v>
      </c>
      <c r="F7" s="9"/>
    </row>
    <row r="8" spans="1:16">
      <c r="A8" s="16" t="str">
        <f>'[23]Accounts by GL'!B176</f>
        <v>Tuition-Postsecondary Vocational</v>
      </c>
      <c r="B8" s="17"/>
      <c r="C8" s="18" t="str">
        <f>'[23]Accounts by GL'!C176</f>
        <v>40120</v>
      </c>
      <c r="D8" s="19">
        <f>'[23]Accounts by GL'!M176</f>
        <v>3784681.8</v>
      </c>
      <c r="E8" s="20">
        <f t="shared" si="0"/>
        <v>4044154.4</v>
      </c>
      <c r="F8" s="9"/>
    </row>
    <row r="9" spans="1:16">
      <c r="A9" s="16" t="str">
        <f>'[23]Accounts by GL'!B177</f>
        <v>Tuition-Postsecondary Adult Vocational</v>
      </c>
      <c r="B9" s="17"/>
      <c r="C9" s="18" t="str">
        <f>'[23]Accounts by GL'!C177</f>
        <v>40130</v>
      </c>
      <c r="D9" s="19">
        <f>'[23]Accounts by GL'!M177</f>
        <v>788569.89999999991</v>
      </c>
      <c r="E9" s="20">
        <f t="shared" si="0"/>
        <v>839268.78999999992</v>
      </c>
      <c r="F9" s="9"/>
    </row>
    <row r="10" spans="1:16">
      <c r="A10" s="16" t="str">
        <f>'[23]Accounts by GL'!B178</f>
        <v>Tuition-Developmental Education</v>
      </c>
      <c r="B10" s="17"/>
      <c r="C10" s="18" t="str">
        <f>'[23]Accounts by GL'!C178</f>
        <v>40150</v>
      </c>
      <c r="D10" s="19">
        <f>'[23]Accounts by GL'!M178</f>
        <v>668764.80000000005</v>
      </c>
      <c r="E10" s="20">
        <f t="shared" si="0"/>
        <v>750883.20000000007</v>
      </c>
      <c r="F10" s="9"/>
    </row>
    <row r="11" spans="1:16">
      <c r="A11" s="16" t="str">
        <f>'[23]Accounts by GL'!B179</f>
        <v>Tuition-EPI</v>
      </c>
      <c r="B11" s="17"/>
      <c r="C11" s="18" t="str">
        <f>'[23]Accounts by GL'!C179</f>
        <v>40160</v>
      </c>
      <c r="D11" s="19">
        <f>'[23]Accounts by GL'!M179</f>
        <v>39996</v>
      </c>
      <c r="E11" s="20">
        <f t="shared" si="0"/>
        <v>41128.800000000003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>
      <c r="A12" s="16" t="str">
        <f>'[23]Accounts by GL'!B180</f>
        <v>Tuition-Vocational Preparatory</v>
      </c>
      <c r="B12" s="17"/>
      <c r="C12" s="18" t="str">
        <f>'[23]Accounts by GL'!C180</f>
        <v>40180</v>
      </c>
      <c r="D12" s="19">
        <f>'[23]Accounts by GL'!M180</f>
        <v>0</v>
      </c>
      <c r="E12" s="20">
        <f t="shared" si="0"/>
        <v>0</v>
      </c>
      <c r="F12" s="9"/>
    </row>
    <row r="13" spans="1:16" ht="13.5" thickBot="1">
      <c r="A13" s="16" t="str">
        <f>'[23]Accounts by GL'!B181</f>
        <v>Tuition-Adult General Education (ABE) &amp; Secondary</v>
      </c>
      <c r="B13" s="22"/>
      <c r="C13" s="18" t="str">
        <f>'[23]Accounts by GL'!C181</f>
        <v>40190</v>
      </c>
      <c r="D13" s="19">
        <f>'[23]Accounts by GL'!M181</f>
        <v>82650</v>
      </c>
      <c r="E13" s="20">
        <f t="shared" si="0"/>
        <v>82741</v>
      </c>
      <c r="F13" s="9"/>
    </row>
    <row r="14" spans="1:16" ht="13.5" thickBot="1">
      <c r="A14" s="23" t="s">
        <v>6</v>
      </c>
      <c r="B14" s="24"/>
      <c r="C14" s="25"/>
      <c r="D14" s="26">
        <f>SUM(D6:D13)</f>
        <v>14928311.640000002</v>
      </c>
      <c r="E14" s="26">
        <f>SUM(E6:E13)</f>
        <v>15997843.609999999</v>
      </c>
      <c r="F14" s="9"/>
    </row>
    <row r="15" spans="1:16">
      <c r="A15" s="27" t="str">
        <f>'[23]Accounts by GL'!B182</f>
        <v>Out-of-state Fees-Advanced &amp; Professional - Baccalaureate</v>
      </c>
      <c r="B15" s="28"/>
      <c r="C15" s="29" t="str">
        <f>'[23]Accounts by GL'!C182</f>
        <v>40301</v>
      </c>
      <c r="D15" s="30">
        <f>'[23]Accounts by GL'!M182</f>
        <v>9468.8799999999992</v>
      </c>
      <c r="E15" s="31"/>
      <c r="F15" s="9"/>
    </row>
    <row r="16" spans="1:16">
      <c r="A16" s="27" t="str">
        <f>'[23]Accounts by GL'!B183</f>
        <v>Out-of-state Fees-Advanced &amp; Professional</v>
      </c>
      <c r="B16" s="17"/>
      <c r="C16" s="29" t="str">
        <f>'[23]Accounts by GL'!C183</f>
        <v>40310</v>
      </c>
      <c r="D16" s="30">
        <f>'[23]Accounts by GL'!M183</f>
        <v>666549.4</v>
      </c>
      <c r="E16" s="31"/>
      <c r="F16" s="9"/>
    </row>
    <row r="17" spans="1:6">
      <c r="A17" s="27" t="str">
        <f>'[23]Accounts by GL'!B184</f>
        <v>Out-of-state Fees-Postsecondary Vocational</v>
      </c>
      <c r="B17" s="17"/>
      <c r="C17" s="29" t="str">
        <f>'[23]Accounts by GL'!C184</f>
        <v>40320</v>
      </c>
      <c r="D17" s="30">
        <f>'[23]Accounts by GL'!M184</f>
        <v>259472.59999999998</v>
      </c>
      <c r="E17" s="31"/>
      <c r="F17" s="9"/>
    </row>
    <row r="18" spans="1:6">
      <c r="A18" s="27" t="str">
        <f>'[23]Accounts by GL'!B185</f>
        <v>Out-of-state Fees-Postsecondary. Adult Vocational</v>
      </c>
      <c r="B18" s="17"/>
      <c r="C18" s="29" t="str">
        <f>'[23]Accounts by GL'!C185</f>
        <v>40330</v>
      </c>
      <c r="D18" s="30">
        <f>'[23]Accounts by GL'!M185</f>
        <v>50698.89</v>
      </c>
      <c r="E18" s="31"/>
      <c r="F18" s="9"/>
    </row>
    <row r="19" spans="1:6">
      <c r="A19" s="27" t="str">
        <f>'[23]Accounts by GL'!B186</f>
        <v>Out-of-state Fees-Developmental Education</v>
      </c>
      <c r="B19" s="17"/>
      <c r="C19" s="29" t="str">
        <f>'[23]Accounts by GL'!C186</f>
        <v>40350</v>
      </c>
      <c r="D19" s="30">
        <f>'[23]Accounts by GL'!M186</f>
        <v>82118.399999999994</v>
      </c>
      <c r="E19" s="31"/>
      <c r="F19" s="9"/>
    </row>
    <row r="20" spans="1:6">
      <c r="A20" s="27" t="str">
        <f>'[23]Accounts by GL'!B187</f>
        <v>Out-of-state Fees-EPI &amp; Alternative Certification Curriculum</v>
      </c>
      <c r="B20" s="17"/>
      <c r="C20" s="29" t="str">
        <f>'[23]Accounts by GL'!C187</f>
        <v>40360</v>
      </c>
      <c r="D20" s="30">
        <f>'[23]Accounts by GL'!M187</f>
        <v>1132.8</v>
      </c>
      <c r="E20" s="31"/>
      <c r="F20" s="9"/>
    </row>
    <row r="21" spans="1:6">
      <c r="A21" s="27" t="str">
        <f>'[23]Accounts by GL'!B188</f>
        <v>Out-of-state Fees-Vocational Preparatory</v>
      </c>
      <c r="B21" s="17"/>
      <c r="C21" s="29" t="str">
        <f>'[23]Accounts by GL'!C188</f>
        <v>40380</v>
      </c>
      <c r="D21" s="30">
        <f>'[23]Accounts by GL'!M188</f>
        <v>0</v>
      </c>
      <c r="E21" s="31"/>
      <c r="F21" s="9"/>
    </row>
    <row r="22" spans="1:6" ht="13.5" thickBot="1">
      <c r="A22" s="27" t="str">
        <f>'[23]Accounts by GL'!B189</f>
        <v>Out-of-state Fees-Adult General Education (ABE) &amp; Secondary</v>
      </c>
      <c r="B22" s="22"/>
      <c r="C22" s="29" t="str">
        <f>'[23]Accounts by GL'!C189</f>
        <v>40390</v>
      </c>
      <c r="D22" s="30">
        <f>'[23]Accounts by GL'!M189</f>
        <v>91</v>
      </c>
      <c r="E22" s="32"/>
      <c r="F22" s="9"/>
    </row>
    <row r="23" spans="1:6" ht="13.5" thickBot="1">
      <c r="A23" s="23" t="s">
        <v>7</v>
      </c>
      <c r="B23" s="24"/>
      <c r="C23" s="25"/>
      <c r="D23" s="26">
        <f>SUM(D15:D22)</f>
        <v>1069531.97</v>
      </c>
      <c r="E23" s="33" t="s">
        <v>8</v>
      </c>
      <c r="F23" s="9"/>
    </row>
    <row r="24" spans="1:6" ht="13.5" thickBot="1">
      <c r="A24" s="23" t="s">
        <v>9</v>
      </c>
      <c r="B24" s="24"/>
      <c r="C24" s="25"/>
      <c r="D24" s="26">
        <f>D23+D14</f>
        <v>15997843.610000003</v>
      </c>
      <c r="E24" s="26">
        <f>'[23]Accounts by GL'!M191</f>
        <v>15997843.610000005</v>
      </c>
      <c r="F24" s="9"/>
    </row>
    <row r="25" spans="1:6">
      <c r="A25" s="34"/>
      <c r="B25" s="35"/>
      <c r="C25" s="36"/>
      <c r="D25" s="37"/>
      <c r="E25" s="32"/>
      <c r="F25" s="9"/>
    </row>
    <row r="26" spans="1:6">
      <c r="A26" s="13" t="s">
        <v>10</v>
      </c>
      <c r="B26" s="35"/>
      <c r="C26" s="36"/>
      <c r="D26" s="37"/>
      <c r="E26" s="31"/>
      <c r="F26" s="9"/>
    </row>
    <row r="27" spans="1:6">
      <c r="A27" s="16" t="str">
        <f>'[23]Accounts by GL'!B194</f>
        <v>Tuition - Lifelong Learning</v>
      </c>
      <c r="B27" s="17"/>
      <c r="C27" s="18" t="str">
        <f>'[23]Accounts by GL'!C194</f>
        <v>40210</v>
      </c>
      <c r="D27" s="38">
        <f>'[23]Accounts by GL'!M194</f>
        <v>297041.37</v>
      </c>
      <c r="E27" s="31"/>
      <c r="F27" s="39"/>
    </row>
    <row r="28" spans="1:6">
      <c r="A28" s="16" t="str">
        <f>'[23]Accounts by GL'!B195</f>
        <v>Tuition - Continuing Workforce Fees</v>
      </c>
      <c r="B28" s="17"/>
      <c r="C28" s="18" t="str">
        <f>'[23]Accounts by GL'!C195</f>
        <v>40240</v>
      </c>
      <c r="D28" s="38">
        <f>'[23]Accounts by GL'!M195</f>
        <v>82750</v>
      </c>
      <c r="E28" s="31"/>
      <c r="F28" s="39"/>
    </row>
    <row r="29" spans="1:6">
      <c r="A29" s="16" t="str">
        <f>'[23]Accounts by GL'!B196</f>
        <v>Refunded Tuition - Continuing Workforce Fees</v>
      </c>
      <c r="B29" s="17"/>
      <c r="C29" s="18" t="str">
        <f>'[23]Accounts by GL'!C196</f>
        <v>40249</v>
      </c>
      <c r="D29" s="38">
        <f>'[23]Accounts by GL'!M196</f>
        <v>0</v>
      </c>
      <c r="E29" s="31"/>
      <c r="F29" s="39"/>
    </row>
    <row r="30" spans="1:6">
      <c r="A30" s="16" t="str">
        <f>'[23]Accounts by GL'!B197</f>
        <v>Out-of-state - Lifelong Learning</v>
      </c>
      <c r="B30" s="17"/>
      <c r="C30" s="18" t="str">
        <f>'[23]Accounts by GL'!C197</f>
        <v>40250</v>
      </c>
      <c r="D30" s="38">
        <f>'[23]Accounts by GL'!M197</f>
        <v>0</v>
      </c>
      <c r="E30" s="32"/>
      <c r="F30" s="39"/>
    </row>
    <row r="31" spans="1:6">
      <c r="A31" s="16" t="str">
        <f>'[23]Accounts by GL'!B198</f>
        <v>Full Cost of Instruction (Repeat Course Fee)</v>
      </c>
      <c r="B31" s="17"/>
      <c r="C31" s="18" t="str">
        <f>'[23]Accounts by GL'!C198</f>
        <v>40260</v>
      </c>
      <c r="D31" s="38">
        <f>'[23]Accounts by GL'!M198</f>
        <v>0</v>
      </c>
      <c r="E31" s="32"/>
      <c r="F31" s="39"/>
    </row>
    <row r="32" spans="1:6">
      <c r="A32" s="16" t="str">
        <f>'[23]Accounts by GL'!B199</f>
        <v>Full Cost of Instruction (Repeat Course Fee) - A &amp; P</v>
      </c>
      <c r="B32" s="17"/>
      <c r="C32" s="18" t="str">
        <f>'[23]Accounts by GL'!C199</f>
        <v>40261</v>
      </c>
      <c r="D32" s="38">
        <f>'[23]Accounts by GL'!M199</f>
        <v>0</v>
      </c>
      <c r="E32" s="32"/>
      <c r="F32" s="39"/>
    </row>
    <row r="33" spans="1:6">
      <c r="A33" s="16" t="str">
        <f>'[23]Accounts by GL'!B200</f>
        <v>Full Cost of Instruction (Repeat Course Fee) - PSV</v>
      </c>
      <c r="B33" s="17"/>
      <c r="C33" s="18" t="str">
        <f>'[23]Accounts by GL'!C200</f>
        <v>40262</v>
      </c>
      <c r="D33" s="38">
        <f>'[23]Accounts by GL'!M200</f>
        <v>0</v>
      </c>
      <c r="E33" s="32"/>
      <c r="F33" s="39"/>
    </row>
    <row r="34" spans="1:6">
      <c r="A34" s="16" t="str">
        <f>'[23]Accounts by GL'!B201</f>
        <v>Full Cost of Instruction (Repeat Course Fee) - Baccalaureate</v>
      </c>
      <c r="B34" s="17"/>
      <c r="C34" s="18">
        <v>40263</v>
      </c>
      <c r="D34" s="38">
        <f>'[23]Accounts by GL'!M201</f>
        <v>0</v>
      </c>
      <c r="E34" s="32"/>
      <c r="F34" s="39"/>
    </row>
    <row r="35" spans="1:6">
      <c r="A35" s="16" t="str">
        <f>'[23]Accounts by GL'!B202</f>
        <v>Full Cost of Instruction (Repeat Course Fee) - PSAV</v>
      </c>
      <c r="B35" s="17"/>
      <c r="C35" s="18" t="str">
        <f>'[23]Accounts by GL'!C202</f>
        <v>40264</v>
      </c>
      <c r="D35" s="38">
        <f>'[23]Accounts by GL'!M202</f>
        <v>0</v>
      </c>
      <c r="E35" s="32"/>
      <c r="F35" s="39"/>
    </row>
    <row r="36" spans="1:6">
      <c r="A36" s="16" t="str">
        <f>'[23]Accounts by GL'!B203</f>
        <v>Full Cost of Instruction (Repeat Course Fee) - Dev. Ed.</v>
      </c>
      <c r="B36" s="17"/>
      <c r="C36" s="18" t="str">
        <f>'[23]Accounts by GL'!C203</f>
        <v>40265</v>
      </c>
      <c r="D36" s="38">
        <f>'[23]Accounts by GL'!M203</f>
        <v>0</v>
      </c>
      <c r="E36" s="32"/>
      <c r="F36" s="39"/>
    </row>
    <row r="37" spans="1:6">
      <c r="A37" s="16" t="str">
        <f>'[23]Accounts by GL'!B204</f>
        <v>Full Cost of Instruction (Repeat Course Fee) - EPI</v>
      </c>
      <c r="B37" s="17"/>
      <c r="C37" s="18">
        <v>40266</v>
      </c>
      <c r="D37" s="38">
        <f>'[23]Accounts by GL'!M204</f>
        <v>0</v>
      </c>
      <c r="E37" s="32"/>
      <c r="F37" s="39"/>
    </row>
    <row r="38" spans="1:6">
      <c r="A38" s="16" t="str">
        <f>'[23]Accounts by GL'!B205</f>
        <v>Refunded Tuition-Full Cost of Instruction (Repeat Course Fee)</v>
      </c>
      <c r="B38" s="17"/>
      <c r="C38" s="18" t="str">
        <f>'[23]Accounts by GL'!C205</f>
        <v>40269</v>
      </c>
      <c r="D38" s="38">
        <f>'[23]Accounts by GL'!M205</f>
        <v>0</v>
      </c>
      <c r="E38" s="32"/>
      <c r="F38" s="39"/>
    </row>
    <row r="39" spans="1:6">
      <c r="A39" s="16" t="str">
        <f>'[23]Accounts by GL'!B206</f>
        <v>Tuition - Self-supporting</v>
      </c>
      <c r="B39" s="17"/>
      <c r="C39" s="18" t="str">
        <f>'[23]Accounts by GL'!C206</f>
        <v>40270</v>
      </c>
      <c r="D39" s="38">
        <f>'[23]Accounts by GL'!M206</f>
        <v>588469</v>
      </c>
      <c r="E39" s="32"/>
      <c r="F39" s="39"/>
    </row>
    <row r="40" spans="1:6">
      <c r="A40" s="16" t="str">
        <f>'[23]Accounts by GL'!B207</f>
        <v>Laboratory Fees</v>
      </c>
      <c r="B40" s="17"/>
      <c r="C40" s="18" t="str">
        <f>'[23]Accounts by GL'!C207</f>
        <v>40400</v>
      </c>
      <c r="D40" s="38">
        <f>'[23]Accounts by GL'!M207</f>
        <v>840531.77</v>
      </c>
      <c r="E40" s="32"/>
      <c r="F40" s="39"/>
    </row>
    <row r="41" spans="1:6">
      <c r="A41" s="16" t="str">
        <f>'[23]Accounts by GL'!B208</f>
        <v>Distance Learning Course User Fee</v>
      </c>
      <c r="B41" s="17"/>
      <c r="C41" s="18" t="str">
        <f>'[23]Accounts by GL'!C208</f>
        <v>40450</v>
      </c>
      <c r="D41" s="38">
        <f>'[23]Accounts by GL'!M208</f>
        <v>330456.53999999998</v>
      </c>
      <c r="E41" s="32"/>
      <c r="F41" s="39"/>
    </row>
    <row r="42" spans="1:6">
      <c r="A42" s="16" t="str">
        <f>'[23]Accounts by GL'!B209</f>
        <v>Application Fees</v>
      </c>
      <c r="B42" s="17"/>
      <c r="C42" s="18" t="str">
        <f>'[23]Accounts by GL'!C209</f>
        <v>40500</v>
      </c>
      <c r="D42" s="38">
        <f>'[23]Accounts by GL'!M209</f>
        <v>178560</v>
      </c>
      <c r="E42" s="32"/>
      <c r="F42" s="39"/>
    </row>
    <row r="43" spans="1:6">
      <c r="A43" s="16" t="str">
        <f>'[23]Accounts by GL'!B210</f>
        <v>Graduation Fees</v>
      </c>
      <c r="B43" s="17"/>
      <c r="C43" s="18" t="str">
        <f>'[23]Accounts by GL'!C210</f>
        <v>40600</v>
      </c>
      <c r="D43" s="38">
        <f>'[23]Accounts by GL'!M210</f>
        <v>0</v>
      </c>
      <c r="E43" s="32"/>
      <c r="F43" s="39"/>
    </row>
    <row r="44" spans="1:6">
      <c r="A44" s="16" t="str">
        <f>'[23]Accounts by GL'!B211</f>
        <v>Transcripts Fees</v>
      </c>
      <c r="B44" s="17"/>
      <c r="C44" s="18" t="str">
        <f>'[23]Accounts by GL'!C211</f>
        <v>40700</v>
      </c>
      <c r="D44" s="38">
        <f>'[23]Accounts by GL'!M211</f>
        <v>0</v>
      </c>
      <c r="E44" s="32"/>
      <c r="F44" s="39"/>
    </row>
    <row r="45" spans="1:6">
      <c r="A45" s="16" t="str">
        <f>'[23]Accounts by GL'!B212</f>
        <v>Financial Aid Fund Fees</v>
      </c>
      <c r="B45" s="17"/>
      <c r="C45" s="18" t="str">
        <f>'[23]Accounts by GL'!C212</f>
        <v>40800</v>
      </c>
      <c r="D45" s="38">
        <f>'[23]Accounts by GL'!M212</f>
        <v>773428.7699999999</v>
      </c>
      <c r="E45" s="32"/>
      <c r="F45" s="39"/>
    </row>
    <row r="46" spans="1:6">
      <c r="A46" s="16" t="str">
        <f>'[23]Accounts by GL'!B213</f>
        <v>Student Activities &amp; Service Fees</v>
      </c>
      <c r="B46" s="17"/>
      <c r="C46" s="18" t="str">
        <f>'[23]Accounts by GL'!C213</f>
        <v>40850</v>
      </c>
      <c r="D46" s="38">
        <f>'[23]Accounts by GL'!M213</f>
        <v>964663.09</v>
      </c>
      <c r="E46" s="32"/>
      <c r="F46" s="39"/>
    </row>
    <row r="47" spans="1:6">
      <c r="A47" s="16" t="str">
        <f>'[23]Accounts by GL'!B214</f>
        <v>Student Activities &amp; Service Fees - Baccalaureate</v>
      </c>
      <c r="B47" s="17"/>
      <c r="C47" s="18" t="str">
        <f>'[23]Accounts by GL'!C214</f>
        <v>40854</v>
      </c>
      <c r="D47" s="38">
        <f>'[23]Accounts by GL'!M214</f>
        <v>0</v>
      </c>
      <c r="E47" s="32"/>
      <c r="F47" s="39"/>
    </row>
    <row r="48" spans="1:6">
      <c r="A48" s="16" t="str">
        <f>'[23]Accounts by GL'!B215</f>
        <v>CIF - A &amp; P, PSV, EPI, College Prep</v>
      </c>
      <c r="B48" s="17"/>
      <c r="C48" s="18" t="str">
        <f>'[23]Accounts by GL'!C215</f>
        <v>40860</v>
      </c>
      <c r="D48" s="38">
        <f>'[23]Accounts by GL'!M215</f>
        <v>1813970.5799999998</v>
      </c>
      <c r="E48" s="32"/>
      <c r="F48" s="39"/>
    </row>
    <row r="49" spans="1:6">
      <c r="A49" s="16" t="str">
        <f>'[23]Accounts by GL'!B216</f>
        <v>CIF - PSAV</v>
      </c>
      <c r="B49" s="17"/>
      <c r="C49" s="18" t="str">
        <f>'[23]Accounts by GL'!C216</f>
        <v>40861</v>
      </c>
      <c r="D49" s="38">
        <f>'[23]Accounts by GL'!M216</f>
        <v>40531.380000000005</v>
      </c>
      <c r="E49" s="32"/>
      <c r="F49" s="39"/>
    </row>
    <row r="50" spans="1:6">
      <c r="A50" s="16" t="str">
        <f>'[23]Accounts by GL'!B217</f>
        <v>CIF - Baccalaureate</v>
      </c>
      <c r="B50" s="17"/>
      <c r="C50" s="18" t="str">
        <f>'[23]Accounts by GL'!C217</f>
        <v>40864</v>
      </c>
      <c r="D50" s="38">
        <f>'[23]Accounts by GL'!M217</f>
        <v>77950.92</v>
      </c>
      <c r="E50" s="32"/>
      <c r="F50" s="39"/>
    </row>
    <row r="51" spans="1:6">
      <c r="A51" s="16" t="str">
        <f>'[23]Accounts by GL'!B218</f>
        <v>Technology Fee</v>
      </c>
      <c r="B51" s="17"/>
      <c r="C51" s="18" t="str">
        <f>'[23]Accounts by GL'!C218</f>
        <v>40870</v>
      </c>
      <c r="D51" s="38">
        <f>'[23]Accounts by GL'!M218</f>
        <v>785516.73</v>
      </c>
      <c r="E51" s="32"/>
      <c r="F51" s="39"/>
    </row>
    <row r="52" spans="1:6">
      <c r="A52" s="16" t="str">
        <f>'[23]Accounts by GL'!B219</f>
        <v>Other Student Fees</v>
      </c>
      <c r="B52" s="17"/>
      <c r="C52" s="18" t="str">
        <f>'[23]Accounts by GL'!C219</f>
        <v>40900</v>
      </c>
      <c r="D52" s="38">
        <f>'[23]Accounts by GL'!M219</f>
        <v>200</v>
      </c>
      <c r="E52" s="32"/>
      <c r="F52" s="39"/>
    </row>
    <row r="53" spans="1:6">
      <c r="A53" s="16" t="str">
        <f>'[23]Accounts by GL'!B220</f>
        <v>Late Fees</v>
      </c>
      <c r="B53" s="17"/>
      <c r="C53" s="18" t="str">
        <f>'[23]Accounts by GL'!C220</f>
        <v>40910</v>
      </c>
      <c r="D53" s="38">
        <f>'[23]Accounts by GL'!M220</f>
        <v>32175</v>
      </c>
      <c r="E53" s="32"/>
      <c r="F53" s="39"/>
    </row>
    <row r="54" spans="1:6">
      <c r="A54" s="16" t="str">
        <f>'[23]Accounts by GL'!B221</f>
        <v>Testing Fees</v>
      </c>
      <c r="B54" s="17"/>
      <c r="C54" s="18" t="str">
        <f>'[23]Accounts by GL'!C221</f>
        <v>40920</v>
      </c>
      <c r="D54" s="38">
        <f>'[23]Accounts by GL'!M221</f>
        <v>86488.85</v>
      </c>
      <c r="E54" s="32"/>
      <c r="F54" s="39"/>
    </row>
    <row r="55" spans="1:6">
      <c r="A55" s="16" t="str">
        <f>'[23]Accounts by GL'!B222</f>
        <v>Student Insurance Fees</v>
      </c>
      <c r="B55" s="17"/>
      <c r="C55" s="18" t="str">
        <f>'[23]Accounts by GL'!C222</f>
        <v>40930</v>
      </c>
      <c r="D55" s="38">
        <f>'[23]Accounts by GL'!M222</f>
        <v>0</v>
      </c>
      <c r="E55" s="32"/>
      <c r="F55" s="39"/>
    </row>
    <row r="56" spans="1:6">
      <c r="A56" s="16" t="str">
        <f>'[23]Accounts by GL'!B223</f>
        <v>Safety &amp; Security Fees</v>
      </c>
      <c r="B56" s="17"/>
      <c r="C56" s="18" t="str">
        <f>'[23]Accounts by GL'!C223</f>
        <v>40940</v>
      </c>
      <c r="D56" s="38">
        <f>'[23]Accounts by GL'!M223</f>
        <v>0</v>
      </c>
      <c r="E56" s="32"/>
      <c r="F56" s="39"/>
    </row>
    <row r="57" spans="1:6">
      <c r="A57" s="16" t="str">
        <f>'[23]Accounts by GL'!B224</f>
        <v>Picture Identification Card Fees</v>
      </c>
      <c r="B57" s="17"/>
      <c r="C57" s="18" t="str">
        <f>'[23]Accounts by GL'!C224</f>
        <v>40950</v>
      </c>
      <c r="D57" s="38">
        <f>'[23]Accounts by GL'!M224</f>
        <v>2745</v>
      </c>
      <c r="E57" s="32"/>
      <c r="F57" s="39"/>
    </row>
    <row r="58" spans="1:6">
      <c r="A58" s="16" t="str">
        <f>'[23]Accounts by GL'!B225</f>
        <v>Parking Fees</v>
      </c>
      <c r="B58" s="17"/>
      <c r="C58" s="18" t="str">
        <f>'[23]Accounts by GL'!C225</f>
        <v>40960</v>
      </c>
      <c r="D58" s="38">
        <f>'[23]Accounts by GL'!M225</f>
        <v>0</v>
      </c>
      <c r="E58" s="32"/>
      <c r="F58" s="39"/>
    </row>
    <row r="59" spans="1:6">
      <c r="A59" s="16" t="str">
        <f>'[23]Accounts by GL'!B226</f>
        <v>Library Fees</v>
      </c>
      <c r="B59" s="17"/>
      <c r="C59" s="18" t="str">
        <f>'[23]Accounts by GL'!C226</f>
        <v>40970</v>
      </c>
      <c r="D59" s="38">
        <f>'[23]Accounts by GL'!M226</f>
        <v>0</v>
      </c>
      <c r="E59" s="32"/>
      <c r="F59" s="39"/>
    </row>
    <row r="60" spans="1:6">
      <c r="A60" s="16" t="str">
        <f>'[23]Accounts by GL'!B227</f>
        <v>Contract Course Fees</v>
      </c>
      <c r="B60" s="17"/>
      <c r="C60" s="18" t="str">
        <f>'[23]Accounts by GL'!C227</f>
        <v>40990</v>
      </c>
      <c r="D60" s="38">
        <f>'[23]Accounts by GL'!M227</f>
        <v>0</v>
      </c>
      <c r="E60" s="32"/>
      <c r="F60" s="39"/>
    </row>
    <row r="61" spans="1:6" ht="13.5" thickBot="1">
      <c r="A61" s="16" t="str">
        <f>'[23]Accounts by GL'!B228</f>
        <v>Residual Student Fees</v>
      </c>
      <c r="B61" s="17"/>
      <c r="C61" s="18" t="str">
        <f>'[23]Accounts by GL'!C228</f>
        <v>40991</v>
      </c>
      <c r="D61" s="38">
        <f>'[23]Accounts by GL'!M228</f>
        <v>85.99</v>
      </c>
      <c r="E61" s="32"/>
      <c r="F61" s="39"/>
    </row>
    <row r="62" spans="1:6" ht="13.5" thickBot="1">
      <c r="A62" s="23" t="s">
        <v>12</v>
      </c>
      <c r="B62" s="24"/>
      <c r="C62" s="25"/>
      <c r="D62" s="26">
        <f>SUM(D27:D61)</f>
        <v>6895564.9900000002</v>
      </c>
      <c r="E62" s="32"/>
    </row>
    <row r="63" spans="1:6" ht="13.5" thickBot="1">
      <c r="A63" s="23" t="s">
        <v>13</v>
      </c>
      <c r="B63" s="24"/>
      <c r="C63" s="25"/>
      <c r="D63" s="26">
        <f>D24+D62</f>
        <v>22893408.600000001</v>
      </c>
      <c r="E63" s="40"/>
    </row>
    <row r="64" spans="1:6">
      <c r="A64" s="9"/>
      <c r="B64" s="9"/>
      <c r="C64" s="41"/>
      <c r="D64" s="42"/>
      <c r="E64" s="42"/>
    </row>
    <row r="65" spans="1:16">
      <c r="A65" s="124" t="str">
        <f>A1</f>
        <v>PENSACOLA STATE COLLEGE</v>
      </c>
      <c r="B65" s="124"/>
      <c r="C65" s="124"/>
      <c r="D65" s="124"/>
      <c r="E65" s="43"/>
    </row>
    <row r="66" spans="1:16" ht="13.5" thickBot="1">
      <c r="A66" s="125" t="str">
        <f>+A3</f>
        <v xml:space="preserve">2014-15 FEES </v>
      </c>
      <c r="B66" s="125"/>
      <c r="C66" s="125"/>
      <c r="D66" s="125"/>
      <c r="E66" s="43"/>
    </row>
    <row r="67" spans="1:16">
      <c r="A67" s="44" t="s">
        <v>14</v>
      </c>
      <c r="B67" s="14"/>
      <c r="C67" s="45"/>
      <c r="D67" s="46"/>
      <c r="E67" s="42"/>
    </row>
    <row r="68" spans="1:16">
      <c r="A68" s="47"/>
      <c r="B68" s="35"/>
      <c r="C68" s="45"/>
      <c r="D68" s="48"/>
      <c r="E68" s="42"/>
    </row>
    <row r="69" spans="1:16" ht="13.5" thickBot="1">
      <c r="A69" s="44" t="s">
        <v>15</v>
      </c>
      <c r="B69" s="35"/>
      <c r="C69" s="45" t="s">
        <v>16</v>
      </c>
      <c r="D69" s="108" t="s">
        <v>17</v>
      </c>
      <c r="E69" s="109"/>
    </row>
    <row r="70" spans="1:16">
      <c r="A70" s="49" t="s">
        <v>18</v>
      </c>
      <c r="B70" s="50" t="s">
        <v>19</v>
      </c>
      <c r="C70" s="112" t="s">
        <v>20</v>
      </c>
      <c r="D70" s="110">
        <f>'[23]Accounts by GL'!D174+'[23]Accounts by GL'!D175</f>
        <v>9563649.1400000006</v>
      </c>
      <c r="E70" s="42"/>
    </row>
    <row r="71" spans="1:16">
      <c r="A71" s="51" t="s">
        <v>18</v>
      </c>
      <c r="B71" s="52" t="s">
        <v>21</v>
      </c>
      <c r="C71" s="113" t="s">
        <v>22</v>
      </c>
      <c r="D71" s="116">
        <f>'[23]Accounts by GL'!D176</f>
        <v>3784681.8</v>
      </c>
      <c r="E71" s="42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>
      <c r="A72" s="51" t="s">
        <v>18</v>
      </c>
      <c r="B72" s="52" t="s">
        <v>23</v>
      </c>
      <c r="C72" s="113">
        <v>40130</v>
      </c>
      <c r="D72" s="116">
        <f>'[23]Accounts by GL'!D177</f>
        <v>788569.89999999991</v>
      </c>
      <c r="E72" s="42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>
      <c r="A73" s="51" t="s">
        <v>18</v>
      </c>
      <c r="B73" s="52" t="s">
        <v>24</v>
      </c>
      <c r="C73" s="113" t="s">
        <v>25</v>
      </c>
      <c r="D73" s="116">
        <f>'[23]Accounts by GL'!D178</f>
        <v>668764.80000000005</v>
      </c>
      <c r="E73" s="42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>
      <c r="A74" s="51" t="s">
        <v>18</v>
      </c>
      <c r="B74" s="52" t="s">
        <v>26</v>
      </c>
      <c r="C74" s="113">
        <v>40160</v>
      </c>
      <c r="D74" s="117">
        <f>'[23]Accounts by GL'!D179</f>
        <v>39996</v>
      </c>
      <c r="E74" s="42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>
      <c r="A75" s="51" t="s">
        <v>18</v>
      </c>
      <c r="B75" s="52" t="s">
        <v>27</v>
      </c>
      <c r="C75" s="113">
        <v>40180</v>
      </c>
      <c r="D75" s="111">
        <f>'[23]Accounts by GL'!D180</f>
        <v>0</v>
      </c>
      <c r="E75" s="42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>
      <c r="A76" s="51" t="s">
        <v>18</v>
      </c>
      <c r="B76" s="52" t="s">
        <v>28</v>
      </c>
      <c r="C76" s="113">
        <v>40190</v>
      </c>
      <c r="D76" s="116">
        <f>'[23]Accounts by GL'!D181</f>
        <v>82650</v>
      </c>
      <c r="E76" s="42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>
      <c r="A77" s="51" t="s">
        <v>29</v>
      </c>
      <c r="B77" s="52" t="s">
        <v>19</v>
      </c>
      <c r="C77" s="113" t="s">
        <v>30</v>
      </c>
      <c r="D77" s="116">
        <f>'[23]Accounts by GL'!D182+'[23]Accounts by GL'!D183</f>
        <v>676018.28</v>
      </c>
      <c r="E77" s="42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>
      <c r="A78" s="51" t="s">
        <v>29</v>
      </c>
      <c r="B78" s="52" t="s">
        <v>21</v>
      </c>
      <c r="C78" s="113" t="s">
        <v>31</v>
      </c>
      <c r="D78" s="117">
        <f>'[23]Accounts by GL'!D184</f>
        <v>259472.59999999998</v>
      </c>
      <c r="E78" s="42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>
      <c r="A79" s="51" t="s">
        <v>29</v>
      </c>
      <c r="B79" s="52" t="s">
        <v>23</v>
      </c>
      <c r="C79" s="113">
        <v>40330</v>
      </c>
      <c r="D79" s="111">
        <f>'[23]Accounts by GL'!D185</f>
        <v>50698.89</v>
      </c>
      <c r="E79" s="42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>
      <c r="A80" s="51" t="s">
        <v>29</v>
      </c>
      <c r="B80" s="52" t="s">
        <v>24</v>
      </c>
      <c r="C80" s="113" t="s">
        <v>32</v>
      </c>
      <c r="D80" s="116">
        <f>'[23]Accounts by GL'!D186</f>
        <v>82118.399999999994</v>
      </c>
      <c r="E80" s="42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>
      <c r="A81" s="51" t="s">
        <v>29</v>
      </c>
      <c r="B81" s="52" t="s">
        <v>26</v>
      </c>
      <c r="C81" s="113">
        <v>40360</v>
      </c>
      <c r="D81" s="116">
        <f>'[23]Accounts by GL'!D187</f>
        <v>1132.8</v>
      </c>
      <c r="E81" s="42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>
      <c r="A82" s="51" t="s">
        <v>29</v>
      </c>
      <c r="B82" s="52" t="s">
        <v>27</v>
      </c>
      <c r="C82" s="113">
        <v>40380</v>
      </c>
      <c r="D82" s="117">
        <f>'[23]Accounts by GL'!D188</f>
        <v>0</v>
      </c>
      <c r="E82" s="42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3.5" thickBot="1">
      <c r="A83" s="51" t="s">
        <v>29</v>
      </c>
      <c r="B83" s="52" t="s">
        <v>28</v>
      </c>
      <c r="C83" s="114">
        <v>40390</v>
      </c>
      <c r="D83" s="115">
        <f>'[23]Accounts by GL'!D189</f>
        <v>91</v>
      </c>
      <c r="E83" s="42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3.5" thickBot="1">
      <c r="A84" s="23" t="s">
        <v>33</v>
      </c>
      <c r="B84" s="24"/>
      <c r="C84" s="25"/>
      <c r="D84" s="107">
        <f>SUM(D70:D83)</f>
        <v>15997843.610000003</v>
      </c>
      <c r="E84" s="42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>
      <c r="A85" s="55"/>
      <c r="B85" s="56"/>
      <c r="C85" s="57"/>
      <c r="D85" s="58"/>
      <c r="E85" s="42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>
      <c r="A86" s="59" t="s">
        <v>34</v>
      </c>
      <c r="B86" s="56"/>
      <c r="C86" s="57"/>
      <c r="D86" s="58"/>
      <c r="E86" s="42"/>
    </row>
    <row r="87" spans="1:16">
      <c r="A87" s="60" t="s">
        <v>18</v>
      </c>
      <c r="B87" s="61" t="s">
        <v>19</v>
      </c>
      <c r="C87" s="53">
        <v>40110</v>
      </c>
      <c r="D87" s="54">
        <f>'[23]Accounts by GL'!E174+'[23]Accounts by GL'!E175</f>
        <v>0</v>
      </c>
      <c r="E87" s="42"/>
    </row>
    <row r="88" spans="1:16" ht="13.5" thickBot="1">
      <c r="A88" s="62" t="s">
        <v>29</v>
      </c>
      <c r="B88" s="63" t="s">
        <v>19</v>
      </c>
      <c r="C88" s="64">
        <v>40310</v>
      </c>
      <c r="D88" s="54">
        <f>'[23]Accounts by GL'!E182+'[23]Accounts by GL'!E183</f>
        <v>0</v>
      </c>
      <c r="E88" s="42"/>
    </row>
    <row r="89" spans="1:16" ht="13.5" thickBot="1">
      <c r="A89" s="23" t="s">
        <v>35</v>
      </c>
      <c r="B89" s="24"/>
      <c r="C89" s="25"/>
      <c r="D89" s="26">
        <f>SUM(D87:D88)</f>
        <v>0</v>
      </c>
      <c r="E89" s="42"/>
    </row>
    <row r="90" spans="1:16" ht="13.5" thickBot="1">
      <c r="A90" s="47"/>
      <c r="B90" s="56"/>
      <c r="C90" s="57"/>
      <c r="D90" s="58"/>
      <c r="E90" s="42"/>
    </row>
    <row r="91" spans="1:16" ht="13.5" thickBot="1">
      <c r="A91" s="23" t="s">
        <v>36</v>
      </c>
      <c r="B91" s="24"/>
      <c r="C91" s="25"/>
      <c r="D91" s="26">
        <f>+D84+D89</f>
        <v>15997843.610000003</v>
      </c>
      <c r="E91" s="42"/>
    </row>
    <row r="92" spans="1:16" ht="13.5" thickBot="1">
      <c r="A92" s="65"/>
      <c r="B92" s="65"/>
      <c r="C92" s="66"/>
      <c r="D92" s="67"/>
      <c r="E92" s="43"/>
    </row>
    <row r="93" spans="1:16" ht="13.5" thickBot="1">
      <c r="A93" s="126" t="s">
        <v>37</v>
      </c>
      <c r="B93" s="127"/>
      <c r="C93" s="70"/>
      <c r="D93" s="71"/>
      <c r="E93" s="42"/>
    </row>
    <row r="94" spans="1:16">
      <c r="A94" s="72" t="s">
        <v>18</v>
      </c>
      <c r="B94" s="73"/>
      <c r="C94" s="74"/>
      <c r="D94" s="75">
        <f>SUM(D6:D13)</f>
        <v>14928311.640000002</v>
      </c>
      <c r="E94" s="42"/>
    </row>
    <row r="95" spans="1:16">
      <c r="A95" s="76"/>
      <c r="B95" s="56"/>
      <c r="C95" s="77"/>
      <c r="D95" s="78"/>
      <c r="E95" s="42"/>
    </row>
    <row r="96" spans="1:16">
      <c r="A96" s="79" t="s">
        <v>29</v>
      </c>
      <c r="B96" s="80"/>
      <c r="C96" s="81"/>
      <c r="D96" s="82">
        <f>SUM(D15:D22)</f>
        <v>1069531.97</v>
      </c>
      <c r="E96" s="42"/>
    </row>
    <row r="97" spans="1:256" ht="13.5" thickBot="1">
      <c r="A97" s="83"/>
      <c r="B97" s="56"/>
      <c r="C97" s="77"/>
      <c r="D97" s="78"/>
      <c r="E97" s="42"/>
    </row>
    <row r="98" spans="1:256" ht="13.5" thickBot="1">
      <c r="A98" s="84" t="s">
        <v>2</v>
      </c>
      <c r="B98" s="85"/>
      <c r="C98" s="86"/>
      <c r="D98" s="87">
        <f>D94+D96</f>
        <v>15997843.610000003</v>
      </c>
      <c r="E98" s="42"/>
    </row>
    <row r="99" spans="1:256">
      <c r="A99" s="88"/>
      <c r="B99" s="73"/>
      <c r="C99" s="66"/>
      <c r="D99" s="89"/>
      <c r="E99" s="42"/>
    </row>
    <row r="100" spans="1:256">
      <c r="A100" s="90" t="s">
        <v>38</v>
      </c>
      <c r="B100" s="91"/>
      <c r="C100" s="92"/>
      <c r="D100" s="93">
        <f>D51</f>
        <v>785516.73</v>
      </c>
      <c r="E100" s="42"/>
    </row>
    <row r="101" spans="1:256" ht="13.5" thickBot="1">
      <c r="A101" s="88"/>
      <c r="B101" s="94"/>
      <c r="C101" s="66"/>
      <c r="D101" s="78"/>
      <c r="E101" s="42"/>
    </row>
    <row r="102" spans="1:256" ht="13.5" thickBot="1">
      <c r="A102" s="23" t="s">
        <v>39</v>
      </c>
      <c r="B102" s="24"/>
      <c r="C102" s="25"/>
      <c r="D102" s="26">
        <f>D98+D100</f>
        <v>16783360.340000004</v>
      </c>
      <c r="E102" s="42"/>
    </row>
    <row r="103" spans="1:256">
      <c r="A103" s="9"/>
      <c r="B103" s="9"/>
      <c r="C103" s="41"/>
      <c r="D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1:256" s="65" customFormat="1">
      <c r="A104" s="95" t="s">
        <v>40</v>
      </c>
      <c r="B104" s="1"/>
      <c r="C104" s="96"/>
      <c r="D104" s="1"/>
      <c r="E104" s="1"/>
      <c r="F104" s="9"/>
    </row>
    <row r="105" spans="1:256"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82" spans="3:16">
      <c r="C182" s="1"/>
      <c r="G182" s="9"/>
      <c r="H182" s="9"/>
      <c r="I182" s="9"/>
      <c r="J182" s="9"/>
      <c r="K182" s="9"/>
      <c r="L182" s="9"/>
      <c r="M182" s="9"/>
      <c r="N182" s="9"/>
      <c r="O182" s="9"/>
      <c r="P182" s="97"/>
    </row>
    <row r="202" spans="1:6">
      <c r="A202" s="98"/>
      <c r="B202" s="99"/>
      <c r="C202" s="100"/>
      <c r="D202" s="99"/>
      <c r="E202" s="99"/>
      <c r="F202" s="101"/>
    </row>
    <row r="227" spans="1:6">
      <c r="A227" s="9"/>
      <c r="B227" s="9"/>
      <c r="C227" s="41"/>
      <c r="D227" s="9"/>
      <c r="E227" s="9"/>
      <c r="F227" s="9"/>
    </row>
    <row r="228" spans="1:6">
      <c r="A228" s="102"/>
      <c r="B228" s="103"/>
      <c r="C228" s="104"/>
      <c r="D228" s="103"/>
      <c r="E228" s="103"/>
      <c r="F228" s="105"/>
    </row>
    <row r="229" spans="1:6">
      <c r="A229" s="9"/>
      <c r="B229" s="9"/>
      <c r="C229" s="41"/>
      <c r="D229" s="9"/>
      <c r="E229" s="9"/>
      <c r="F229" s="9"/>
    </row>
    <row r="244" spans="1:6">
      <c r="A244" s="9"/>
      <c r="B244" s="9"/>
      <c r="C244" s="41"/>
      <c r="D244" s="9"/>
      <c r="E244" s="9"/>
      <c r="F244" s="9"/>
    </row>
    <row r="245" spans="1:6">
      <c r="A245" s="102"/>
      <c r="B245" s="103"/>
      <c r="C245" s="104"/>
      <c r="D245" s="103"/>
      <c r="E245" s="103"/>
      <c r="F245" s="105"/>
    </row>
    <row r="246" spans="1:6">
      <c r="A246" s="9"/>
      <c r="B246" s="9"/>
      <c r="C246" s="41"/>
      <c r="D246" s="9"/>
      <c r="E246" s="9"/>
      <c r="F246" s="9"/>
    </row>
    <row r="293" spans="1:6">
      <c r="A293" s="9"/>
      <c r="B293" s="9"/>
      <c r="C293" s="41"/>
      <c r="D293" s="9"/>
      <c r="E293" s="9"/>
      <c r="F293" s="9"/>
    </row>
    <row r="294" spans="1:6">
      <c r="A294" s="102"/>
      <c r="B294" s="103"/>
      <c r="C294" s="104"/>
      <c r="D294" s="103"/>
      <c r="E294" s="103"/>
      <c r="F294" s="105"/>
    </row>
    <row r="295" spans="1:6">
      <c r="A295" s="9"/>
      <c r="B295" s="9"/>
      <c r="C295" s="41"/>
      <c r="D295" s="9"/>
      <c r="E295" s="9"/>
      <c r="F295" s="9"/>
    </row>
    <row r="305" spans="1:6">
      <c r="A305" s="9"/>
      <c r="B305" s="9"/>
      <c r="C305" s="41"/>
      <c r="D305" s="9"/>
      <c r="E305" s="9"/>
      <c r="F305" s="9"/>
    </row>
    <row r="306" spans="1:6">
      <c r="A306" s="102"/>
      <c r="B306" s="103"/>
      <c r="C306" s="104"/>
      <c r="D306" s="103"/>
      <c r="E306" s="103"/>
      <c r="F306" s="105"/>
    </row>
    <row r="307" spans="1:6">
      <c r="A307" s="9"/>
      <c r="B307" s="9"/>
      <c r="C307" s="41"/>
      <c r="D307" s="9"/>
      <c r="E307" s="9"/>
      <c r="F307" s="9"/>
    </row>
    <row r="319" spans="1:6">
      <c r="A319" s="9"/>
      <c r="B319" s="9"/>
      <c r="C319" s="41"/>
      <c r="D319" s="9"/>
      <c r="E319" s="9"/>
      <c r="F319" s="9"/>
    </row>
    <row r="320" spans="1:6">
      <c r="A320" s="102"/>
      <c r="B320" s="103"/>
      <c r="C320" s="104"/>
      <c r="D320" s="103"/>
      <c r="E320" s="103"/>
      <c r="F320" s="105"/>
    </row>
    <row r="321" spans="1:6">
      <c r="A321" s="106"/>
      <c r="B321" s="9"/>
      <c r="C321" s="41"/>
      <c r="D321" s="9"/>
      <c r="E321" s="9"/>
      <c r="F321" s="97"/>
    </row>
    <row r="322" spans="1:6">
      <c r="A322" s="106"/>
      <c r="B322" s="9"/>
      <c r="C322" s="41"/>
      <c r="D322" s="9"/>
      <c r="E322" s="9"/>
      <c r="F322" s="97"/>
    </row>
    <row r="323" spans="1:6">
      <c r="A323" s="98"/>
      <c r="B323" s="99"/>
      <c r="C323" s="100"/>
      <c r="D323" s="99"/>
      <c r="E323" s="99"/>
      <c r="F323" s="101"/>
    </row>
    <row r="324" spans="1:6">
      <c r="A324" s="9"/>
      <c r="B324" s="9"/>
      <c r="C324" s="41"/>
      <c r="D324" s="9"/>
      <c r="E324" s="9"/>
      <c r="F324" s="9"/>
    </row>
    <row r="325" spans="1:6">
      <c r="A325" s="106"/>
      <c r="B325" s="9"/>
      <c r="C325" s="41"/>
      <c r="D325" s="9"/>
      <c r="E325" s="9"/>
      <c r="F325" s="97"/>
    </row>
    <row r="332" spans="1:6">
      <c r="A332" s="9"/>
      <c r="B332" s="9"/>
      <c r="C332" s="41"/>
      <c r="D332" s="9"/>
      <c r="E332" s="9"/>
      <c r="F332" s="9"/>
    </row>
    <row r="333" spans="1:6">
      <c r="A333" s="102"/>
      <c r="B333" s="103"/>
      <c r="C333" s="104"/>
      <c r="D333" s="103"/>
      <c r="E333" s="103"/>
      <c r="F333" s="105"/>
    </row>
    <row r="334" spans="1:6">
      <c r="A334" s="9"/>
      <c r="B334" s="9"/>
      <c r="C334" s="41"/>
      <c r="D334" s="9"/>
      <c r="E334" s="9"/>
      <c r="F334" s="9"/>
    </row>
    <row r="359" spans="1:6">
      <c r="A359" s="98"/>
      <c r="B359" s="99"/>
      <c r="C359" s="100"/>
      <c r="D359" s="99"/>
      <c r="E359" s="99"/>
      <c r="F359" s="101"/>
    </row>
    <row r="413" spans="1:6">
      <c r="A413" s="9"/>
      <c r="B413" s="9"/>
      <c r="C413" s="41"/>
      <c r="D413" s="9"/>
      <c r="E413" s="9"/>
      <c r="F413" s="9"/>
    </row>
    <row r="414" spans="1:6">
      <c r="A414" s="102"/>
      <c r="B414" s="103"/>
      <c r="C414" s="104"/>
      <c r="D414" s="103"/>
      <c r="E414" s="103"/>
      <c r="F414" s="105"/>
    </row>
    <row r="415" spans="1:6">
      <c r="A415" s="9"/>
      <c r="B415" s="9"/>
      <c r="C415" s="41"/>
      <c r="D415" s="9"/>
      <c r="E415" s="9"/>
      <c r="F415" s="9"/>
    </row>
    <row r="478" spans="1:6">
      <c r="A478" s="9"/>
      <c r="B478" s="9"/>
      <c r="C478" s="41"/>
      <c r="D478" s="9"/>
      <c r="E478" s="9"/>
      <c r="F478" s="9"/>
    </row>
    <row r="479" spans="1:6">
      <c r="A479" s="102"/>
      <c r="B479" s="103"/>
      <c r="C479" s="104"/>
      <c r="D479" s="103"/>
      <c r="E479" s="103"/>
      <c r="F479" s="105"/>
    </row>
    <row r="480" spans="1:6">
      <c r="A480" s="9"/>
      <c r="B480" s="9"/>
      <c r="C480" s="41"/>
      <c r="D480" s="9"/>
      <c r="E480" s="9"/>
      <c r="F480" s="9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0"/>
  <sheetViews>
    <sheetView zoomScale="90" zoomScaleNormal="90" workbookViewId="0"/>
  </sheetViews>
  <sheetFormatPr defaultRowHeight="12.75"/>
  <cols>
    <col min="1" max="1" width="56.28515625" style="1" customWidth="1"/>
    <col min="2" max="2" width="13" style="1" customWidth="1"/>
    <col min="3" max="3" width="9.140625" style="96"/>
    <col min="4" max="4" width="20.85546875" style="1" customWidth="1"/>
    <col min="5" max="5" width="21" style="1" customWidth="1"/>
    <col min="6" max="16384" width="9.140625" style="1"/>
  </cols>
  <sheetData>
    <row r="1" spans="1:16" ht="15.75">
      <c r="A1" s="120" t="str">
        <f>'[24]Contact Information'!$C$5</f>
        <v>POLK STATE COLLEGE</v>
      </c>
      <c r="B1" s="120"/>
      <c r="C1" s="120"/>
      <c r="D1" s="120"/>
      <c r="E1" s="120"/>
    </row>
    <row r="2" spans="1:16" ht="13.5" thickBot="1">
      <c r="A2" s="2"/>
      <c r="B2" s="2"/>
      <c r="C2" s="2"/>
      <c r="D2" s="3" t="s">
        <v>0</v>
      </c>
      <c r="E2" s="4" t="str">
        <f>'[24]Contact Information'!C3</f>
        <v>2015.v02</v>
      </c>
    </row>
    <row r="3" spans="1:16" ht="13.5" thickBot="1">
      <c r="A3" s="118" t="s">
        <v>136</v>
      </c>
      <c r="B3" s="7"/>
      <c r="C3" s="7"/>
      <c r="D3" s="7"/>
      <c r="E3" s="121"/>
      <c r="F3" s="9"/>
    </row>
    <row r="4" spans="1:16" ht="12.75" customHeight="1">
      <c r="A4" s="10"/>
      <c r="B4" s="11"/>
      <c r="C4" s="12"/>
      <c r="D4" s="12" t="s">
        <v>1</v>
      </c>
      <c r="E4" s="122" t="s">
        <v>2</v>
      </c>
      <c r="F4" s="9"/>
    </row>
    <row r="5" spans="1:16">
      <c r="A5" s="13" t="s">
        <v>3</v>
      </c>
      <c r="B5" s="14"/>
      <c r="C5" s="15" t="s">
        <v>4</v>
      </c>
      <c r="D5" s="15" t="s">
        <v>5</v>
      </c>
      <c r="E5" s="123"/>
      <c r="F5" s="9"/>
    </row>
    <row r="6" spans="1:16">
      <c r="A6" s="16" t="str">
        <f>'[24]Accounts by GL'!B174</f>
        <v>Tuition-Advanced &amp; Professional - Baccalaureate</v>
      </c>
      <c r="B6" s="17"/>
      <c r="C6" s="18" t="str">
        <f>'[24]Accounts by GL'!C174</f>
        <v>40101</v>
      </c>
      <c r="D6" s="19">
        <f>'[24]Accounts by GL'!M174</f>
        <v>1911080.01</v>
      </c>
      <c r="E6" s="20">
        <f t="shared" ref="E6:E13" si="0">D6+D15</f>
        <v>1943193.42</v>
      </c>
      <c r="F6" s="9"/>
    </row>
    <row r="7" spans="1:16">
      <c r="A7" s="16" t="str">
        <f>'[24]Accounts by GL'!B175</f>
        <v>Tuition-Advanced &amp; Professional</v>
      </c>
      <c r="B7" s="17"/>
      <c r="C7" s="18" t="str">
        <f>'[24]Accounts by GL'!C175</f>
        <v>40110</v>
      </c>
      <c r="D7" s="19">
        <f>'[24]Accounts by GL'!M175</f>
        <v>8731383.4299999997</v>
      </c>
      <c r="E7" s="20">
        <f t="shared" si="0"/>
        <v>9170927.5499999989</v>
      </c>
      <c r="F7" s="9"/>
    </row>
    <row r="8" spans="1:16">
      <c r="A8" s="16" t="str">
        <f>'[24]Accounts by GL'!B176</f>
        <v>Tuition-Postsecondary Vocational</v>
      </c>
      <c r="B8" s="17"/>
      <c r="C8" s="18" t="str">
        <f>'[24]Accounts by GL'!C176</f>
        <v>40120</v>
      </c>
      <c r="D8" s="19">
        <f>'[24]Accounts by GL'!M176</f>
        <v>3895788.14</v>
      </c>
      <c r="E8" s="20">
        <f t="shared" si="0"/>
        <v>4020449.8000000003</v>
      </c>
      <c r="F8" s="9"/>
    </row>
    <row r="9" spans="1:16">
      <c r="A9" s="16" t="str">
        <f>'[24]Accounts by GL'!B177</f>
        <v>Tuition-Postsecondary Adult Vocational</v>
      </c>
      <c r="B9" s="17"/>
      <c r="C9" s="18" t="str">
        <f>'[24]Accounts by GL'!C177</f>
        <v>40130</v>
      </c>
      <c r="D9" s="19">
        <f>'[24]Accounts by GL'!M177</f>
        <v>225365.69</v>
      </c>
      <c r="E9" s="20">
        <f t="shared" si="0"/>
        <v>225365.69</v>
      </c>
      <c r="F9" s="9"/>
    </row>
    <row r="10" spans="1:16">
      <c r="A10" s="16" t="str">
        <f>'[24]Accounts by GL'!B178</f>
        <v>Tuition-Developmental Education</v>
      </c>
      <c r="B10" s="17"/>
      <c r="C10" s="18" t="str">
        <f>'[24]Accounts by GL'!C178</f>
        <v>40150</v>
      </c>
      <c r="D10" s="19">
        <f>'[24]Accounts by GL'!M178</f>
        <v>644196.17000000004</v>
      </c>
      <c r="E10" s="20">
        <f t="shared" si="0"/>
        <v>706775.33000000007</v>
      </c>
      <c r="F10" s="9"/>
    </row>
    <row r="11" spans="1:16">
      <c r="A11" s="16" t="str">
        <f>'[24]Accounts by GL'!B179</f>
        <v>Tuition-EPI</v>
      </c>
      <c r="B11" s="17"/>
      <c r="C11" s="18" t="str">
        <f>'[24]Accounts by GL'!C179</f>
        <v>40160</v>
      </c>
      <c r="D11" s="19">
        <f>'[24]Accounts by GL'!M179</f>
        <v>189152.09</v>
      </c>
      <c r="E11" s="20">
        <f t="shared" si="0"/>
        <v>189152.09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>
      <c r="A12" s="16" t="str">
        <f>'[24]Accounts by GL'!B180</f>
        <v>Tuition-Vocational Preparatory</v>
      </c>
      <c r="B12" s="17"/>
      <c r="C12" s="18" t="str">
        <f>'[24]Accounts by GL'!C180</f>
        <v>40180</v>
      </c>
      <c r="D12" s="19">
        <f>'[24]Accounts by GL'!M180</f>
        <v>0</v>
      </c>
      <c r="E12" s="20">
        <f t="shared" si="0"/>
        <v>0</v>
      </c>
      <c r="F12" s="9"/>
    </row>
    <row r="13" spans="1:16" ht="13.5" thickBot="1">
      <c r="A13" s="16" t="str">
        <f>'[24]Accounts by GL'!B181</f>
        <v>Tuition-Adult General Education (ABE) &amp; Secondary</v>
      </c>
      <c r="B13" s="22"/>
      <c r="C13" s="18" t="str">
        <f>'[24]Accounts by GL'!C181</f>
        <v>40190</v>
      </c>
      <c r="D13" s="19">
        <f>'[24]Accounts by GL'!M181</f>
        <v>0</v>
      </c>
      <c r="E13" s="20">
        <f t="shared" si="0"/>
        <v>0</v>
      </c>
      <c r="F13" s="9"/>
    </row>
    <row r="14" spans="1:16" ht="13.5" thickBot="1">
      <c r="A14" s="23" t="s">
        <v>6</v>
      </c>
      <c r="B14" s="24"/>
      <c r="C14" s="25"/>
      <c r="D14" s="26">
        <f>SUM(D6:D13)</f>
        <v>15596965.529999999</v>
      </c>
      <c r="E14" s="26">
        <f>SUM(E6:E13)</f>
        <v>16255863.879999999</v>
      </c>
      <c r="F14" s="9"/>
    </row>
    <row r="15" spans="1:16">
      <c r="A15" s="27" t="str">
        <f>'[24]Accounts by GL'!B182</f>
        <v>Out-of-state Fees-Advanced &amp; Professional - Baccalaureate</v>
      </c>
      <c r="B15" s="28"/>
      <c r="C15" s="29" t="str">
        <f>'[24]Accounts by GL'!C182</f>
        <v>40301</v>
      </c>
      <c r="D15" s="30">
        <f>'[24]Accounts by GL'!M182</f>
        <v>32113.41</v>
      </c>
      <c r="E15" s="31"/>
      <c r="F15" s="9"/>
    </row>
    <row r="16" spans="1:16">
      <c r="A16" s="27" t="str">
        <f>'[24]Accounts by GL'!B183</f>
        <v>Out-of-state Fees-Advanced &amp; Professional</v>
      </c>
      <c r="B16" s="17"/>
      <c r="C16" s="29" t="str">
        <f>'[24]Accounts by GL'!C183</f>
        <v>40310</v>
      </c>
      <c r="D16" s="30">
        <f>'[24]Accounts by GL'!M183</f>
        <v>439544.12</v>
      </c>
      <c r="E16" s="31"/>
      <c r="F16" s="9"/>
    </row>
    <row r="17" spans="1:6">
      <c r="A17" s="27" t="str">
        <f>'[24]Accounts by GL'!B184</f>
        <v>Out-of-state Fees-Postsecondary Vocational</v>
      </c>
      <c r="B17" s="17"/>
      <c r="C17" s="29" t="str">
        <f>'[24]Accounts by GL'!C184</f>
        <v>40320</v>
      </c>
      <c r="D17" s="30">
        <f>'[24]Accounts by GL'!M184</f>
        <v>124661.66</v>
      </c>
      <c r="E17" s="31"/>
      <c r="F17" s="9"/>
    </row>
    <row r="18" spans="1:6">
      <c r="A18" s="27" t="str">
        <f>'[24]Accounts by GL'!B185</f>
        <v>Out-of-state Fees-Postsecondary. Adult Vocational</v>
      </c>
      <c r="B18" s="17"/>
      <c r="C18" s="29" t="str">
        <f>'[24]Accounts by GL'!C185</f>
        <v>40330</v>
      </c>
      <c r="D18" s="30">
        <f>'[24]Accounts by GL'!M185</f>
        <v>0</v>
      </c>
      <c r="E18" s="31"/>
      <c r="F18" s="9"/>
    </row>
    <row r="19" spans="1:6">
      <c r="A19" s="27" t="str">
        <f>'[24]Accounts by GL'!B186</f>
        <v>Out-of-state Fees-Developmental Education</v>
      </c>
      <c r="B19" s="17"/>
      <c r="C19" s="29" t="str">
        <f>'[24]Accounts by GL'!C186</f>
        <v>40350</v>
      </c>
      <c r="D19" s="30">
        <f>'[24]Accounts by GL'!M186</f>
        <v>62579.16</v>
      </c>
      <c r="E19" s="31"/>
      <c r="F19" s="9"/>
    </row>
    <row r="20" spans="1:6">
      <c r="A20" s="27" t="str">
        <f>'[24]Accounts by GL'!B187</f>
        <v>Out-of-state Fees-EPI &amp; Alternative Certification Curriculum</v>
      </c>
      <c r="B20" s="17"/>
      <c r="C20" s="29" t="str">
        <f>'[24]Accounts by GL'!C187</f>
        <v>40360</v>
      </c>
      <c r="D20" s="30">
        <f>'[24]Accounts by GL'!M187</f>
        <v>0</v>
      </c>
      <c r="E20" s="31"/>
      <c r="F20" s="9"/>
    </row>
    <row r="21" spans="1:6">
      <c r="A21" s="27" t="str">
        <f>'[24]Accounts by GL'!B188</f>
        <v>Out-of-state Fees-Vocational Preparatory</v>
      </c>
      <c r="B21" s="17"/>
      <c r="C21" s="29" t="str">
        <f>'[24]Accounts by GL'!C188</f>
        <v>40380</v>
      </c>
      <c r="D21" s="30">
        <f>'[24]Accounts by GL'!M188</f>
        <v>0</v>
      </c>
      <c r="E21" s="31"/>
      <c r="F21" s="9"/>
    </row>
    <row r="22" spans="1:6" ht="13.5" thickBot="1">
      <c r="A22" s="27" t="str">
        <f>'[24]Accounts by GL'!B189</f>
        <v>Out-of-state Fees-Adult General Education (ABE) &amp; Secondary</v>
      </c>
      <c r="B22" s="22"/>
      <c r="C22" s="29" t="str">
        <f>'[24]Accounts by GL'!C189</f>
        <v>40390</v>
      </c>
      <c r="D22" s="30">
        <f>'[24]Accounts by GL'!M189</f>
        <v>0</v>
      </c>
      <c r="E22" s="32"/>
      <c r="F22" s="9"/>
    </row>
    <row r="23" spans="1:6" ht="13.5" thickBot="1">
      <c r="A23" s="23" t="s">
        <v>7</v>
      </c>
      <c r="B23" s="24"/>
      <c r="C23" s="25"/>
      <c r="D23" s="26">
        <f>SUM(D15:D22)</f>
        <v>658898.35</v>
      </c>
      <c r="E23" s="33" t="s">
        <v>8</v>
      </c>
      <c r="F23" s="9"/>
    </row>
    <row r="24" spans="1:6" ht="13.5" thickBot="1">
      <c r="A24" s="23" t="s">
        <v>9</v>
      </c>
      <c r="B24" s="24"/>
      <c r="C24" s="25"/>
      <c r="D24" s="26">
        <f>D23+D14</f>
        <v>16255863.879999999</v>
      </c>
      <c r="E24" s="26">
        <f>'[24]Accounts by GL'!M191</f>
        <v>16255863.879999999</v>
      </c>
      <c r="F24" s="9"/>
    </row>
    <row r="25" spans="1:6">
      <c r="A25" s="34"/>
      <c r="B25" s="35"/>
      <c r="C25" s="36"/>
      <c r="D25" s="37"/>
      <c r="E25" s="32"/>
      <c r="F25" s="9"/>
    </row>
    <row r="26" spans="1:6">
      <c r="A26" s="13" t="s">
        <v>10</v>
      </c>
      <c r="B26" s="35"/>
      <c r="C26" s="36"/>
      <c r="D26" s="37"/>
      <c r="E26" s="31"/>
      <c r="F26" s="9"/>
    </row>
    <row r="27" spans="1:6">
      <c r="A27" s="16" t="str">
        <f>'[24]Accounts by GL'!B194</f>
        <v>Tuition - Lifelong Learning</v>
      </c>
      <c r="B27" s="17"/>
      <c r="C27" s="18" t="str">
        <f>'[24]Accounts by GL'!C194</f>
        <v>40210</v>
      </c>
      <c r="D27" s="38">
        <f>'[24]Accounts by GL'!M194</f>
        <v>0</v>
      </c>
      <c r="E27" s="31"/>
      <c r="F27" s="39"/>
    </row>
    <row r="28" spans="1:6">
      <c r="A28" s="16" t="str">
        <f>'[24]Accounts by GL'!B195</f>
        <v>Tuition - Continuing Workforce Fees</v>
      </c>
      <c r="B28" s="17"/>
      <c r="C28" s="18" t="str">
        <f>'[24]Accounts by GL'!C195</f>
        <v>40240</v>
      </c>
      <c r="D28" s="38">
        <f>'[24]Accounts by GL'!M195</f>
        <v>4162948.87</v>
      </c>
      <c r="E28" s="31"/>
      <c r="F28" s="39"/>
    </row>
    <row r="29" spans="1:6">
      <c r="A29" s="16" t="str">
        <f>'[24]Accounts by GL'!B196</f>
        <v>Refunded Tuition - Continuing Workforce Fees</v>
      </c>
      <c r="B29" s="17"/>
      <c r="C29" s="18" t="str">
        <f>'[24]Accounts by GL'!C196</f>
        <v>40249</v>
      </c>
      <c r="D29" s="38">
        <f>'[24]Accounts by GL'!M196</f>
        <v>0</v>
      </c>
      <c r="E29" s="31"/>
      <c r="F29" s="39"/>
    </row>
    <row r="30" spans="1:6">
      <c r="A30" s="16" t="str">
        <f>'[24]Accounts by GL'!B197</f>
        <v>Out-of-state - Lifelong Learning</v>
      </c>
      <c r="B30" s="17"/>
      <c r="C30" s="18" t="str">
        <f>'[24]Accounts by GL'!C197</f>
        <v>40250</v>
      </c>
      <c r="D30" s="38">
        <f>'[24]Accounts by GL'!M197</f>
        <v>0</v>
      </c>
      <c r="E30" s="32"/>
      <c r="F30" s="39"/>
    </row>
    <row r="31" spans="1:6">
      <c r="A31" s="16" t="str">
        <f>'[24]Accounts by GL'!B198</f>
        <v>Full Cost of Instruction (Repeat Course Fee)</v>
      </c>
      <c r="B31" s="17"/>
      <c r="C31" s="18" t="str">
        <f>'[24]Accounts by GL'!C198</f>
        <v>40260</v>
      </c>
      <c r="D31" s="38">
        <f>'[24]Accounts by GL'!M198</f>
        <v>0</v>
      </c>
      <c r="E31" s="32"/>
      <c r="F31" s="39"/>
    </row>
    <row r="32" spans="1:6">
      <c r="A32" s="16" t="str">
        <f>'[24]Accounts by GL'!B199</f>
        <v>Full Cost of Instruction (Repeat Course Fee) - A &amp; P</v>
      </c>
      <c r="B32" s="17"/>
      <c r="C32" s="18" t="str">
        <f>'[24]Accounts by GL'!C199</f>
        <v>40261</v>
      </c>
      <c r="D32" s="38">
        <f>'[24]Accounts by GL'!M199</f>
        <v>0</v>
      </c>
      <c r="E32" s="32"/>
      <c r="F32" s="39"/>
    </row>
    <row r="33" spans="1:6">
      <c r="A33" s="16" t="str">
        <f>'[24]Accounts by GL'!B200</f>
        <v>Full Cost of Instruction (Repeat Course Fee) - PSV</v>
      </c>
      <c r="B33" s="17"/>
      <c r="C33" s="18" t="str">
        <f>'[24]Accounts by GL'!C200</f>
        <v>40262</v>
      </c>
      <c r="D33" s="38">
        <f>'[24]Accounts by GL'!M200</f>
        <v>0</v>
      </c>
      <c r="E33" s="32"/>
      <c r="F33" s="39"/>
    </row>
    <row r="34" spans="1:6">
      <c r="A34" s="16" t="str">
        <f>'[24]Accounts by GL'!B201</f>
        <v>Full Cost of Instruction (Repeat Course Fee) - Baccalaureate</v>
      </c>
      <c r="B34" s="17"/>
      <c r="C34" s="18">
        <v>40263</v>
      </c>
      <c r="D34" s="38">
        <f>'[24]Accounts by GL'!M201</f>
        <v>0</v>
      </c>
      <c r="E34" s="32"/>
      <c r="F34" s="39"/>
    </row>
    <row r="35" spans="1:6">
      <c r="A35" s="16" t="str">
        <f>'[24]Accounts by GL'!B202</f>
        <v>Full Cost of Instruction (Repeat Course Fee) - PSAV</v>
      </c>
      <c r="B35" s="17"/>
      <c r="C35" s="18" t="str">
        <f>'[24]Accounts by GL'!C202</f>
        <v>40264</v>
      </c>
      <c r="D35" s="38">
        <f>'[24]Accounts by GL'!M202</f>
        <v>0</v>
      </c>
      <c r="E35" s="32"/>
      <c r="F35" s="39"/>
    </row>
    <row r="36" spans="1:6">
      <c r="A36" s="16" t="str">
        <f>'[24]Accounts by GL'!B203</f>
        <v>Full Cost of Instruction (Repeat Course Fee) - Dev. Ed.</v>
      </c>
      <c r="B36" s="17"/>
      <c r="C36" s="18" t="str">
        <f>'[24]Accounts by GL'!C203</f>
        <v>40265</v>
      </c>
      <c r="D36" s="38">
        <f>'[24]Accounts by GL'!M203</f>
        <v>0</v>
      </c>
      <c r="E36" s="32"/>
      <c r="F36" s="39"/>
    </row>
    <row r="37" spans="1:6">
      <c r="A37" s="16" t="str">
        <f>'[24]Accounts by GL'!B204</f>
        <v>Full Cost of Instruction (Repeat Course Fee) - EPI</v>
      </c>
      <c r="B37" s="17"/>
      <c r="C37" s="18">
        <v>40266</v>
      </c>
      <c r="D37" s="38">
        <f>'[24]Accounts by GL'!M204</f>
        <v>0</v>
      </c>
      <c r="E37" s="32"/>
      <c r="F37" s="39"/>
    </row>
    <row r="38" spans="1:6">
      <c r="A38" s="16" t="str">
        <f>'[24]Accounts by GL'!B205</f>
        <v>Refunded Tuition-Full Cost of Instruction (Repeat Course Fee)</v>
      </c>
      <c r="B38" s="17"/>
      <c r="C38" s="18" t="str">
        <f>'[24]Accounts by GL'!C205</f>
        <v>40269</v>
      </c>
      <c r="D38" s="38">
        <f>'[24]Accounts by GL'!M205</f>
        <v>0</v>
      </c>
      <c r="E38" s="32"/>
      <c r="F38" s="39"/>
    </row>
    <row r="39" spans="1:6">
      <c r="A39" s="16" t="str">
        <f>'[24]Accounts by GL'!B206</f>
        <v>Tuition - Self-supporting</v>
      </c>
      <c r="B39" s="17"/>
      <c r="C39" s="18" t="str">
        <f>'[24]Accounts by GL'!C206</f>
        <v>40270</v>
      </c>
      <c r="D39" s="38">
        <f>'[24]Accounts by GL'!M206</f>
        <v>0</v>
      </c>
      <c r="E39" s="32"/>
      <c r="F39" s="39"/>
    </row>
    <row r="40" spans="1:6">
      <c r="A40" s="16" t="str">
        <f>'[24]Accounts by GL'!B207</f>
        <v>Laboratory Fees</v>
      </c>
      <c r="B40" s="17"/>
      <c r="C40" s="18" t="str">
        <f>'[24]Accounts by GL'!C207</f>
        <v>40400</v>
      </c>
      <c r="D40" s="38">
        <f>'[24]Accounts by GL'!M207</f>
        <v>547375</v>
      </c>
      <c r="E40" s="32"/>
      <c r="F40" s="39"/>
    </row>
    <row r="41" spans="1:6">
      <c r="A41" s="16" t="str">
        <f>'[24]Accounts by GL'!B208</f>
        <v>Distance Learning Course User Fee</v>
      </c>
      <c r="B41" s="17"/>
      <c r="C41" s="18" t="str">
        <f>'[24]Accounts by GL'!C208</f>
        <v>40450</v>
      </c>
      <c r="D41" s="38">
        <f>'[24]Accounts by GL'!M208</f>
        <v>0</v>
      </c>
      <c r="E41" s="32"/>
      <c r="F41" s="39"/>
    </row>
    <row r="42" spans="1:6">
      <c r="A42" s="16" t="str">
        <f>'[24]Accounts by GL'!B209</f>
        <v>Application Fees</v>
      </c>
      <c r="B42" s="17"/>
      <c r="C42" s="18" t="str">
        <f>'[24]Accounts by GL'!C209</f>
        <v>40500</v>
      </c>
      <c r="D42" s="38">
        <f>'[24]Accounts by GL'!M209</f>
        <v>0</v>
      </c>
      <c r="E42" s="32"/>
      <c r="F42" s="39"/>
    </row>
    <row r="43" spans="1:6">
      <c r="A43" s="16" t="str">
        <f>'[24]Accounts by GL'!B210</f>
        <v>Graduation Fees</v>
      </c>
      <c r="B43" s="17"/>
      <c r="C43" s="18" t="str">
        <f>'[24]Accounts by GL'!C210</f>
        <v>40600</v>
      </c>
      <c r="D43" s="38">
        <f>'[24]Accounts by GL'!M210</f>
        <v>0</v>
      </c>
      <c r="E43" s="32"/>
      <c r="F43" s="39"/>
    </row>
    <row r="44" spans="1:6">
      <c r="A44" s="16" t="str">
        <f>'[24]Accounts by GL'!B211</f>
        <v>Transcripts Fees</v>
      </c>
      <c r="B44" s="17"/>
      <c r="C44" s="18" t="str">
        <f>'[24]Accounts by GL'!C211</f>
        <v>40700</v>
      </c>
      <c r="D44" s="38">
        <f>'[24]Accounts by GL'!M211</f>
        <v>16539.560000000001</v>
      </c>
      <c r="E44" s="32"/>
      <c r="F44" s="39"/>
    </row>
    <row r="45" spans="1:6">
      <c r="A45" s="16" t="str">
        <f>'[24]Accounts by GL'!B212</f>
        <v>Financial Aid Fund Fees</v>
      </c>
      <c r="B45" s="17"/>
      <c r="C45" s="18" t="str">
        <f>'[24]Accounts by GL'!C212</f>
        <v>40800</v>
      </c>
      <c r="D45" s="38">
        <f>'[24]Accounts by GL'!M212</f>
        <v>801672.96</v>
      </c>
      <c r="E45" s="32"/>
      <c r="F45" s="39"/>
    </row>
    <row r="46" spans="1:6">
      <c r="A46" s="16" t="str">
        <f>'[24]Accounts by GL'!B213</f>
        <v>Student Activities &amp; Service Fees</v>
      </c>
      <c r="B46" s="17"/>
      <c r="C46" s="18" t="str">
        <f>'[24]Accounts by GL'!C213</f>
        <v>40850</v>
      </c>
      <c r="D46" s="38">
        <f>'[24]Accounts by GL'!M213</f>
        <v>1345801.75</v>
      </c>
      <c r="E46" s="32"/>
      <c r="F46" s="39"/>
    </row>
    <row r="47" spans="1:6">
      <c r="A47" s="16" t="str">
        <f>'[24]Accounts by GL'!B214</f>
        <v>Student Activities &amp; Service Fees - Baccalaureate</v>
      </c>
      <c r="B47" s="17"/>
      <c r="C47" s="18" t="str">
        <f>'[24]Accounts by GL'!C214</f>
        <v>40854</v>
      </c>
      <c r="D47" s="38">
        <f>'[24]Accounts by GL'!M214</f>
        <v>191118.04</v>
      </c>
      <c r="E47" s="32"/>
      <c r="F47" s="39"/>
    </row>
    <row r="48" spans="1:6">
      <c r="A48" s="16" t="str">
        <f>'[24]Accounts by GL'!B215</f>
        <v>CIF - A &amp; P, PSV, EPI, College Prep</v>
      </c>
      <c r="B48" s="17"/>
      <c r="C48" s="18" t="str">
        <f>'[24]Accounts by GL'!C215</f>
        <v>40860</v>
      </c>
      <c r="D48" s="38">
        <f>'[24]Accounts by GL'!M215</f>
        <v>1991408.68</v>
      </c>
      <c r="E48" s="32"/>
      <c r="F48" s="39"/>
    </row>
    <row r="49" spans="1:6">
      <c r="A49" s="16" t="str">
        <f>'[24]Accounts by GL'!B216</f>
        <v>CIF - PSAV</v>
      </c>
      <c r="B49" s="17"/>
      <c r="C49" s="18" t="str">
        <f>'[24]Accounts by GL'!C216</f>
        <v>40861</v>
      </c>
      <c r="D49" s="38">
        <f>'[24]Accounts by GL'!M216</f>
        <v>11264.2</v>
      </c>
      <c r="E49" s="32"/>
      <c r="F49" s="39"/>
    </row>
    <row r="50" spans="1:6">
      <c r="A50" s="16" t="str">
        <f>'[24]Accounts by GL'!B217</f>
        <v>CIF - Baccalaureate</v>
      </c>
      <c r="B50" s="17"/>
      <c r="C50" s="18" t="str">
        <f>'[24]Accounts by GL'!C217</f>
        <v>40864</v>
      </c>
      <c r="D50" s="38">
        <f>'[24]Accounts by GL'!M217</f>
        <v>268287.21999999997</v>
      </c>
      <c r="E50" s="32"/>
      <c r="F50" s="39"/>
    </row>
    <row r="51" spans="1:6">
      <c r="A51" s="16" t="str">
        <f>'[24]Accounts by GL'!B218</f>
        <v>Technology Fee</v>
      </c>
      <c r="B51" s="17"/>
      <c r="C51" s="18" t="str">
        <f>'[24]Accounts by GL'!C218</f>
        <v>40870</v>
      </c>
      <c r="D51" s="38">
        <f>'[24]Accounts by GL'!M218</f>
        <v>812998.12</v>
      </c>
      <c r="E51" s="32"/>
      <c r="F51" s="39"/>
    </row>
    <row r="52" spans="1:6">
      <c r="A52" s="16" t="str">
        <f>'[24]Accounts by GL'!B219</f>
        <v>Other Student Fees</v>
      </c>
      <c r="B52" s="17"/>
      <c r="C52" s="18" t="str">
        <f>'[24]Accounts by GL'!C219</f>
        <v>40900</v>
      </c>
      <c r="D52" s="38">
        <f>'[24]Accounts by GL'!M219</f>
        <v>187850.94</v>
      </c>
      <c r="E52" s="32"/>
      <c r="F52" s="39"/>
    </row>
    <row r="53" spans="1:6">
      <c r="A53" s="16" t="str">
        <f>'[24]Accounts by GL'!B220</f>
        <v>Late Fees</v>
      </c>
      <c r="B53" s="17"/>
      <c r="C53" s="18" t="str">
        <f>'[24]Accounts by GL'!C220</f>
        <v>40910</v>
      </c>
      <c r="D53" s="38">
        <f>'[24]Accounts by GL'!M220</f>
        <v>500</v>
      </c>
      <c r="E53" s="32"/>
      <c r="F53" s="39"/>
    </row>
    <row r="54" spans="1:6">
      <c r="A54" s="16" t="str">
        <f>'[24]Accounts by GL'!B221</f>
        <v>Testing Fees</v>
      </c>
      <c r="B54" s="17"/>
      <c r="C54" s="18" t="str">
        <f>'[24]Accounts by GL'!C221</f>
        <v>40920</v>
      </c>
      <c r="D54" s="38">
        <f>'[24]Accounts by GL'!M221</f>
        <v>42924.5</v>
      </c>
      <c r="E54" s="32"/>
      <c r="F54" s="39"/>
    </row>
    <row r="55" spans="1:6">
      <c r="A55" s="16" t="str">
        <f>'[24]Accounts by GL'!B222</f>
        <v>Student Insurance Fees</v>
      </c>
      <c r="B55" s="17"/>
      <c r="C55" s="18" t="str">
        <f>'[24]Accounts by GL'!C222</f>
        <v>40930</v>
      </c>
      <c r="D55" s="38">
        <f>'[24]Accounts by GL'!M222</f>
        <v>0</v>
      </c>
      <c r="E55" s="32"/>
      <c r="F55" s="39"/>
    </row>
    <row r="56" spans="1:6">
      <c r="A56" s="16" t="str">
        <f>'[24]Accounts by GL'!B223</f>
        <v>Safety &amp; Security Fees</v>
      </c>
      <c r="B56" s="17"/>
      <c r="C56" s="18" t="str">
        <f>'[24]Accounts by GL'!C223</f>
        <v>40940</v>
      </c>
      <c r="D56" s="38">
        <f>'[24]Accounts by GL'!M223</f>
        <v>0</v>
      </c>
      <c r="E56" s="32"/>
      <c r="F56" s="39"/>
    </row>
    <row r="57" spans="1:6">
      <c r="A57" s="16" t="str">
        <f>'[24]Accounts by GL'!B224</f>
        <v>Picture Identification Card Fees</v>
      </c>
      <c r="B57" s="17"/>
      <c r="C57" s="18" t="str">
        <f>'[24]Accounts by GL'!C224</f>
        <v>40950</v>
      </c>
      <c r="D57" s="38">
        <f>'[24]Accounts by GL'!M224</f>
        <v>0</v>
      </c>
      <c r="E57" s="32"/>
      <c r="F57" s="39"/>
    </row>
    <row r="58" spans="1:6">
      <c r="A58" s="16" t="str">
        <f>'[24]Accounts by GL'!B225</f>
        <v>Parking Fees</v>
      </c>
      <c r="B58" s="17"/>
      <c r="C58" s="18" t="str">
        <f>'[24]Accounts by GL'!C225</f>
        <v>40960</v>
      </c>
      <c r="D58" s="38">
        <f>'[24]Accounts by GL'!M225</f>
        <v>0</v>
      </c>
      <c r="E58" s="32"/>
      <c r="F58" s="39"/>
    </row>
    <row r="59" spans="1:6">
      <c r="A59" s="16" t="str">
        <f>'[24]Accounts by GL'!B226</f>
        <v>Library Fees</v>
      </c>
      <c r="B59" s="17"/>
      <c r="C59" s="18" t="str">
        <f>'[24]Accounts by GL'!C226</f>
        <v>40970</v>
      </c>
      <c r="D59" s="38">
        <f>'[24]Accounts by GL'!M226</f>
        <v>0</v>
      </c>
      <c r="E59" s="32"/>
      <c r="F59" s="39"/>
    </row>
    <row r="60" spans="1:6">
      <c r="A60" s="16" t="str">
        <f>'[24]Accounts by GL'!B227</f>
        <v>Contract Course Fees</v>
      </c>
      <c r="B60" s="17"/>
      <c r="C60" s="18" t="str">
        <f>'[24]Accounts by GL'!C227</f>
        <v>40990</v>
      </c>
      <c r="D60" s="38">
        <f>'[24]Accounts by GL'!M227</f>
        <v>0</v>
      </c>
      <c r="E60" s="32"/>
      <c r="F60" s="39"/>
    </row>
    <row r="61" spans="1:6" ht="13.5" thickBot="1">
      <c r="A61" s="16" t="str">
        <f>'[24]Accounts by GL'!B228</f>
        <v>Residual Student Fees</v>
      </c>
      <c r="B61" s="17"/>
      <c r="C61" s="18" t="str">
        <f>'[24]Accounts by GL'!C228</f>
        <v>40991</v>
      </c>
      <c r="D61" s="38">
        <f>'[24]Accounts by GL'!M228</f>
        <v>-6031.21</v>
      </c>
      <c r="E61" s="32"/>
      <c r="F61" s="39"/>
    </row>
    <row r="62" spans="1:6" ht="13.5" thickBot="1">
      <c r="A62" s="23" t="s">
        <v>12</v>
      </c>
      <c r="B62" s="24"/>
      <c r="C62" s="25"/>
      <c r="D62" s="26">
        <f>SUM(D27:D61)</f>
        <v>10374658.629999997</v>
      </c>
      <c r="E62" s="32"/>
    </row>
    <row r="63" spans="1:6" ht="13.5" thickBot="1">
      <c r="A63" s="23" t="s">
        <v>13</v>
      </c>
      <c r="B63" s="24"/>
      <c r="C63" s="25"/>
      <c r="D63" s="26">
        <f>D24+D62</f>
        <v>26630522.509999998</v>
      </c>
      <c r="E63" s="40"/>
    </row>
    <row r="64" spans="1:6">
      <c r="A64" s="9"/>
      <c r="B64" s="9"/>
      <c r="C64" s="41"/>
      <c r="D64" s="42"/>
      <c r="E64" s="42"/>
    </row>
    <row r="65" spans="1:16">
      <c r="A65" s="124" t="str">
        <f>A1</f>
        <v>POLK STATE COLLEGE</v>
      </c>
      <c r="B65" s="124"/>
      <c r="C65" s="124"/>
      <c r="D65" s="124"/>
      <c r="E65" s="43"/>
    </row>
    <row r="66" spans="1:16" ht="13.5" thickBot="1">
      <c r="A66" s="125" t="str">
        <f>+A3</f>
        <v xml:space="preserve">2014-2015 FEES </v>
      </c>
      <c r="B66" s="125"/>
      <c r="C66" s="125"/>
      <c r="D66" s="125"/>
      <c r="E66" s="43"/>
    </row>
    <row r="67" spans="1:16">
      <c r="A67" s="44" t="s">
        <v>14</v>
      </c>
      <c r="B67" s="14"/>
      <c r="C67" s="45"/>
      <c r="D67" s="46"/>
      <c r="E67" s="42"/>
    </row>
    <row r="68" spans="1:16">
      <c r="A68" s="47"/>
      <c r="B68" s="35"/>
      <c r="C68" s="45"/>
      <c r="D68" s="48"/>
      <c r="E68" s="42"/>
    </row>
    <row r="69" spans="1:16" ht="13.5" thickBot="1">
      <c r="A69" s="44" t="s">
        <v>15</v>
      </c>
      <c r="B69" s="35"/>
      <c r="C69" s="45" t="s">
        <v>16</v>
      </c>
      <c r="D69" s="108" t="s">
        <v>17</v>
      </c>
      <c r="E69" s="109"/>
    </row>
    <row r="70" spans="1:16">
      <c r="A70" s="49" t="s">
        <v>18</v>
      </c>
      <c r="B70" s="50" t="s">
        <v>19</v>
      </c>
      <c r="C70" s="112" t="s">
        <v>20</v>
      </c>
      <c r="D70" s="110">
        <f>'[24]Accounts by GL'!D174+'[24]Accounts by GL'!D175</f>
        <v>10642463.439999999</v>
      </c>
      <c r="E70" s="42"/>
    </row>
    <row r="71" spans="1:16">
      <c r="A71" s="51" t="s">
        <v>18</v>
      </c>
      <c r="B71" s="52" t="s">
        <v>21</v>
      </c>
      <c r="C71" s="113" t="s">
        <v>22</v>
      </c>
      <c r="D71" s="116">
        <f>'[24]Accounts by GL'!D176</f>
        <v>3895788.14</v>
      </c>
      <c r="E71" s="42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>
      <c r="A72" s="51" t="s">
        <v>18</v>
      </c>
      <c r="B72" s="52" t="s">
        <v>23</v>
      </c>
      <c r="C72" s="113">
        <v>40130</v>
      </c>
      <c r="D72" s="116">
        <f>'[24]Accounts by GL'!D177</f>
        <v>225365.69</v>
      </c>
      <c r="E72" s="42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>
      <c r="A73" s="51" t="s">
        <v>18</v>
      </c>
      <c r="B73" s="52" t="s">
        <v>24</v>
      </c>
      <c r="C73" s="113" t="s">
        <v>25</v>
      </c>
      <c r="D73" s="116">
        <f>'[24]Accounts by GL'!D178</f>
        <v>644196.17000000004</v>
      </c>
      <c r="E73" s="42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>
      <c r="A74" s="51" t="s">
        <v>18</v>
      </c>
      <c r="B74" s="52" t="s">
        <v>26</v>
      </c>
      <c r="C74" s="113">
        <v>40160</v>
      </c>
      <c r="D74" s="117">
        <f>'[24]Accounts by GL'!D179</f>
        <v>189152.09</v>
      </c>
      <c r="E74" s="42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>
      <c r="A75" s="51" t="s">
        <v>18</v>
      </c>
      <c r="B75" s="52" t="s">
        <v>27</v>
      </c>
      <c r="C75" s="113">
        <v>40180</v>
      </c>
      <c r="D75" s="111">
        <f>'[24]Accounts by GL'!D180</f>
        <v>0</v>
      </c>
      <c r="E75" s="42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>
      <c r="A76" s="51" t="s">
        <v>18</v>
      </c>
      <c r="B76" s="52" t="s">
        <v>28</v>
      </c>
      <c r="C76" s="113">
        <v>40190</v>
      </c>
      <c r="D76" s="116">
        <f>'[24]Accounts by GL'!D181</f>
        <v>0</v>
      </c>
      <c r="E76" s="42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>
      <c r="A77" s="51" t="s">
        <v>29</v>
      </c>
      <c r="B77" s="52" t="s">
        <v>19</v>
      </c>
      <c r="C77" s="113" t="s">
        <v>30</v>
      </c>
      <c r="D77" s="116">
        <f>'[24]Accounts by GL'!D182+'[24]Accounts by GL'!D183</f>
        <v>471657.52999999997</v>
      </c>
      <c r="E77" s="42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>
      <c r="A78" s="51" t="s">
        <v>29</v>
      </c>
      <c r="B78" s="52" t="s">
        <v>21</v>
      </c>
      <c r="C78" s="113" t="s">
        <v>31</v>
      </c>
      <c r="D78" s="117">
        <f>'[24]Accounts by GL'!D184</f>
        <v>124661.66</v>
      </c>
      <c r="E78" s="42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>
      <c r="A79" s="51" t="s">
        <v>29</v>
      </c>
      <c r="B79" s="52" t="s">
        <v>23</v>
      </c>
      <c r="C79" s="113">
        <v>40330</v>
      </c>
      <c r="D79" s="111">
        <f>'[24]Accounts by GL'!D185</f>
        <v>0</v>
      </c>
      <c r="E79" s="42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>
      <c r="A80" s="51" t="s">
        <v>29</v>
      </c>
      <c r="B80" s="52" t="s">
        <v>24</v>
      </c>
      <c r="C80" s="113" t="s">
        <v>32</v>
      </c>
      <c r="D80" s="116">
        <f>'[24]Accounts by GL'!D186</f>
        <v>62579.16</v>
      </c>
      <c r="E80" s="42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>
      <c r="A81" s="51" t="s">
        <v>29</v>
      </c>
      <c r="B81" s="52" t="s">
        <v>26</v>
      </c>
      <c r="C81" s="113">
        <v>40360</v>
      </c>
      <c r="D81" s="116">
        <f>'[24]Accounts by GL'!D187</f>
        <v>0</v>
      </c>
      <c r="E81" s="42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>
      <c r="A82" s="51" t="s">
        <v>29</v>
      </c>
      <c r="B82" s="52" t="s">
        <v>27</v>
      </c>
      <c r="C82" s="113">
        <v>40380</v>
      </c>
      <c r="D82" s="117">
        <f>'[24]Accounts by GL'!D188</f>
        <v>0</v>
      </c>
      <c r="E82" s="42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3.5" thickBot="1">
      <c r="A83" s="51" t="s">
        <v>29</v>
      </c>
      <c r="B83" s="52" t="s">
        <v>28</v>
      </c>
      <c r="C83" s="114">
        <v>40390</v>
      </c>
      <c r="D83" s="115">
        <f>'[24]Accounts by GL'!D189</f>
        <v>0</v>
      </c>
      <c r="E83" s="42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3.5" thickBot="1">
      <c r="A84" s="23" t="s">
        <v>33</v>
      </c>
      <c r="B84" s="24"/>
      <c r="C84" s="25"/>
      <c r="D84" s="107">
        <f>SUM(D70:D83)</f>
        <v>16255863.879999999</v>
      </c>
      <c r="E84" s="42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>
      <c r="A85" s="55"/>
      <c r="B85" s="56"/>
      <c r="C85" s="57"/>
      <c r="D85" s="58"/>
      <c r="E85" s="42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>
      <c r="A86" s="59" t="s">
        <v>34</v>
      </c>
      <c r="B86" s="56"/>
      <c r="C86" s="57"/>
      <c r="D86" s="58"/>
      <c r="E86" s="42"/>
    </row>
    <row r="87" spans="1:16">
      <c r="A87" s="60" t="s">
        <v>18</v>
      </c>
      <c r="B87" s="61" t="s">
        <v>19</v>
      </c>
      <c r="C87" s="53">
        <v>40110</v>
      </c>
      <c r="D87" s="54">
        <f>'[24]Accounts by GL'!E174+'[24]Accounts by GL'!E175</f>
        <v>0</v>
      </c>
      <c r="E87" s="42"/>
    </row>
    <row r="88" spans="1:16" ht="13.5" thickBot="1">
      <c r="A88" s="62" t="s">
        <v>29</v>
      </c>
      <c r="B88" s="63" t="s">
        <v>19</v>
      </c>
      <c r="C88" s="64">
        <v>40310</v>
      </c>
      <c r="D88" s="54">
        <f>'[24]Accounts by GL'!E182+'[24]Accounts by GL'!E183</f>
        <v>0</v>
      </c>
      <c r="E88" s="42"/>
    </row>
    <row r="89" spans="1:16" ht="13.5" thickBot="1">
      <c r="A89" s="23" t="s">
        <v>35</v>
      </c>
      <c r="B89" s="24"/>
      <c r="C89" s="25"/>
      <c r="D89" s="26">
        <f>SUM(D87:D88)</f>
        <v>0</v>
      </c>
      <c r="E89" s="42"/>
    </row>
    <row r="90" spans="1:16" ht="13.5" thickBot="1">
      <c r="A90" s="47"/>
      <c r="B90" s="56"/>
      <c r="C90" s="57"/>
      <c r="D90" s="58"/>
      <c r="E90" s="42"/>
    </row>
    <row r="91" spans="1:16" ht="13.5" thickBot="1">
      <c r="A91" s="23" t="s">
        <v>36</v>
      </c>
      <c r="B91" s="24"/>
      <c r="C91" s="25"/>
      <c r="D91" s="26">
        <f>+D84+D89</f>
        <v>16255863.879999999</v>
      </c>
      <c r="E91" s="42"/>
    </row>
    <row r="92" spans="1:16" ht="13.5" thickBot="1">
      <c r="A92" s="65"/>
      <c r="B92" s="65"/>
      <c r="C92" s="66"/>
      <c r="D92" s="67"/>
      <c r="E92" s="43"/>
    </row>
    <row r="93" spans="1:16" ht="13.5" thickBot="1">
      <c r="A93" s="126" t="s">
        <v>37</v>
      </c>
      <c r="B93" s="127"/>
      <c r="C93" s="70"/>
      <c r="D93" s="71"/>
      <c r="E93" s="42"/>
    </row>
    <row r="94" spans="1:16">
      <c r="A94" s="72" t="s">
        <v>18</v>
      </c>
      <c r="B94" s="73"/>
      <c r="C94" s="74"/>
      <c r="D94" s="75">
        <f>SUM(D6:D13)</f>
        <v>15596965.529999999</v>
      </c>
      <c r="E94" s="42"/>
    </row>
    <row r="95" spans="1:16">
      <c r="A95" s="76"/>
      <c r="B95" s="56"/>
      <c r="C95" s="77"/>
      <c r="D95" s="78"/>
      <c r="E95" s="42"/>
    </row>
    <row r="96" spans="1:16">
      <c r="A96" s="79" t="s">
        <v>29</v>
      </c>
      <c r="B96" s="80"/>
      <c r="C96" s="81"/>
      <c r="D96" s="82">
        <f>SUM(D15:D22)</f>
        <v>658898.35</v>
      </c>
      <c r="E96" s="42"/>
    </row>
    <row r="97" spans="1:256" ht="13.5" thickBot="1">
      <c r="A97" s="83"/>
      <c r="B97" s="56"/>
      <c r="C97" s="77"/>
      <c r="D97" s="78"/>
      <c r="E97" s="42"/>
    </row>
    <row r="98" spans="1:256" ht="13.5" thickBot="1">
      <c r="A98" s="84" t="s">
        <v>2</v>
      </c>
      <c r="B98" s="85"/>
      <c r="C98" s="86"/>
      <c r="D98" s="87">
        <f>D94+D96</f>
        <v>16255863.879999999</v>
      </c>
      <c r="E98" s="42"/>
    </row>
    <row r="99" spans="1:256">
      <c r="A99" s="88"/>
      <c r="B99" s="73"/>
      <c r="C99" s="66"/>
      <c r="D99" s="89"/>
      <c r="E99" s="42"/>
    </row>
    <row r="100" spans="1:256">
      <c r="A100" s="90" t="s">
        <v>38</v>
      </c>
      <c r="B100" s="91"/>
      <c r="C100" s="92"/>
      <c r="D100" s="93">
        <f>D51</f>
        <v>812998.12</v>
      </c>
      <c r="E100" s="42"/>
    </row>
    <row r="101" spans="1:256" ht="13.5" thickBot="1">
      <c r="A101" s="88"/>
      <c r="B101" s="94"/>
      <c r="C101" s="66"/>
      <c r="D101" s="78"/>
      <c r="E101" s="42"/>
    </row>
    <row r="102" spans="1:256" ht="13.5" thickBot="1">
      <c r="A102" s="23" t="s">
        <v>39</v>
      </c>
      <c r="B102" s="24"/>
      <c r="C102" s="25"/>
      <c r="D102" s="26">
        <f>D98+D100</f>
        <v>17068862</v>
      </c>
      <c r="E102" s="42"/>
    </row>
    <row r="103" spans="1:256">
      <c r="A103" s="9"/>
      <c r="B103" s="9"/>
      <c r="C103" s="41"/>
      <c r="D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1:256" s="65" customFormat="1">
      <c r="A104" s="95" t="s">
        <v>40</v>
      </c>
      <c r="B104" s="1"/>
      <c r="C104" s="96"/>
      <c r="D104" s="1"/>
      <c r="E104" s="1"/>
      <c r="F104" s="9"/>
    </row>
    <row r="105" spans="1:256"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82" spans="3:16">
      <c r="C182" s="1"/>
      <c r="G182" s="9"/>
      <c r="H182" s="9"/>
      <c r="I182" s="9"/>
      <c r="J182" s="9"/>
      <c r="K182" s="9"/>
      <c r="L182" s="9"/>
      <c r="M182" s="9"/>
      <c r="N182" s="9"/>
      <c r="O182" s="9"/>
      <c r="P182" s="97"/>
    </row>
    <row r="202" spans="1:6">
      <c r="A202" s="98"/>
      <c r="B202" s="99"/>
      <c r="C202" s="100"/>
      <c r="D202" s="99"/>
      <c r="E202" s="99"/>
      <c r="F202" s="101"/>
    </row>
    <row r="227" spans="1:6">
      <c r="A227" s="9"/>
      <c r="B227" s="9"/>
      <c r="C227" s="41"/>
      <c r="D227" s="9"/>
      <c r="E227" s="9"/>
      <c r="F227" s="9"/>
    </row>
    <row r="228" spans="1:6">
      <c r="A228" s="102"/>
      <c r="B228" s="103"/>
      <c r="C228" s="104"/>
      <c r="D228" s="103"/>
      <c r="E228" s="103"/>
      <c r="F228" s="105"/>
    </row>
    <row r="229" spans="1:6">
      <c r="A229" s="9"/>
      <c r="B229" s="9"/>
      <c r="C229" s="41"/>
      <c r="D229" s="9"/>
      <c r="E229" s="9"/>
      <c r="F229" s="9"/>
    </row>
    <row r="244" spans="1:6">
      <c r="A244" s="9"/>
      <c r="B244" s="9"/>
      <c r="C244" s="41"/>
      <c r="D244" s="9"/>
      <c r="E244" s="9"/>
      <c r="F244" s="9"/>
    </row>
    <row r="245" spans="1:6">
      <c r="A245" s="102"/>
      <c r="B245" s="103"/>
      <c r="C245" s="104"/>
      <c r="D245" s="103"/>
      <c r="E245" s="103"/>
      <c r="F245" s="105"/>
    </row>
    <row r="246" spans="1:6">
      <c r="A246" s="9"/>
      <c r="B246" s="9"/>
      <c r="C246" s="41"/>
      <c r="D246" s="9"/>
      <c r="E246" s="9"/>
      <c r="F246" s="9"/>
    </row>
    <row r="293" spans="1:6">
      <c r="A293" s="9"/>
      <c r="B293" s="9"/>
      <c r="C293" s="41"/>
      <c r="D293" s="9"/>
      <c r="E293" s="9"/>
      <c r="F293" s="9"/>
    </row>
    <row r="294" spans="1:6">
      <c r="A294" s="102"/>
      <c r="B294" s="103"/>
      <c r="C294" s="104"/>
      <c r="D294" s="103"/>
      <c r="E294" s="103"/>
      <c r="F294" s="105"/>
    </row>
    <row r="295" spans="1:6">
      <c r="A295" s="9"/>
      <c r="B295" s="9"/>
      <c r="C295" s="41"/>
      <c r="D295" s="9"/>
      <c r="E295" s="9"/>
      <c r="F295" s="9"/>
    </row>
    <row r="305" spans="1:6">
      <c r="A305" s="9"/>
      <c r="B305" s="9"/>
      <c r="C305" s="41"/>
      <c r="D305" s="9"/>
      <c r="E305" s="9"/>
      <c r="F305" s="9"/>
    </row>
    <row r="306" spans="1:6">
      <c r="A306" s="102"/>
      <c r="B306" s="103"/>
      <c r="C306" s="104"/>
      <c r="D306" s="103"/>
      <c r="E306" s="103"/>
      <c r="F306" s="105"/>
    </row>
    <row r="307" spans="1:6">
      <c r="A307" s="9"/>
      <c r="B307" s="9"/>
      <c r="C307" s="41"/>
      <c r="D307" s="9"/>
      <c r="E307" s="9"/>
      <c r="F307" s="9"/>
    </row>
    <row r="319" spans="1:6">
      <c r="A319" s="9"/>
      <c r="B319" s="9"/>
      <c r="C319" s="41"/>
      <c r="D319" s="9"/>
      <c r="E319" s="9"/>
      <c r="F319" s="9"/>
    </row>
    <row r="320" spans="1:6">
      <c r="A320" s="102"/>
      <c r="B320" s="103"/>
      <c r="C320" s="104"/>
      <c r="D320" s="103"/>
      <c r="E320" s="103"/>
      <c r="F320" s="105"/>
    </row>
    <row r="321" spans="1:6">
      <c r="A321" s="106"/>
      <c r="B321" s="9"/>
      <c r="C321" s="41"/>
      <c r="D321" s="9"/>
      <c r="E321" s="9"/>
      <c r="F321" s="97"/>
    </row>
    <row r="322" spans="1:6">
      <c r="A322" s="106"/>
      <c r="B322" s="9"/>
      <c r="C322" s="41"/>
      <c r="D322" s="9"/>
      <c r="E322" s="9"/>
      <c r="F322" s="97"/>
    </row>
    <row r="323" spans="1:6">
      <c r="A323" s="98"/>
      <c r="B323" s="99"/>
      <c r="C323" s="100"/>
      <c r="D323" s="99"/>
      <c r="E323" s="99"/>
      <c r="F323" s="101"/>
    </row>
    <row r="324" spans="1:6">
      <c r="A324" s="9"/>
      <c r="B324" s="9"/>
      <c r="C324" s="41"/>
      <c r="D324" s="9"/>
      <c r="E324" s="9"/>
      <c r="F324" s="9"/>
    </row>
    <row r="325" spans="1:6">
      <c r="A325" s="106"/>
      <c r="B325" s="9"/>
      <c r="C325" s="41"/>
      <c r="D325" s="9"/>
      <c r="E325" s="9"/>
      <c r="F325" s="97"/>
    </row>
    <row r="332" spans="1:6">
      <c r="A332" s="9"/>
      <c r="B332" s="9"/>
      <c r="C332" s="41"/>
      <c r="D332" s="9"/>
      <c r="E332" s="9"/>
      <c r="F332" s="9"/>
    </row>
    <row r="333" spans="1:6">
      <c r="A333" s="102"/>
      <c r="B333" s="103"/>
      <c r="C333" s="104"/>
      <c r="D333" s="103"/>
      <c r="E333" s="103"/>
      <c r="F333" s="105"/>
    </row>
    <row r="334" spans="1:6">
      <c r="A334" s="9"/>
      <c r="B334" s="9"/>
      <c r="C334" s="41"/>
      <c r="D334" s="9"/>
      <c r="E334" s="9"/>
      <c r="F334" s="9"/>
    </row>
    <row r="359" spans="1:6">
      <c r="A359" s="98"/>
      <c r="B359" s="99"/>
      <c r="C359" s="100"/>
      <c r="D359" s="99"/>
      <c r="E359" s="99"/>
      <c r="F359" s="101"/>
    </row>
    <row r="413" spans="1:6">
      <c r="A413" s="9"/>
      <c r="B413" s="9"/>
      <c r="C413" s="41"/>
      <c r="D413" s="9"/>
      <c r="E413" s="9"/>
      <c r="F413" s="9"/>
    </row>
    <row r="414" spans="1:6">
      <c r="A414" s="102"/>
      <c r="B414" s="103"/>
      <c r="C414" s="104"/>
      <c r="D414" s="103"/>
      <c r="E414" s="103"/>
      <c r="F414" s="105"/>
    </row>
    <row r="415" spans="1:6">
      <c r="A415" s="9"/>
      <c r="B415" s="9"/>
      <c r="C415" s="41"/>
      <c r="D415" s="9"/>
      <c r="E415" s="9"/>
      <c r="F415" s="9"/>
    </row>
    <row r="478" spans="1:6">
      <c r="A478" s="9"/>
      <c r="B478" s="9"/>
      <c r="C478" s="41"/>
      <c r="D478" s="9"/>
      <c r="E478" s="9"/>
      <c r="F478" s="9"/>
    </row>
    <row r="479" spans="1:6">
      <c r="A479" s="102"/>
      <c r="B479" s="103"/>
      <c r="C479" s="104"/>
      <c r="D479" s="103"/>
      <c r="E479" s="103"/>
      <c r="F479" s="105"/>
    </row>
    <row r="480" spans="1:6">
      <c r="A480" s="9"/>
      <c r="B480" s="9"/>
      <c r="C480" s="41"/>
      <c r="D480" s="9"/>
      <c r="E480" s="9"/>
      <c r="F480" s="9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0"/>
  <sheetViews>
    <sheetView zoomScale="90" zoomScaleNormal="90" workbookViewId="0"/>
  </sheetViews>
  <sheetFormatPr defaultRowHeight="12.75"/>
  <cols>
    <col min="1" max="1" width="56.28515625" style="1" customWidth="1"/>
    <col min="2" max="2" width="13" style="1" customWidth="1"/>
    <col min="3" max="3" width="9.140625" style="96"/>
    <col min="4" max="4" width="20.85546875" style="1" customWidth="1"/>
    <col min="5" max="5" width="21" style="1" customWidth="1"/>
    <col min="6" max="16384" width="9.140625" style="1"/>
  </cols>
  <sheetData>
    <row r="1" spans="1:16" ht="15.75">
      <c r="A1" s="120" t="str">
        <f>'[25]Contact Information'!$C$5</f>
        <v>ST. JOHNS RIVER STATE COLLEGE</v>
      </c>
      <c r="B1" s="120"/>
      <c r="C1" s="120"/>
      <c r="D1" s="120"/>
      <c r="E1" s="120"/>
    </row>
    <row r="2" spans="1:16" ht="13.5" thickBot="1">
      <c r="A2" s="2"/>
      <c r="B2" s="2"/>
      <c r="C2" s="2"/>
      <c r="D2" s="3" t="s">
        <v>0</v>
      </c>
      <c r="E2" s="4" t="str">
        <f>'[25]Contact Information'!C3</f>
        <v>2015.v02</v>
      </c>
    </row>
    <row r="3" spans="1:16" ht="13.5" thickBot="1">
      <c r="A3" s="118" t="s">
        <v>136</v>
      </c>
      <c r="B3" s="7"/>
      <c r="C3" s="7"/>
      <c r="D3" s="7"/>
      <c r="E3" s="121"/>
      <c r="F3" s="9"/>
    </row>
    <row r="4" spans="1:16" ht="12.75" customHeight="1">
      <c r="A4" s="10"/>
      <c r="B4" s="11"/>
      <c r="C4" s="12"/>
      <c r="D4" s="12" t="s">
        <v>1</v>
      </c>
      <c r="E4" s="122" t="s">
        <v>2</v>
      </c>
      <c r="F4" s="9"/>
    </row>
    <row r="5" spans="1:16">
      <c r="A5" s="13" t="s">
        <v>3</v>
      </c>
      <c r="B5" s="14"/>
      <c r="C5" s="15" t="s">
        <v>4</v>
      </c>
      <c r="D5" s="15" t="s">
        <v>5</v>
      </c>
      <c r="E5" s="123"/>
      <c r="F5" s="9"/>
    </row>
    <row r="6" spans="1:16">
      <c r="A6" s="16" t="str">
        <f>'[25]Accounts by GL'!B174</f>
        <v>Tuition-Advanced &amp; Professional - Baccalaureate</v>
      </c>
      <c r="B6" s="17"/>
      <c r="C6" s="18" t="str">
        <f>'[25]Accounts by GL'!C174</f>
        <v>40101</v>
      </c>
      <c r="D6" s="19">
        <f>'[25]Accounts by GL'!M174</f>
        <v>491443.66</v>
      </c>
      <c r="E6" s="20">
        <f t="shared" ref="E6:E13" si="0">D6+D15</f>
        <v>491443.66</v>
      </c>
      <c r="F6" s="9"/>
    </row>
    <row r="7" spans="1:16">
      <c r="A7" s="16" t="str">
        <f>'[25]Accounts by GL'!B175</f>
        <v>Tuition-Advanced &amp; Professional</v>
      </c>
      <c r="B7" s="17"/>
      <c r="C7" s="18" t="str">
        <f>'[25]Accounts by GL'!C175</f>
        <v>40110</v>
      </c>
      <c r="D7" s="19">
        <f>'[25]Accounts by GL'!M175</f>
        <v>5813847.8700000001</v>
      </c>
      <c r="E7" s="20">
        <f t="shared" si="0"/>
        <v>6437035.8499999996</v>
      </c>
      <c r="F7" s="9"/>
    </row>
    <row r="8" spans="1:16">
      <c r="A8" s="16" t="str">
        <f>'[25]Accounts by GL'!B176</f>
        <v>Tuition-Postsecondary Vocational</v>
      </c>
      <c r="B8" s="17"/>
      <c r="C8" s="18" t="str">
        <f>'[25]Accounts by GL'!C176</f>
        <v>40120</v>
      </c>
      <c r="D8" s="19">
        <f>'[25]Accounts by GL'!M176</f>
        <v>2222972.64</v>
      </c>
      <c r="E8" s="20">
        <f t="shared" si="0"/>
        <v>2369483.75</v>
      </c>
      <c r="F8" s="9"/>
    </row>
    <row r="9" spans="1:16">
      <c r="A9" s="16" t="str">
        <f>'[25]Accounts by GL'!B177</f>
        <v>Tuition-Postsecondary Adult Vocational</v>
      </c>
      <c r="B9" s="17"/>
      <c r="C9" s="18" t="str">
        <f>'[25]Accounts by GL'!C177</f>
        <v>40130</v>
      </c>
      <c r="D9" s="19">
        <f>'[25]Accounts by GL'!M177</f>
        <v>163313.46</v>
      </c>
      <c r="E9" s="20">
        <f t="shared" si="0"/>
        <v>165807.88999999998</v>
      </c>
      <c r="F9" s="9"/>
    </row>
    <row r="10" spans="1:16">
      <c r="A10" s="16" t="str">
        <f>'[25]Accounts by GL'!B178</f>
        <v>Tuition-Developmental Education</v>
      </c>
      <c r="B10" s="17"/>
      <c r="C10" s="18" t="str">
        <f>'[25]Accounts by GL'!C178</f>
        <v>40150</v>
      </c>
      <c r="D10" s="19">
        <f>'[25]Accounts by GL'!M178</f>
        <v>380087.64</v>
      </c>
      <c r="E10" s="20">
        <f t="shared" si="0"/>
        <v>425295.43</v>
      </c>
      <c r="F10" s="9"/>
    </row>
    <row r="11" spans="1:16">
      <c r="A11" s="16" t="str">
        <f>'[25]Accounts by GL'!B179</f>
        <v>Tuition-EPI</v>
      </c>
      <c r="B11" s="17"/>
      <c r="C11" s="18" t="str">
        <f>'[25]Accounts by GL'!C179</f>
        <v>40160</v>
      </c>
      <c r="D11" s="19">
        <f>'[25]Accounts by GL'!M179</f>
        <v>87354.72</v>
      </c>
      <c r="E11" s="20">
        <f t="shared" si="0"/>
        <v>90905.07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>
      <c r="A12" s="16" t="str">
        <f>'[25]Accounts by GL'!B180</f>
        <v>Tuition-Vocational Preparatory</v>
      </c>
      <c r="B12" s="17"/>
      <c r="C12" s="18" t="str">
        <f>'[25]Accounts by GL'!C180</f>
        <v>40180</v>
      </c>
      <c r="D12" s="19">
        <f>'[25]Accounts by GL'!M180</f>
        <v>0</v>
      </c>
      <c r="E12" s="20">
        <f t="shared" si="0"/>
        <v>0</v>
      </c>
      <c r="F12" s="9"/>
    </row>
    <row r="13" spans="1:16" ht="13.5" thickBot="1">
      <c r="A13" s="16" t="str">
        <f>'[25]Accounts by GL'!B181</f>
        <v>Tuition-Adult General Education (ABE) &amp; Secondary</v>
      </c>
      <c r="B13" s="22"/>
      <c r="C13" s="18" t="str">
        <f>'[25]Accounts by GL'!C181</f>
        <v>40190</v>
      </c>
      <c r="D13" s="19">
        <f>'[25]Accounts by GL'!M181</f>
        <v>16410</v>
      </c>
      <c r="E13" s="20">
        <f t="shared" si="0"/>
        <v>16410</v>
      </c>
      <c r="F13" s="9"/>
    </row>
    <row r="14" spans="1:16" ht="13.5" thickBot="1">
      <c r="A14" s="23" t="s">
        <v>6</v>
      </c>
      <c r="B14" s="24"/>
      <c r="C14" s="25"/>
      <c r="D14" s="26">
        <f>SUM(D6:D13)</f>
        <v>9175429.9900000021</v>
      </c>
      <c r="E14" s="26">
        <f>SUM(E6:E13)</f>
        <v>9996381.6500000004</v>
      </c>
      <c r="F14" s="9"/>
    </row>
    <row r="15" spans="1:16">
      <c r="A15" s="27" t="str">
        <f>'[25]Accounts by GL'!B182</f>
        <v>Out-of-state Fees-Advanced &amp; Professional - Baccalaureate</v>
      </c>
      <c r="B15" s="28"/>
      <c r="C15" s="29" t="str">
        <f>'[25]Accounts by GL'!C182</f>
        <v>40301</v>
      </c>
      <c r="D15" s="30">
        <f>'[25]Accounts by GL'!M182</f>
        <v>0</v>
      </c>
      <c r="E15" s="31"/>
      <c r="F15" s="9"/>
    </row>
    <row r="16" spans="1:16">
      <c r="A16" s="27" t="str">
        <f>'[25]Accounts by GL'!B183</f>
        <v>Out-of-state Fees-Advanced &amp; Professional</v>
      </c>
      <c r="B16" s="17"/>
      <c r="C16" s="29" t="str">
        <f>'[25]Accounts by GL'!C183</f>
        <v>40310</v>
      </c>
      <c r="D16" s="30">
        <f>'[25]Accounts by GL'!M183</f>
        <v>623187.98</v>
      </c>
      <c r="E16" s="31"/>
      <c r="F16" s="9"/>
    </row>
    <row r="17" spans="1:6">
      <c r="A17" s="27" t="str">
        <f>'[25]Accounts by GL'!B184</f>
        <v>Out-of-state Fees-Postsecondary Vocational</v>
      </c>
      <c r="B17" s="17"/>
      <c r="C17" s="29" t="str">
        <f>'[25]Accounts by GL'!C184</f>
        <v>40320</v>
      </c>
      <c r="D17" s="30">
        <f>'[25]Accounts by GL'!M184</f>
        <v>146511.10999999999</v>
      </c>
      <c r="E17" s="31"/>
      <c r="F17" s="9"/>
    </row>
    <row r="18" spans="1:6">
      <c r="A18" s="27" t="str">
        <f>'[25]Accounts by GL'!B185</f>
        <v>Out-of-state Fees-Postsecondary. Adult Vocational</v>
      </c>
      <c r="B18" s="17"/>
      <c r="C18" s="29" t="str">
        <f>'[25]Accounts by GL'!C185</f>
        <v>40330</v>
      </c>
      <c r="D18" s="30">
        <f>'[25]Accounts by GL'!M185</f>
        <v>2494.4299999999998</v>
      </c>
      <c r="E18" s="31"/>
      <c r="F18" s="9"/>
    </row>
    <row r="19" spans="1:6">
      <c r="A19" s="27" t="str">
        <f>'[25]Accounts by GL'!B186</f>
        <v>Out-of-state Fees-Developmental Education</v>
      </c>
      <c r="B19" s="17"/>
      <c r="C19" s="29" t="str">
        <f>'[25]Accounts by GL'!C186</f>
        <v>40350</v>
      </c>
      <c r="D19" s="30">
        <f>'[25]Accounts by GL'!M186</f>
        <v>45207.79</v>
      </c>
      <c r="E19" s="31"/>
      <c r="F19" s="9"/>
    </row>
    <row r="20" spans="1:6">
      <c r="A20" s="27" t="str">
        <f>'[25]Accounts by GL'!B187</f>
        <v>Out-of-state Fees-EPI &amp; Alternative Certification Curriculum</v>
      </c>
      <c r="B20" s="17"/>
      <c r="C20" s="29" t="str">
        <f>'[25]Accounts by GL'!C187</f>
        <v>40360</v>
      </c>
      <c r="D20" s="30">
        <f>'[25]Accounts by GL'!M187</f>
        <v>3550.35</v>
      </c>
      <c r="E20" s="31"/>
      <c r="F20" s="9"/>
    </row>
    <row r="21" spans="1:6">
      <c r="A21" s="27" t="str">
        <f>'[25]Accounts by GL'!B188</f>
        <v>Out-of-state Fees-Vocational Preparatory</v>
      </c>
      <c r="B21" s="17"/>
      <c r="C21" s="29" t="str">
        <f>'[25]Accounts by GL'!C188</f>
        <v>40380</v>
      </c>
      <c r="D21" s="30">
        <f>'[25]Accounts by GL'!M188</f>
        <v>0</v>
      </c>
      <c r="E21" s="31"/>
      <c r="F21" s="9"/>
    </row>
    <row r="22" spans="1:6" ht="13.5" thickBot="1">
      <c r="A22" s="27" t="str">
        <f>'[25]Accounts by GL'!B189</f>
        <v>Out-of-state Fees-Adult General Education (ABE) &amp; Secondary</v>
      </c>
      <c r="B22" s="22"/>
      <c r="C22" s="29" t="str">
        <f>'[25]Accounts by GL'!C189</f>
        <v>40390</v>
      </c>
      <c r="D22" s="30">
        <f>'[25]Accounts by GL'!M189</f>
        <v>0</v>
      </c>
      <c r="E22" s="32"/>
      <c r="F22" s="9"/>
    </row>
    <row r="23" spans="1:6" ht="13.5" thickBot="1">
      <c r="A23" s="23" t="s">
        <v>7</v>
      </c>
      <c r="B23" s="24"/>
      <c r="C23" s="25"/>
      <c r="D23" s="26">
        <f>SUM(D15:D22)</f>
        <v>820951.66</v>
      </c>
      <c r="E23" s="33" t="s">
        <v>8</v>
      </c>
      <c r="F23" s="9"/>
    </row>
    <row r="24" spans="1:6" ht="13.5" thickBot="1">
      <c r="A24" s="23" t="s">
        <v>9</v>
      </c>
      <c r="B24" s="24"/>
      <c r="C24" s="25"/>
      <c r="D24" s="26">
        <f>D23+D14</f>
        <v>9996381.6500000022</v>
      </c>
      <c r="E24" s="26">
        <f>'[25]Accounts by GL'!M191</f>
        <v>9996381.6500000004</v>
      </c>
      <c r="F24" s="9"/>
    </row>
    <row r="25" spans="1:6">
      <c r="A25" s="34"/>
      <c r="B25" s="35"/>
      <c r="C25" s="36"/>
      <c r="D25" s="37"/>
      <c r="E25" s="32"/>
      <c r="F25" s="9"/>
    </row>
    <row r="26" spans="1:6">
      <c r="A26" s="13" t="s">
        <v>10</v>
      </c>
      <c r="B26" s="35"/>
      <c r="C26" s="36"/>
      <c r="D26" s="37"/>
      <c r="E26" s="31"/>
      <c r="F26" s="9"/>
    </row>
    <row r="27" spans="1:6">
      <c r="A27" s="16" t="str">
        <f>'[25]Accounts by GL'!B194</f>
        <v>Tuition - Lifelong Learning</v>
      </c>
      <c r="B27" s="17"/>
      <c r="C27" s="18" t="str">
        <f>'[25]Accounts by GL'!C194</f>
        <v>40210</v>
      </c>
      <c r="D27" s="38">
        <f>'[25]Accounts by GL'!M194</f>
        <v>0</v>
      </c>
      <c r="E27" s="31"/>
      <c r="F27" s="39"/>
    </row>
    <row r="28" spans="1:6">
      <c r="A28" s="16" t="str">
        <f>'[25]Accounts by GL'!B195</f>
        <v>Tuition - Continuing Workforce Fees</v>
      </c>
      <c r="B28" s="17"/>
      <c r="C28" s="18" t="str">
        <f>'[25]Accounts by GL'!C195</f>
        <v>40240</v>
      </c>
      <c r="D28" s="38">
        <f>'[25]Accounts by GL'!M195</f>
        <v>117371.92</v>
      </c>
      <c r="E28" s="31"/>
      <c r="F28" s="39"/>
    </row>
    <row r="29" spans="1:6">
      <c r="A29" s="16" t="str">
        <f>'[25]Accounts by GL'!B196</f>
        <v>Refunded Tuition - Continuing Workforce Fees</v>
      </c>
      <c r="B29" s="17"/>
      <c r="C29" s="18" t="str">
        <f>'[25]Accounts by GL'!C196</f>
        <v>40249</v>
      </c>
      <c r="D29" s="38">
        <f>'[25]Accounts by GL'!M196</f>
        <v>0</v>
      </c>
      <c r="E29" s="31"/>
      <c r="F29" s="39"/>
    </row>
    <row r="30" spans="1:6">
      <c r="A30" s="16" t="str">
        <f>'[25]Accounts by GL'!B197</f>
        <v>Out-of-state - Lifelong Learning</v>
      </c>
      <c r="B30" s="17"/>
      <c r="C30" s="18" t="str">
        <f>'[25]Accounts by GL'!C197</f>
        <v>40250</v>
      </c>
      <c r="D30" s="38">
        <f>'[25]Accounts by GL'!M197</f>
        <v>29286.19</v>
      </c>
      <c r="E30" s="32"/>
      <c r="F30" s="39"/>
    </row>
    <row r="31" spans="1:6">
      <c r="A31" s="16" t="str">
        <f>'[25]Accounts by GL'!B198</f>
        <v>Full Cost of Instruction (Repeat Course Fee)</v>
      </c>
      <c r="B31" s="17"/>
      <c r="C31" s="18" t="str">
        <f>'[25]Accounts by GL'!C198</f>
        <v>40260</v>
      </c>
      <c r="D31" s="38">
        <f>'[25]Accounts by GL'!M198</f>
        <v>0</v>
      </c>
      <c r="E31" s="32"/>
      <c r="F31" s="39"/>
    </row>
    <row r="32" spans="1:6">
      <c r="A32" s="16" t="str">
        <f>'[25]Accounts by GL'!B199</f>
        <v>Full Cost of Instruction (Repeat Course Fee) - A &amp; P</v>
      </c>
      <c r="B32" s="17"/>
      <c r="C32" s="18" t="str">
        <f>'[25]Accounts by GL'!C199</f>
        <v>40261</v>
      </c>
      <c r="D32" s="38">
        <f>'[25]Accounts by GL'!M199</f>
        <v>0</v>
      </c>
      <c r="E32" s="32"/>
      <c r="F32" s="39"/>
    </row>
    <row r="33" spans="1:6">
      <c r="A33" s="16" t="str">
        <f>'[25]Accounts by GL'!B200</f>
        <v>Full Cost of Instruction (Repeat Course Fee) - PSV</v>
      </c>
      <c r="B33" s="17"/>
      <c r="C33" s="18" t="str">
        <f>'[25]Accounts by GL'!C200</f>
        <v>40262</v>
      </c>
      <c r="D33" s="38">
        <f>'[25]Accounts by GL'!M200</f>
        <v>0</v>
      </c>
      <c r="E33" s="32"/>
      <c r="F33" s="39"/>
    </row>
    <row r="34" spans="1:6">
      <c r="A34" s="16" t="str">
        <f>'[25]Accounts by GL'!B201</f>
        <v>Full Cost of Instruction (Repeat Course Fee) - Baccalaureate</v>
      </c>
      <c r="B34" s="17"/>
      <c r="C34" s="18">
        <v>40263</v>
      </c>
      <c r="D34" s="38">
        <f>'[25]Accounts by GL'!M201</f>
        <v>0</v>
      </c>
      <c r="E34" s="32"/>
      <c r="F34" s="39"/>
    </row>
    <row r="35" spans="1:6">
      <c r="A35" s="16" t="str">
        <f>'[25]Accounts by GL'!B202</f>
        <v>Full Cost of Instruction (Repeat Course Fee) - PSAV</v>
      </c>
      <c r="B35" s="17"/>
      <c r="C35" s="18" t="str">
        <f>'[25]Accounts by GL'!C202</f>
        <v>40264</v>
      </c>
      <c r="D35" s="38">
        <f>'[25]Accounts by GL'!M202</f>
        <v>0</v>
      </c>
      <c r="E35" s="32"/>
      <c r="F35" s="39"/>
    </row>
    <row r="36" spans="1:6">
      <c r="A36" s="16" t="str">
        <f>'[25]Accounts by GL'!B203</f>
        <v>Full Cost of Instruction (Repeat Course Fee) - Dev. Ed.</v>
      </c>
      <c r="B36" s="17"/>
      <c r="C36" s="18" t="str">
        <f>'[25]Accounts by GL'!C203</f>
        <v>40265</v>
      </c>
      <c r="D36" s="38">
        <f>'[25]Accounts by GL'!M203</f>
        <v>0</v>
      </c>
      <c r="E36" s="32"/>
      <c r="F36" s="39"/>
    </row>
    <row r="37" spans="1:6">
      <c r="A37" s="16" t="str">
        <f>'[25]Accounts by GL'!B204</f>
        <v>Full Cost of Instruction (Repeat Course Fee) - EPI</v>
      </c>
      <c r="B37" s="17"/>
      <c r="C37" s="18">
        <v>40266</v>
      </c>
      <c r="D37" s="38">
        <f>'[25]Accounts by GL'!M204</f>
        <v>0</v>
      </c>
      <c r="E37" s="32"/>
      <c r="F37" s="39"/>
    </row>
    <row r="38" spans="1:6">
      <c r="A38" s="16" t="str">
        <f>'[25]Accounts by GL'!B205</f>
        <v>Refunded Tuition-Full Cost of Instruction (Repeat Course Fee)</v>
      </c>
      <c r="B38" s="17"/>
      <c r="C38" s="18" t="str">
        <f>'[25]Accounts by GL'!C205</f>
        <v>40269</v>
      </c>
      <c r="D38" s="38">
        <f>'[25]Accounts by GL'!M205</f>
        <v>0</v>
      </c>
      <c r="E38" s="32"/>
      <c r="F38" s="39"/>
    </row>
    <row r="39" spans="1:6">
      <c r="A39" s="16" t="str">
        <f>'[25]Accounts by GL'!B206</f>
        <v>Tuition - Self-supporting</v>
      </c>
      <c r="B39" s="17"/>
      <c r="C39" s="18" t="str">
        <f>'[25]Accounts by GL'!C206</f>
        <v>40270</v>
      </c>
      <c r="D39" s="38">
        <f>'[25]Accounts by GL'!M206</f>
        <v>1549.75</v>
      </c>
      <c r="E39" s="32"/>
      <c r="F39" s="39"/>
    </row>
    <row r="40" spans="1:6">
      <c r="A40" s="16" t="str">
        <f>'[25]Accounts by GL'!B207</f>
        <v>Laboratory Fees</v>
      </c>
      <c r="B40" s="17"/>
      <c r="C40" s="18" t="str">
        <f>'[25]Accounts by GL'!C207</f>
        <v>40400</v>
      </c>
      <c r="D40" s="38">
        <f>'[25]Accounts by GL'!M207</f>
        <v>307578</v>
      </c>
      <c r="E40" s="32"/>
      <c r="F40" s="39"/>
    </row>
    <row r="41" spans="1:6">
      <c r="A41" s="16" t="str">
        <f>'[25]Accounts by GL'!B208</f>
        <v>Distance Learning Course User Fee</v>
      </c>
      <c r="B41" s="17"/>
      <c r="C41" s="18" t="str">
        <f>'[25]Accounts by GL'!C208</f>
        <v>40450</v>
      </c>
      <c r="D41" s="38">
        <f>'[25]Accounts by GL'!M208</f>
        <v>486765</v>
      </c>
      <c r="E41" s="32"/>
      <c r="F41" s="39"/>
    </row>
    <row r="42" spans="1:6">
      <c r="A42" s="16" t="str">
        <f>'[25]Accounts by GL'!B209</f>
        <v>Application Fees</v>
      </c>
      <c r="B42" s="17"/>
      <c r="C42" s="18" t="str">
        <f>'[25]Accounts by GL'!C209</f>
        <v>40500</v>
      </c>
      <c r="D42" s="38">
        <f>'[25]Accounts by GL'!M209</f>
        <v>118630</v>
      </c>
      <c r="E42" s="32"/>
      <c r="F42" s="39"/>
    </row>
    <row r="43" spans="1:6">
      <c r="A43" s="16" t="str">
        <f>'[25]Accounts by GL'!B210</f>
        <v>Graduation Fees</v>
      </c>
      <c r="B43" s="17"/>
      <c r="C43" s="18" t="str">
        <f>'[25]Accounts by GL'!C210</f>
        <v>40600</v>
      </c>
      <c r="D43" s="38">
        <f>'[25]Accounts by GL'!M210</f>
        <v>340</v>
      </c>
      <c r="E43" s="32"/>
      <c r="F43" s="39"/>
    </row>
    <row r="44" spans="1:6">
      <c r="A44" s="16" t="str">
        <f>'[25]Accounts by GL'!B211</f>
        <v>Transcripts Fees</v>
      </c>
      <c r="B44" s="17"/>
      <c r="C44" s="18" t="str">
        <f>'[25]Accounts by GL'!C211</f>
        <v>40700</v>
      </c>
      <c r="D44" s="38">
        <f>'[25]Accounts by GL'!M211</f>
        <v>19436</v>
      </c>
      <c r="E44" s="32"/>
      <c r="F44" s="39"/>
    </row>
    <row r="45" spans="1:6">
      <c r="A45" s="16" t="str">
        <f>'[25]Accounts by GL'!B212</f>
        <v>Financial Aid Fund Fees</v>
      </c>
      <c r="B45" s="17"/>
      <c r="C45" s="18" t="str">
        <f>'[25]Accounts by GL'!C212</f>
        <v>40800</v>
      </c>
      <c r="D45" s="38">
        <f>'[25]Accounts by GL'!M212</f>
        <v>438886.08</v>
      </c>
      <c r="E45" s="32"/>
      <c r="F45" s="39"/>
    </row>
    <row r="46" spans="1:6">
      <c r="A46" s="16" t="str">
        <f>'[25]Accounts by GL'!B213</f>
        <v>Student Activities &amp; Service Fees</v>
      </c>
      <c r="B46" s="17"/>
      <c r="C46" s="18" t="str">
        <f>'[25]Accounts by GL'!C213</f>
        <v>40850</v>
      </c>
      <c r="D46" s="38">
        <f>'[25]Accounts by GL'!M213</f>
        <v>899149.56</v>
      </c>
      <c r="E46" s="32"/>
      <c r="F46" s="39"/>
    </row>
    <row r="47" spans="1:6">
      <c r="A47" s="16" t="str">
        <f>'[25]Accounts by GL'!B214</f>
        <v>Student Activities &amp; Service Fees - Baccalaureate</v>
      </c>
      <c r="B47" s="17"/>
      <c r="C47" s="18" t="str">
        <f>'[25]Accounts by GL'!C214</f>
        <v>40854</v>
      </c>
      <c r="D47" s="38">
        <f>'[25]Accounts by GL'!M214</f>
        <v>0</v>
      </c>
      <c r="E47" s="32"/>
      <c r="F47" s="39"/>
    </row>
    <row r="48" spans="1:6">
      <c r="A48" s="16" t="str">
        <f>'[25]Accounts by GL'!B215</f>
        <v>CIF - A &amp; P, PSV, EPI, College Prep</v>
      </c>
      <c r="B48" s="17"/>
      <c r="C48" s="18" t="str">
        <f>'[25]Accounts by GL'!C215</f>
        <v>40860</v>
      </c>
      <c r="D48" s="38">
        <f>'[25]Accounts by GL'!M215</f>
        <v>1400216.8</v>
      </c>
      <c r="E48" s="32"/>
      <c r="F48" s="39"/>
    </row>
    <row r="49" spans="1:6">
      <c r="A49" s="16" t="str">
        <f>'[25]Accounts by GL'!B216</f>
        <v>CIF - PSAV</v>
      </c>
      <c r="B49" s="17"/>
      <c r="C49" s="18" t="str">
        <f>'[25]Accounts by GL'!C216</f>
        <v>40861</v>
      </c>
      <c r="D49" s="38">
        <f>'[25]Accounts by GL'!M216</f>
        <v>8299.1</v>
      </c>
      <c r="E49" s="32"/>
      <c r="F49" s="39"/>
    </row>
    <row r="50" spans="1:6">
      <c r="A50" s="16" t="str">
        <f>'[25]Accounts by GL'!B217</f>
        <v>CIF - Baccalaureate</v>
      </c>
      <c r="B50" s="17"/>
      <c r="C50" s="18" t="str">
        <f>'[25]Accounts by GL'!C217</f>
        <v>40864</v>
      </c>
      <c r="D50" s="38">
        <f>'[25]Accounts by GL'!M217</f>
        <v>0</v>
      </c>
      <c r="E50" s="32"/>
      <c r="F50" s="39"/>
    </row>
    <row r="51" spans="1:6">
      <c r="A51" s="16" t="str">
        <f>'[25]Accounts by GL'!B218</f>
        <v>Technology Fee</v>
      </c>
      <c r="B51" s="17"/>
      <c r="C51" s="18" t="str">
        <f>'[25]Accounts by GL'!C218</f>
        <v>40870</v>
      </c>
      <c r="D51" s="38">
        <f>'[25]Accounts by GL'!M218</f>
        <v>488503.96</v>
      </c>
      <c r="E51" s="32"/>
      <c r="F51" s="39"/>
    </row>
    <row r="52" spans="1:6">
      <c r="A52" s="16" t="str">
        <f>'[25]Accounts by GL'!B219</f>
        <v>Other Student Fees</v>
      </c>
      <c r="B52" s="17"/>
      <c r="C52" s="18" t="str">
        <f>'[25]Accounts by GL'!C219</f>
        <v>40900</v>
      </c>
      <c r="D52" s="38">
        <f>'[25]Accounts by GL'!M219</f>
        <v>402699.75</v>
      </c>
      <c r="E52" s="32"/>
      <c r="F52" s="39"/>
    </row>
    <row r="53" spans="1:6">
      <c r="A53" s="16" t="str">
        <f>'[25]Accounts by GL'!B220</f>
        <v>Late Fees</v>
      </c>
      <c r="B53" s="17"/>
      <c r="C53" s="18" t="str">
        <f>'[25]Accounts by GL'!C220</f>
        <v>40910</v>
      </c>
      <c r="D53" s="38">
        <f>'[25]Accounts by GL'!M220</f>
        <v>-300</v>
      </c>
      <c r="E53" s="32"/>
      <c r="F53" s="39"/>
    </row>
    <row r="54" spans="1:6">
      <c r="A54" s="16" t="str">
        <f>'[25]Accounts by GL'!B221</f>
        <v>Testing Fees</v>
      </c>
      <c r="B54" s="17"/>
      <c r="C54" s="18" t="str">
        <f>'[25]Accounts by GL'!C221</f>
        <v>40920</v>
      </c>
      <c r="D54" s="38">
        <f>'[25]Accounts by GL'!M221</f>
        <v>38919.25</v>
      </c>
      <c r="E54" s="32"/>
      <c r="F54" s="39"/>
    </row>
    <row r="55" spans="1:6">
      <c r="A55" s="16" t="str">
        <f>'[25]Accounts by GL'!B222</f>
        <v>Student Insurance Fees</v>
      </c>
      <c r="B55" s="17"/>
      <c r="C55" s="18" t="str">
        <f>'[25]Accounts by GL'!C222</f>
        <v>40930</v>
      </c>
      <c r="D55" s="38">
        <f>'[25]Accounts by GL'!M222</f>
        <v>6767</v>
      </c>
      <c r="E55" s="32"/>
      <c r="F55" s="39"/>
    </row>
    <row r="56" spans="1:6">
      <c r="A56" s="16" t="str">
        <f>'[25]Accounts by GL'!B223</f>
        <v>Safety &amp; Security Fees</v>
      </c>
      <c r="B56" s="17"/>
      <c r="C56" s="18" t="str">
        <f>'[25]Accounts by GL'!C223</f>
        <v>40940</v>
      </c>
      <c r="D56" s="38">
        <f>'[25]Accounts by GL'!M223</f>
        <v>0</v>
      </c>
      <c r="E56" s="32"/>
      <c r="F56" s="39"/>
    </row>
    <row r="57" spans="1:6">
      <c r="A57" s="16" t="str">
        <f>'[25]Accounts by GL'!B224</f>
        <v>Picture Identification Card Fees</v>
      </c>
      <c r="B57" s="17"/>
      <c r="C57" s="18" t="str">
        <f>'[25]Accounts by GL'!C224</f>
        <v>40950</v>
      </c>
      <c r="D57" s="38">
        <f>'[25]Accounts by GL'!M224</f>
        <v>0</v>
      </c>
      <c r="E57" s="32"/>
      <c r="F57" s="39"/>
    </row>
    <row r="58" spans="1:6">
      <c r="A58" s="16" t="str">
        <f>'[25]Accounts by GL'!B225</f>
        <v>Parking Fees</v>
      </c>
      <c r="B58" s="17"/>
      <c r="C58" s="18" t="str">
        <f>'[25]Accounts by GL'!C225</f>
        <v>40960</v>
      </c>
      <c r="D58" s="38">
        <f>'[25]Accounts by GL'!M225</f>
        <v>0</v>
      </c>
      <c r="E58" s="32"/>
      <c r="F58" s="39"/>
    </row>
    <row r="59" spans="1:6">
      <c r="A59" s="16" t="str">
        <f>'[25]Accounts by GL'!B226</f>
        <v>Library Fees</v>
      </c>
      <c r="B59" s="17"/>
      <c r="C59" s="18" t="str">
        <f>'[25]Accounts by GL'!C226</f>
        <v>40970</v>
      </c>
      <c r="D59" s="38">
        <f>'[25]Accounts by GL'!M226</f>
        <v>0</v>
      </c>
      <c r="E59" s="32"/>
      <c r="F59" s="39"/>
    </row>
    <row r="60" spans="1:6">
      <c r="A60" s="16" t="str">
        <f>'[25]Accounts by GL'!B227</f>
        <v>Contract Course Fees</v>
      </c>
      <c r="B60" s="17"/>
      <c r="C60" s="18" t="str">
        <f>'[25]Accounts by GL'!C227</f>
        <v>40990</v>
      </c>
      <c r="D60" s="38">
        <f>'[25]Accounts by GL'!M227</f>
        <v>0</v>
      </c>
      <c r="E60" s="32"/>
      <c r="F60" s="39"/>
    </row>
    <row r="61" spans="1:6" ht="13.5" thickBot="1">
      <c r="A61" s="16" t="str">
        <f>'[25]Accounts by GL'!B228</f>
        <v>Residual Student Fees</v>
      </c>
      <c r="B61" s="17"/>
      <c r="C61" s="18" t="str">
        <f>'[25]Accounts by GL'!C228</f>
        <v>40991</v>
      </c>
      <c r="D61" s="38">
        <f>'[25]Accounts by GL'!M228</f>
        <v>0</v>
      </c>
      <c r="E61" s="32"/>
      <c r="F61" s="39"/>
    </row>
    <row r="62" spans="1:6" ht="13.5" thickBot="1">
      <c r="A62" s="23" t="s">
        <v>12</v>
      </c>
      <c r="B62" s="24"/>
      <c r="C62" s="25"/>
      <c r="D62" s="26">
        <f>SUM(D27:D61)</f>
        <v>4764098.3600000003</v>
      </c>
      <c r="E62" s="32"/>
    </row>
    <row r="63" spans="1:6" ht="13.5" thickBot="1">
      <c r="A63" s="23" t="s">
        <v>13</v>
      </c>
      <c r="B63" s="24"/>
      <c r="C63" s="25"/>
      <c r="D63" s="26">
        <f>D24+D62</f>
        <v>14760480.010000002</v>
      </c>
      <c r="E63" s="40"/>
    </row>
    <row r="64" spans="1:6">
      <c r="A64" s="9"/>
      <c r="B64" s="9"/>
      <c r="C64" s="41"/>
      <c r="D64" s="42"/>
      <c r="E64" s="42"/>
    </row>
    <row r="65" spans="1:16">
      <c r="A65" s="124" t="str">
        <f>A1</f>
        <v>ST. JOHNS RIVER STATE COLLEGE</v>
      </c>
      <c r="B65" s="124"/>
      <c r="C65" s="124"/>
      <c r="D65" s="124"/>
      <c r="E65" s="43"/>
    </row>
    <row r="66" spans="1:16" ht="13.5" thickBot="1">
      <c r="A66" s="125" t="str">
        <f>+A3</f>
        <v xml:space="preserve">2014-2015 FEES </v>
      </c>
      <c r="B66" s="125"/>
      <c r="C66" s="125"/>
      <c r="D66" s="125"/>
      <c r="E66" s="43"/>
    </row>
    <row r="67" spans="1:16">
      <c r="A67" s="44" t="s">
        <v>14</v>
      </c>
      <c r="B67" s="14"/>
      <c r="C67" s="45"/>
      <c r="D67" s="46"/>
      <c r="E67" s="42"/>
    </row>
    <row r="68" spans="1:16">
      <c r="A68" s="47"/>
      <c r="B68" s="35"/>
      <c r="C68" s="45"/>
      <c r="D68" s="48"/>
      <c r="E68" s="42"/>
    </row>
    <row r="69" spans="1:16" ht="13.5" thickBot="1">
      <c r="A69" s="44" t="s">
        <v>15</v>
      </c>
      <c r="B69" s="35"/>
      <c r="C69" s="45" t="s">
        <v>16</v>
      </c>
      <c r="D69" s="108" t="s">
        <v>17</v>
      </c>
      <c r="E69" s="109"/>
    </row>
    <row r="70" spans="1:16">
      <c r="A70" s="49" t="s">
        <v>18</v>
      </c>
      <c r="B70" s="50" t="s">
        <v>19</v>
      </c>
      <c r="C70" s="112" t="s">
        <v>20</v>
      </c>
      <c r="D70" s="110">
        <f>'[25]Accounts by GL'!D174+'[25]Accounts by GL'!D175</f>
        <v>6305291.5300000003</v>
      </c>
      <c r="E70" s="42"/>
    </row>
    <row r="71" spans="1:16">
      <c r="A71" s="51" t="s">
        <v>18</v>
      </c>
      <c r="B71" s="52" t="s">
        <v>21</v>
      </c>
      <c r="C71" s="113" t="s">
        <v>22</v>
      </c>
      <c r="D71" s="116">
        <f>'[25]Accounts by GL'!D176</f>
        <v>2222972.64</v>
      </c>
      <c r="E71" s="42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>
      <c r="A72" s="51" t="s">
        <v>18</v>
      </c>
      <c r="B72" s="52" t="s">
        <v>23</v>
      </c>
      <c r="C72" s="113">
        <v>40130</v>
      </c>
      <c r="D72" s="116">
        <f>'[25]Accounts by GL'!D177</f>
        <v>163313.46</v>
      </c>
      <c r="E72" s="42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>
      <c r="A73" s="51" t="s">
        <v>18</v>
      </c>
      <c r="B73" s="52" t="s">
        <v>24</v>
      </c>
      <c r="C73" s="113" t="s">
        <v>25</v>
      </c>
      <c r="D73" s="116">
        <f>'[25]Accounts by GL'!D178</f>
        <v>380087.64</v>
      </c>
      <c r="E73" s="42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>
      <c r="A74" s="51" t="s">
        <v>18</v>
      </c>
      <c r="B74" s="52" t="s">
        <v>26</v>
      </c>
      <c r="C74" s="113">
        <v>40160</v>
      </c>
      <c r="D74" s="117">
        <f>'[25]Accounts by GL'!D179</f>
        <v>87354.72</v>
      </c>
      <c r="E74" s="42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>
      <c r="A75" s="51" t="s">
        <v>18</v>
      </c>
      <c r="B75" s="52" t="s">
        <v>27</v>
      </c>
      <c r="C75" s="113">
        <v>40180</v>
      </c>
      <c r="D75" s="111">
        <f>'[25]Accounts by GL'!D180</f>
        <v>0</v>
      </c>
      <c r="E75" s="42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>
      <c r="A76" s="51" t="s">
        <v>18</v>
      </c>
      <c r="B76" s="52" t="s">
        <v>28</v>
      </c>
      <c r="C76" s="113">
        <v>40190</v>
      </c>
      <c r="D76" s="116">
        <f>'[25]Accounts by GL'!D181</f>
        <v>16410</v>
      </c>
      <c r="E76" s="42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>
      <c r="A77" s="51" t="s">
        <v>29</v>
      </c>
      <c r="B77" s="52" t="s">
        <v>19</v>
      </c>
      <c r="C77" s="113" t="s">
        <v>30</v>
      </c>
      <c r="D77" s="116">
        <f>'[25]Accounts by GL'!D182+'[25]Accounts by GL'!D183</f>
        <v>623187.98</v>
      </c>
      <c r="E77" s="42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>
      <c r="A78" s="51" t="s">
        <v>29</v>
      </c>
      <c r="B78" s="52" t="s">
        <v>21</v>
      </c>
      <c r="C78" s="113" t="s">
        <v>31</v>
      </c>
      <c r="D78" s="117">
        <f>'[25]Accounts by GL'!D184</f>
        <v>146511.10999999999</v>
      </c>
      <c r="E78" s="42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>
      <c r="A79" s="51" t="s">
        <v>29</v>
      </c>
      <c r="B79" s="52" t="s">
        <v>23</v>
      </c>
      <c r="C79" s="113">
        <v>40330</v>
      </c>
      <c r="D79" s="111">
        <f>'[25]Accounts by GL'!D185</f>
        <v>2494.4299999999998</v>
      </c>
      <c r="E79" s="42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>
      <c r="A80" s="51" t="s">
        <v>29</v>
      </c>
      <c r="B80" s="52" t="s">
        <v>24</v>
      </c>
      <c r="C80" s="113" t="s">
        <v>32</v>
      </c>
      <c r="D80" s="116">
        <f>'[25]Accounts by GL'!D186</f>
        <v>45207.79</v>
      </c>
      <c r="E80" s="42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>
      <c r="A81" s="51" t="s">
        <v>29</v>
      </c>
      <c r="B81" s="52" t="s">
        <v>26</v>
      </c>
      <c r="C81" s="113">
        <v>40360</v>
      </c>
      <c r="D81" s="116">
        <f>'[25]Accounts by GL'!D187</f>
        <v>3550.35</v>
      </c>
      <c r="E81" s="42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>
      <c r="A82" s="51" t="s">
        <v>29</v>
      </c>
      <c r="B82" s="52" t="s">
        <v>27</v>
      </c>
      <c r="C82" s="113">
        <v>40380</v>
      </c>
      <c r="D82" s="117">
        <f>'[25]Accounts by GL'!D188</f>
        <v>0</v>
      </c>
      <c r="E82" s="42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3.5" thickBot="1">
      <c r="A83" s="51" t="s">
        <v>29</v>
      </c>
      <c r="B83" s="52" t="s">
        <v>28</v>
      </c>
      <c r="C83" s="114">
        <v>40390</v>
      </c>
      <c r="D83" s="115">
        <f>'[25]Accounts by GL'!D189</f>
        <v>0</v>
      </c>
      <c r="E83" s="42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3.5" thickBot="1">
      <c r="A84" s="23" t="s">
        <v>33</v>
      </c>
      <c r="B84" s="24"/>
      <c r="C84" s="25"/>
      <c r="D84" s="107">
        <f>SUM(D70:D83)</f>
        <v>9996381.6500000004</v>
      </c>
      <c r="E84" s="42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>
      <c r="A85" s="55"/>
      <c r="B85" s="56"/>
      <c r="C85" s="57"/>
      <c r="D85" s="58"/>
      <c r="E85" s="42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>
      <c r="A86" s="59" t="s">
        <v>34</v>
      </c>
      <c r="B86" s="56"/>
      <c r="C86" s="57"/>
      <c r="D86" s="58"/>
      <c r="E86" s="42"/>
    </row>
    <row r="87" spans="1:16">
      <c r="A87" s="60" t="s">
        <v>18</v>
      </c>
      <c r="B87" s="61" t="s">
        <v>19</v>
      </c>
      <c r="C87" s="53">
        <v>40110</v>
      </c>
      <c r="D87" s="54">
        <f>'[25]Accounts by GL'!E174+'[25]Accounts by GL'!E175</f>
        <v>0</v>
      </c>
      <c r="E87" s="42"/>
    </row>
    <row r="88" spans="1:16" ht="13.5" thickBot="1">
      <c r="A88" s="62" t="s">
        <v>29</v>
      </c>
      <c r="B88" s="63" t="s">
        <v>19</v>
      </c>
      <c r="C88" s="64">
        <v>40310</v>
      </c>
      <c r="D88" s="54">
        <f>'[25]Accounts by GL'!E182+'[25]Accounts by GL'!E183</f>
        <v>0</v>
      </c>
      <c r="E88" s="42"/>
    </row>
    <row r="89" spans="1:16" ht="13.5" thickBot="1">
      <c r="A89" s="23" t="s">
        <v>35</v>
      </c>
      <c r="B89" s="24"/>
      <c r="C89" s="25"/>
      <c r="D89" s="26">
        <f>SUM(D87:D88)</f>
        <v>0</v>
      </c>
      <c r="E89" s="42"/>
    </row>
    <row r="90" spans="1:16" ht="13.5" thickBot="1">
      <c r="A90" s="47"/>
      <c r="B90" s="56"/>
      <c r="C90" s="57"/>
      <c r="D90" s="58"/>
      <c r="E90" s="42"/>
    </row>
    <row r="91" spans="1:16" ht="13.5" thickBot="1">
      <c r="A91" s="23" t="s">
        <v>36</v>
      </c>
      <c r="B91" s="24"/>
      <c r="C91" s="25"/>
      <c r="D91" s="26">
        <f>+D84+D89</f>
        <v>9996381.6500000004</v>
      </c>
      <c r="E91" s="42"/>
    </row>
    <row r="92" spans="1:16" ht="13.5" thickBot="1">
      <c r="A92" s="65"/>
      <c r="B92" s="65"/>
      <c r="C92" s="66"/>
      <c r="D92" s="67"/>
      <c r="E92" s="43"/>
    </row>
    <row r="93" spans="1:16" ht="13.5" thickBot="1">
      <c r="A93" s="126" t="s">
        <v>37</v>
      </c>
      <c r="B93" s="127"/>
      <c r="C93" s="70"/>
      <c r="D93" s="71"/>
      <c r="E93" s="42"/>
    </row>
    <row r="94" spans="1:16">
      <c r="A94" s="72" t="s">
        <v>18</v>
      </c>
      <c r="B94" s="73"/>
      <c r="C94" s="74"/>
      <c r="D94" s="75">
        <f>SUM(D6:D13)</f>
        <v>9175429.9900000021</v>
      </c>
      <c r="E94" s="42"/>
    </row>
    <row r="95" spans="1:16">
      <c r="A95" s="76"/>
      <c r="B95" s="56"/>
      <c r="C95" s="77"/>
      <c r="D95" s="78"/>
      <c r="E95" s="42"/>
    </row>
    <row r="96" spans="1:16">
      <c r="A96" s="79" t="s">
        <v>29</v>
      </c>
      <c r="B96" s="80"/>
      <c r="C96" s="81"/>
      <c r="D96" s="82">
        <f>SUM(D15:D22)</f>
        <v>820951.66</v>
      </c>
      <c r="E96" s="42"/>
    </row>
    <row r="97" spans="1:256" ht="13.5" thickBot="1">
      <c r="A97" s="83"/>
      <c r="B97" s="56"/>
      <c r="C97" s="77"/>
      <c r="D97" s="78"/>
      <c r="E97" s="42"/>
    </row>
    <row r="98" spans="1:256" ht="13.5" thickBot="1">
      <c r="A98" s="84" t="s">
        <v>2</v>
      </c>
      <c r="B98" s="85"/>
      <c r="C98" s="86"/>
      <c r="D98" s="87">
        <f>D94+D96</f>
        <v>9996381.6500000022</v>
      </c>
      <c r="E98" s="42"/>
    </row>
    <row r="99" spans="1:256">
      <c r="A99" s="88"/>
      <c r="B99" s="73"/>
      <c r="C99" s="66"/>
      <c r="D99" s="89"/>
      <c r="E99" s="42"/>
    </row>
    <row r="100" spans="1:256">
      <c r="A100" s="90" t="s">
        <v>38</v>
      </c>
      <c r="B100" s="91"/>
      <c r="C100" s="92"/>
      <c r="D100" s="93">
        <f>D51</f>
        <v>488503.96</v>
      </c>
      <c r="E100" s="42"/>
    </row>
    <row r="101" spans="1:256" ht="13.5" thickBot="1">
      <c r="A101" s="88"/>
      <c r="B101" s="94"/>
      <c r="C101" s="66"/>
      <c r="D101" s="78"/>
      <c r="E101" s="42"/>
    </row>
    <row r="102" spans="1:256" ht="13.5" thickBot="1">
      <c r="A102" s="23" t="s">
        <v>39</v>
      </c>
      <c r="B102" s="24"/>
      <c r="C102" s="25"/>
      <c r="D102" s="26">
        <f>D98+D100</f>
        <v>10484885.610000003</v>
      </c>
      <c r="E102" s="42"/>
    </row>
    <row r="103" spans="1:256">
      <c r="A103" s="9"/>
      <c r="B103" s="9"/>
      <c r="C103" s="41"/>
      <c r="D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1:256" s="65" customFormat="1">
      <c r="A104" s="95" t="s">
        <v>40</v>
      </c>
      <c r="B104" s="1"/>
      <c r="C104" s="96"/>
      <c r="D104" s="1"/>
      <c r="E104" s="1"/>
      <c r="F104" s="9"/>
    </row>
    <row r="105" spans="1:256"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82" spans="3:16">
      <c r="C182" s="1"/>
      <c r="G182" s="9"/>
      <c r="H182" s="9"/>
      <c r="I182" s="9"/>
      <c r="J182" s="9"/>
      <c r="K182" s="9"/>
      <c r="L182" s="9"/>
      <c r="M182" s="9"/>
      <c r="N182" s="9"/>
      <c r="O182" s="9"/>
      <c r="P182" s="97"/>
    </row>
    <row r="202" spans="1:6">
      <c r="A202" s="98"/>
      <c r="B202" s="99"/>
      <c r="C202" s="100"/>
      <c r="D202" s="99"/>
      <c r="E202" s="99"/>
      <c r="F202" s="101"/>
    </row>
    <row r="227" spans="1:6">
      <c r="A227" s="9"/>
      <c r="B227" s="9"/>
      <c r="C227" s="41"/>
      <c r="D227" s="9"/>
      <c r="E227" s="9"/>
      <c r="F227" s="9"/>
    </row>
    <row r="228" spans="1:6">
      <c r="A228" s="102"/>
      <c r="B228" s="103"/>
      <c r="C228" s="104"/>
      <c r="D228" s="103"/>
      <c r="E228" s="103"/>
      <c r="F228" s="105"/>
    </row>
    <row r="229" spans="1:6">
      <c r="A229" s="9"/>
      <c r="B229" s="9"/>
      <c r="C229" s="41"/>
      <c r="D229" s="9"/>
      <c r="E229" s="9"/>
      <c r="F229" s="9"/>
    </row>
    <row r="244" spans="1:6">
      <c r="A244" s="9"/>
      <c r="B244" s="9"/>
      <c r="C244" s="41"/>
      <c r="D244" s="9"/>
      <c r="E244" s="9"/>
      <c r="F244" s="9"/>
    </row>
    <row r="245" spans="1:6">
      <c r="A245" s="102"/>
      <c r="B245" s="103"/>
      <c r="C245" s="104"/>
      <c r="D245" s="103"/>
      <c r="E245" s="103"/>
      <c r="F245" s="105"/>
    </row>
    <row r="246" spans="1:6">
      <c r="A246" s="9"/>
      <c r="B246" s="9"/>
      <c r="C246" s="41"/>
      <c r="D246" s="9"/>
      <c r="E246" s="9"/>
      <c r="F246" s="9"/>
    </row>
    <row r="293" spans="1:6">
      <c r="A293" s="9"/>
      <c r="B293" s="9"/>
      <c r="C293" s="41"/>
      <c r="D293" s="9"/>
      <c r="E293" s="9"/>
      <c r="F293" s="9"/>
    </row>
    <row r="294" spans="1:6">
      <c r="A294" s="102"/>
      <c r="B294" s="103"/>
      <c r="C294" s="104"/>
      <c r="D294" s="103"/>
      <c r="E294" s="103"/>
      <c r="F294" s="105"/>
    </row>
    <row r="295" spans="1:6">
      <c r="A295" s="9"/>
      <c r="B295" s="9"/>
      <c r="C295" s="41"/>
      <c r="D295" s="9"/>
      <c r="E295" s="9"/>
      <c r="F295" s="9"/>
    </row>
    <row r="305" spans="1:6">
      <c r="A305" s="9"/>
      <c r="B305" s="9"/>
      <c r="C305" s="41"/>
      <c r="D305" s="9"/>
      <c r="E305" s="9"/>
      <c r="F305" s="9"/>
    </row>
    <row r="306" spans="1:6">
      <c r="A306" s="102"/>
      <c r="B306" s="103"/>
      <c r="C306" s="104"/>
      <c r="D306" s="103"/>
      <c r="E306" s="103"/>
      <c r="F306" s="105"/>
    </row>
    <row r="307" spans="1:6">
      <c r="A307" s="9"/>
      <c r="B307" s="9"/>
      <c r="C307" s="41"/>
      <c r="D307" s="9"/>
      <c r="E307" s="9"/>
      <c r="F307" s="9"/>
    </row>
    <row r="319" spans="1:6">
      <c r="A319" s="9"/>
      <c r="B319" s="9"/>
      <c r="C319" s="41"/>
      <c r="D319" s="9"/>
      <c r="E319" s="9"/>
      <c r="F319" s="9"/>
    </row>
    <row r="320" spans="1:6">
      <c r="A320" s="102"/>
      <c r="B320" s="103"/>
      <c r="C320" s="104"/>
      <c r="D320" s="103"/>
      <c r="E320" s="103"/>
      <c r="F320" s="105"/>
    </row>
    <row r="321" spans="1:6">
      <c r="A321" s="106"/>
      <c r="B321" s="9"/>
      <c r="C321" s="41"/>
      <c r="D321" s="9"/>
      <c r="E321" s="9"/>
      <c r="F321" s="97"/>
    </row>
    <row r="322" spans="1:6">
      <c r="A322" s="106"/>
      <c r="B322" s="9"/>
      <c r="C322" s="41"/>
      <c r="D322" s="9"/>
      <c r="E322" s="9"/>
      <c r="F322" s="97"/>
    </row>
    <row r="323" spans="1:6">
      <c r="A323" s="98"/>
      <c r="B323" s="99"/>
      <c r="C323" s="100"/>
      <c r="D323" s="99"/>
      <c r="E323" s="99"/>
      <c r="F323" s="101"/>
    </row>
    <row r="324" spans="1:6">
      <c r="A324" s="9"/>
      <c r="B324" s="9"/>
      <c r="C324" s="41"/>
      <c r="D324" s="9"/>
      <c r="E324" s="9"/>
      <c r="F324" s="9"/>
    </row>
    <row r="325" spans="1:6">
      <c r="A325" s="106"/>
      <c r="B325" s="9"/>
      <c r="C325" s="41"/>
      <c r="D325" s="9"/>
      <c r="E325" s="9"/>
      <c r="F325" s="97"/>
    </row>
    <row r="332" spans="1:6">
      <c r="A332" s="9"/>
      <c r="B332" s="9"/>
      <c r="C332" s="41"/>
      <c r="D332" s="9"/>
      <c r="E332" s="9"/>
      <c r="F332" s="9"/>
    </row>
    <row r="333" spans="1:6">
      <c r="A333" s="102"/>
      <c r="B333" s="103"/>
      <c r="C333" s="104"/>
      <c r="D333" s="103"/>
      <c r="E333" s="103"/>
      <c r="F333" s="105"/>
    </row>
    <row r="334" spans="1:6">
      <c r="A334" s="9"/>
      <c r="B334" s="9"/>
      <c r="C334" s="41"/>
      <c r="D334" s="9"/>
      <c r="E334" s="9"/>
      <c r="F334" s="9"/>
    </row>
    <row r="359" spans="1:6">
      <c r="A359" s="98"/>
      <c r="B359" s="99"/>
      <c r="C359" s="100"/>
      <c r="D359" s="99"/>
      <c r="E359" s="99"/>
      <c r="F359" s="101"/>
    </row>
    <row r="413" spans="1:6">
      <c r="A413" s="9"/>
      <c r="B413" s="9"/>
      <c r="C413" s="41"/>
      <c r="D413" s="9"/>
      <c r="E413" s="9"/>
      <c r="F413" s="9"/>
    </row>
    <row r="414" spans="1:6">
      <c r="A414" s="102"/>
      <c r="B414" s="103"/>
      <c r="C414" s="104"/>
      <c r="D414" s="103"/>
      <c r="E414" s="103"/>
      <c r="F414" s="105"/>
    </row>
    <row r="415" spans="1:6">
      <c r="A415" s="9"/>
      <c r="B415" s="9"/>
      <c r="C415" s="41"/>
      <c r="D415" s="9"/>
      <c r="E415" s="9"/>
      <c r="F415" s="9"/>
    </row>
    <row r="478" spans="1:6">
      <c r="A478" s="9"/>
      <c r="B478" s="9"/>
      <c r="C478" s="41"/>
      <c r="D478" s="9"/>
      <c r="E478" s="9"/>
      <c r="F478" s="9"/>
    </row>
    <row r="479" spans="1:6">
      <c r="A479" s="102"/>
      <c r="B479" s="103"/>
      <c r="C479" s="104"/>
      <c r="D479" s="103"/>
      <c r="E479" s="103"/>
      <c r="F479" s="105"/>
    </row>
    <row r="480" spans="1:6">
      <c r="A480" s="9"/>
      <c r="B480" s="9"/>
      <c r="C480" s="41"/>
      <c r="D480" s="9"/>
      <c r="E480" s="9"/>
      <c r="F480" s="9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0"/>
  <sheetViews>
    <sheetView zoomScale="90" zoomScaleNormal="90" workbookViewId="0"/>
  </sheetViews>
  <sheetFormatPr defaultRowHeight="12.75"/>
  <cols>
    <col min="1" max="1" width="56.28515625" style="1" customWidth="1"/>
    <col min="2" max="2" width="13" style="1" customWidth="1"/>
    <col min="3" max="3" width="9.140625" style="96"/>
    <col min="4" max="4" width="20.85546875" style="1" customWidth="1"/>
    <col min="5" max="5" width="21" style="1" customWidth="1"/>
    <col min="6" max="16384" width="9.140625" style="1"/>
  </cols>
  <sheetData>
    <row r="1" spans="1:16" ht="15.75">
      <c r="A1" s="120" t="str">
        <f>'[26]Contact Information'!$C$5</f>
        <v>ST. PETERSBURG COLLEGE</v>
      </c>
      <c r="B1" s="120"/>
      <c r="C1" s="120"/>
      <c r="D1" s="120"/>
      <c r="E1" s="120"/>
    </row>
    <row r="2" spans="1:16" ht="13.5" thickBot="1">
      <c r="A2" s="2"/>
      <c r="B2" s="2"/>
      <c r="C2" s="2"/>
      <c r="D2" s="3" t="s">
        <v>0</v>
      </c>
      <c r="E2" s="4" t="str">
        <f>'[26]Contact Information'!C3</f>
        <v>2015.v02</v>
      </c>
    </row>
    <row r="3" spans="1:16" ht="13.5" thickBot="1">
      <c r="A3" s="118" t="s">
        <v>136</v>
      </c>
      <c r="B3" s="7"/>
      <c r="C3" s="7"/>
      <c r="D3" s="7"/>
      <c r="E3" s="121"/>
      <c r="F3" s="9"/>
    </row>
    <row r="4" spans="1:16" ht="12.75" customHeight="1">
      <c r="A4" s="10"/>
      <c r="B4" s="11"/>
      <c r="C4" s="12"/>
      <c r="D4" s="12" t="s">
        <v>1</v>
      </c>
      <c r="E4" s="122" t="s">
        <v>2</v>
      </c>
      <c r="F4" s="9"/>
    </row>
    <row r="5" spans="1:16">
      <c r="A5" s="13" t="s">
        <v>3</v>
      </c>
      <c r="B5" s="14"/>
      <c r="C5" s="15" t="s">
        <v>4</v>
      </c>
      <c r="D5" s="15" t="s">
        <v>5</v>
      </c>
      <c r="E5" s="123"/>
      <c r="F5" s="9"/>
    </row>
    <row r="6" spans="1:16">
      <c r="A6" s="16" t="str">
        <f>'[26]Accounts by GL'!B174</f>
        <v>Tuition-Advanced &amp; Professional - Baccalaureate</v>
      </c>
      <c r="B6" s="17"/>
      <c r="C6" s="18" t="str">
        <f>'[26]Accounts by GL'!C174</f>
        <v>40101</v>
      </c>
      <c r="D6" s="19">
        <f>'[26]Accounts by GL'!M174</f>
        <v>7573812.0099999998</v>
      </c>
      <c r="E6" s="20">
        <f t="shared" ref="E6:E13" si="0">D6+D15</f>
        <v>8109442.3300000001</v>
      </c>
      <c r="F6" s="9"/>
    </row>
    <row r="7" spans="1:16">
      <c r="A7" s="16" t="str">
        <f>'[26]Accounts by GL'!B175</f>
        <v>Tuition-Advanced &amp; Professional</v>
      </c>
      <c r="B7" s="17"/>
      <c r="C7" s="18" t="str">
        <f>'[26]Accounts by GL'!C175</f>
        <v>40110</v>
      </c>
      <c r="D7" s="19">
        <f>'[26]Accounts by GL'!M175</f>
        <v>28499269.809999999</v>
      </c>
      <c r="E7" s="20">
        <f t="shared" si="0"/>
        <v>31612976.079999998</v>
      </c>
      <c r="F7" s="9"/>
    </row>
    <row r="8" spans="1:16">
      <c r="A8" s="16" t="str">
        <f>'[26]Accounts by GL'!B176</f>
        <v>Tuition-Postsecondary Vocational</v>
      </c>
      <c r="B8" s="17"/>
      <c r="C8" s="18" t="str">
        <f>'[26]Accounts by GL'!C176</f>
        <v>40120</v>
      </c>
      <c r="D8" s="19">
        <f>'[26]Accounts by GL'!M176</f>
        <v>10898730.279999999</v>
      </c>
      <c r="E8" s="20">
        <f t="shared" si="0"/>
        <v>11730729.75</v>
      </c>
      <c r="F8" s="9"/>
    </row>
    <row r="9" spans="1:16">
      <c r="A9" s="16" t="str">
        <f>'[26]Accounts by GL'!B177</f>
        <v>Tuition-Postsecondary Adult Vocational</v>
      </c>
      <c r="B9" s="17"/>
      <c r="C9" s="18" t="str">
        <f>'[26]Accounts by GL'!C177</f>
        <v>40130</v>
      </c>
      <c r="D9" s="19">
        <f>'[26]Accounts by GL'!M177</f>
        <v>390849.94</v>
      </c>
      <c r="E9" s="20">
        <f t="shared" si="0"/>
        <v>467124.78</v>
      </c>
      <c r="F9" s="9"/>
    </row>
    <row r="10" spans="1:16">
      <c r="A10" s="16" t="str">
        <f>'[26]Accounts by GL'!B178</f>
        <v>Tuition-Developmental Education</v>
      </c>
      <c r="B10" s="17"/>
      <c r="C10" s="18" t="str">
        <f>'[26]Accounts by GL'!C178</f>
        <v>40150</v>
      </c>
      <c r="D10" s="19">
        <f>'[26]Accounts by GL'!M178</f>
        <v>2654699.2599999998</v>
      </c>
      <c r="E10" s="20">
        <f t="shared" si="0"/>
        <v>3158293.26</v>
      </c>
      <c r="F10" s="9"/>
    </row>
    <row r="11" spans="1:16">
      <c r="A11" s="16" t="str">
        <f>'[26]Accounts by GL'!B179</f>
        <v>Tuition-EPI</v>
      </c>
      <c r="B11" s="17"/>
      <c r="C11" s="18" t="str">
        <f>'[26]Accounts by GL'!C179</f>
        <v>40160</v>
      </c>
      <c r="D11" s="19">
        <f>'[26]Accounts by GL'!M179</f>
        <v>0</v>
      </c>
      <c r="E11" s="20">
        <f t="shared" si="0"/>
        <v>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>
      <c r="A12" s="16" t="str">
        <f>'[26]Accounts by GL'!B180</f>
        <v>Tuition-Vocational Preparatory</v>
      </c>
      <c r="B12" s="17"/>
      <c r="C12" s="18" t="str">
        <f>'[26]Accounts by GL'!C180</f>
        <v>40180</v>
      </c>
      <c r="D12" s="19">
        <f>'[26]Accounts by GL'!M180</f>
        <v>0</v>
      </c>
      <c r="E12" s="20">
        <f t="shared" si="0"/>
        <v>0</v>
      </c>
      <c r="F12" s="9"/>
    </row>
    <row r="13" spans="1:16" ht="13.5" thickBot="1">
      <c r="A13" s="16" t="str">
        <f>'[26]Accounts by GL'!B181</f>
        <v>Tuition-Adult General Education (ABE) &amp; Secondary</v>
      </c>
      <c r="B13" s="22"/>
      <c r="C13" s="18" t="str">
        <f>'[26]Accounts by GL'!C181</f>
        <v>40190</v>
      </c>
      <c r="D13" s="19">
        <f>'[26]Accounts by GL'!M181</f>
        <v>0</v>
      </c>
      <c r="E13" s="20">
        <f t="shared" si="0"/>
        <v>0</v>
      </c>
      <c r="F13" s="9"/>
    </row>
    <row r="14" spans="1:16" ht="13.5" thickBot="1">
      <c r="A14" s="23" t="s">
        <v>6</v>
      </c>
      <c r="B14" s="24"/>
      <c r="C14" s="25"/>
      <c r="D14" s="26">
        <f>SUM(D6:D13)</f>
        <v>50017361.299999997</v>
      </c>
      <c r="E14" s="26">
        <f>SUM(E6:E13)</f>
        <v>55078566.199999996</v>
      </c>
      <c r="F14" s="9"/>
    </row>
    <row r="15" spans="1:16">
      <c r="A15" s="27" t="str">
        <f>'[26]Accounts by GL'!B182</f>
        <v>Out-of-state Fees-Advanced &amp; Professional - Baccalaureate</v>
      </c>
      <c r="B15" s="28"/>
      <c r="C15" s="29" t="str">
        <f>'[26]Accounts by GL'!C182</f>
        <v>40301</v>
      </c>
      <c r="D15" s="30">
        <f>'[26]Accounts by GL'!M182</f>
        <v>535630.31999999995</v>
      </c>
      <c r="E15" s="31"/>
      <c r="F15" s="9"/>
    </row>
    <row r="16" spans="1:16">
      <c r="A16" s="27" t="str">
        <f>'[26]Accounts by GL'!B183</f>
        <v>Out-of-state Fees-Advanced &amp; Professional</v>
      </c>
      <c r="B16" s="17"/>
      <c r="C16" s="29" t="str">
        <f>'[26]Accounts by GL'!C183</f>
        <v>40310</v>
      </c>
      <c r="D16" s="30">
        <f>'[26]Accounts by GL'!M183</f>
        <v>3113706.27</v>
      </c>
      <c r="E16" s="31"/>
      <c r="F16" s="9"/>
    </row>
    <row r="17" spans="1:6">
      <c r="A17" s="27" t="str">
        <f>'[26]Accounts by GL'!B184</f>
        <v>Out-of-state Fees-Postsecondary Vocational</v>
      </c>
      <c r="B17" s="17"/>
      <c r="C17" s="29" t="str">
        <f>'[26]Accounts by GL'!C184</f>
        <v>40320</v>
      </c>
      <c r="D17" s="30">
        <f>'[26]Accounts by GL'!M184</f>
        <v>831999.47</v>
      </c>
      <c r="E17" s="31"/>
      <c r="F17" s="9"/>
    </row>
    <row r="18" spans="1:6">
      <c r="A18" s="27" t="str">
        <f>'[26]Accounts by GL'!B185</f>
        <v>Out-of-state Fees-Postsecondary. Adult Vocational</v>
      </c>
      <c r="B18" s="17"/>
      <c r="C18" s="29" t="str">
        <f>'[26]Accounts by GL'!C185</f>
        <v>40330</v>
      </c>
      <c r="D18" s="30">
        <f>'[26]Accounts by GL'!M185</f>
        <v>76274.84</v>
      </c>
      <c r="E18" s="31"/>
      <c r="F18" s="9"/>
    </row>
    <row r="19" spans="1:6">
      <c r="A19" s="27" t="str">
        <f>'[26]Accounts by GL'!B186</f>
        <v>Out-of-state Fees-Developmental Education</v>
      </c>
      <c r="B19" s="17"/>
      <c r="C19" s="29" t="str">
        <f>'[26]Accounts by GL'!C186</f>
        <v>40350</v>
      </c>
      <c r="D19" s="30">
        <f>'[26]Accounts by GL'!M186</f>
        <v>503594</v>
      </c>
      <c r="E19" s="31"/>
      <c r="F19" s="9"/>
    </row>
    <row r="20" spans="1:6">
      <c r="A20" s="27" t="str">
        <f>'[26]Accounts by GL'!B187</f>
        <v>Out-of-state Fees-EPI &amp; Alternative Certification Curriculum</v>
      </c>
      <c r="B20" s="17"/>
      <c r="C20" s="29" t="str">
        <f>'[26]Accounts by GL'!C187</f>
        <v>40360</v>
      </c>
      <c r="D20" s="30">
        <f>'[26]Accounts by GL'!M187</f>
        <v>0</v>
      </c>
      <c r="E20" s="31"/>
      <c r="F20" s="9"/>
    </row>
    <row r="21" spans="1:6">
      <c r="A21" s="27" t="str">
        <f>'[26]Accounts by GL'!B188</f>
        <v>Out-of-state Fees-Vocational Preparatory</v>
      </c>
      <c r="B21" s="17"/>
      <c r="C21" s="29" t="str">
        <f>'[26]Accounts by GL'!C188</f>
        <v>40380</v>
      </c>
      <c r="D21" s="30">
        <f>'[26]Accounts by GL'!M188</f>
        <v>0</v>
      </c>
      <c r="E21" s="31"/>
      <c r="F21" s="9"/>
    </row>
    <row r="22" spans="1:6" ht="13.5" thickBot="1">
      <c r="A22" s="27" t="str">
        <f>'[26]Accounts by GL'!B189</f>
        <v>Out-of-state Fees-Adult General Education (ABE) &amp; Secondary</v>
      </c>
      <c r="B22" s="22"/>
      <c r="C22" s="29" t="str">
        <f>'[26]Accounts by GL'!C189</f>
        <v>40390</v>
      </c>
      <c r="D22" s="30">
        <f>'[26]Accounts by GL'!M189</f>
        <v>0</v>
      </c>
      <c r="E22" s="32"/>
      <c r="F22" s="9"/>
    </row>
    <row r="23" spans="1:6" ht="13.5" thickBot="1">
      <c r="A23" s="23" t="s">
        <v>7</v>
      </c>
      <c r="B23" s="24"/>
      <c r="C23" s="25"/>
      <c r="D23" s="26">
        <f>SUM(D15:D22)</f>
        <v>5061204.8999999994</v>
      </c>
      <c r="E23" s="33" t="s">
        <v>8</v>
      </c>
      <c r="F23" s="9"/>
    </row>
    <row r="24" spans="1:6" ht="13.5" thickBot="1">
      <c r="A24" s="23" t="s">
        <v>9</v>
      </c>
      <c r="B24" s="24"/>
      <c r="C24" s="25"/>
      <c r="D24" s="26">
        <f>D23+D14</f>
        <v>55078566.199999996</v>
      </c>
      <c r="E24" s="26">
        <f>'[26]Accounts by GL'!M191</f>
        <v>55078566.200000003</v>
      </c>
      <c r="F24" s="9"/>
    </row>
    <row r="25" spans="1:6">
      <c r="A25" s="34"/>
      <c r="B25" s="35"/>
      <c r="C25" s="36"/>
      <c r="D25" s="37"/>
      <c r="E25" s="32"/>
      <c r="F25" s="9"/>
    </row>
    <row r="26" spans="1:6">
      <c r="A26" s="13" t="s">
        <v>10</v>
      </c>
      <c r="B26" s="35"/>
      <c r="C26" s="36"/>
      <c r="D26" s="37"/>
      <c r="E26" s="31"/>
      <c r="F26" s="9"/>
    </row>
    <row r="27" spans="1:6">
      <c r="A27" s="16" t="str">
        <f>'[26]Accounts by GL'!B194</f>
        <v>Tuition - Lifelong Learning</v>
      </c>
      <c r="B27" s="17"/>
      <c r="C27" s="18" t="str">
        <f>'[26]Accounts by GL'!C194</f>
        <v>40210</v>
      </c>
      <c r="D27" s="38">
        <f>'[26]Accounts by GL'!M194</f>
        <v>89962.46</v>
      </c>
      <c r="E27" s="31"/>
      <c r="F27" s="39"/>
    </row>
    <row r="28" spans="1:6">
      <c r="A28" s="16" t="str">
        <f>'[26]Accounts by GL'!B195</f>
        <v>Tuition - Continuing Workforce Fees</v>
      </c>
      <c r="B28" s="17"/>
      <c r="C28" s="18" t="str">
        <f>'[26]Accounts by GL'!C195</f>
        <v>40240</v>
      </c>
      <c r="D28" s="38">
        <f>'[26]Accounts by GL'!M195</f>
        <v>1768395.25</v>
      </c>
      <c r="E28" s="31"/>
      <c r="F28" s="39"/>
    </row>
    <row r="29" spans="1:6">
      <c r="A29" s="16" t="str">
        <f>'[26]Accounts by GL'!B196</f>
        <v>Refunded Tuition - Continuing Workforce Fees</v>
      </c>
      <c r="B29" s="17"/>
      <c r="C29" s="18" t="str">
        <f>'[26]Accounts by GL'!C196</f>
        <v>40249</v>
      </c>
      <c r="D29" s="38">
        <f>'[26]Accounts by GL'!M196</f>
        <v>0</v>
      </c>
      <c r="E29" s="31"/>
      <c r="F29" s="39"/>
    </row>
    <row r="30" spans="1:6">
      <c r="A30" s="16" t="str">
        <f>'[26]Accounts by GL'!B197</f>
        <v>Out-of-state - Lifelong Learning</v>
      </c>
      <c r="B30" s="17"/>
      <c r="C30" s="18" t="str">
        <f>'[26]Accounts by GL'!C197</f>
        <v>40250</v>
      </c>
      <c r="D30" s="38">
        <f>'[26]Accounts by GL'!M197</f>
        <v>0</v>
      </c>
      <c r="E30" s="32"/>
      <c r="F30" s="39"/>
    </row>
    <row r="31" spans="1:6">
      <c r="A31" s="16" t="str">
        <f>'[26]Accounts by GL'!B198</f>
        <v>Full Cost of Instruction (Repeat Course Fee)</v>
      </c>
      <c r="B31" s="17"/>
      <c r="C31" s="18" t="str">
        <f>'[26]Accounts by GL'!C198</f>
        <v>40260</v>
      </c>
      <c r="D31" s="38">
        <f>'[26]Accounts by GL'!M198</f>
        <v>0</v>
      </c>
      <c r="E31" s="32"/>
      <c r="F31" s="39"/>
    </row>
    <row r="32" spans="1:6">
      <c r="A32" s="16" t="str">
        <f>'[26]Accounts by GL'!B199</f>
        <v>Full Cost of Instruction (Repeat Course Fee) - A &amp; P</v>
      </c>
      <c r="B32" s="17"/>
      <c r="C32" s="18" t="str">
        <f>'[26]Accounts by GL'!C199</f>
        <v>40261</v>
      </c>
      <c r="D32" s="38">
        <f>'[26]Accounts by GL'!M199</f>
        <v>0</v>
      </c>
      <c r="E32" s="32"/>
      <c r="F32" s="39"/>
    </row>
    <row r="33" spans="1:6">
      <c r="A33" s="16" t="str">
        <f>'[26]Accounts by GL'!B200</f>
        <v>Full Cost of Instruction (Repeat Course Fee) - PSV</v>
      </c>
      <c r="B33" s="17"/>
      <c r="C33" s="18" t="str">
        <f>'[26]Accounts by GL'!C200</f>
        <v>40262</v>
      </c>
      <c r="D33" s="38">
        <f>'[26]Accounts by GL'!M200</f>
        <v>0</v>
      </c>
      <c r="E33" s="32"/>
      <c r="F33" s="39"/>
    </row>
    <row r="34" spans="1:6">
      <c r="A34" s="16" t="str">
        <f>'[26]Accounts by GL'!B201</f>
        <v>Full Cost of Instruction (Repeat Course Fee) - Baccalaureate</v>
      </c>
      <c r="B34" s="17"/>
      <c r="C34" s="18">
        <v>40263</v>
      </c>
      <c r="D34" s="38">
        <f>'[26]Accounts by GL'!M201</f>
        <v>0</v>
      </c>
      <c r="E34" s="32"/>
      <c r="F34" s="39"/>
    </row>
    <row r="35" spans="1:6">
      <c r="A35" s="16" t="str">
        <f>'[26]Accounts by GL'!B202</f>
        <v>Full Cost of Instruction (Repeat Course Fee) - PSAV</v>
      </c>
      <c r="B35" s="17"/>
      <c r="C35" s="18" t="str">
        <f>'[26]Accounts by GL'!C202</f>
        <v>40264</v>
      </c>
      <c r="D35" s="38">
        <f>'[26]Accounts by GL'!M202</f>
        <v>0</v>
      </c>
      <c r="E35" s="32"/>
      <c r="F35" s="39"/>
    </row>
    <row r="36" spans="1:6">
      <c r="A36" s="16" t="str">
        <f>'[26]Accounts by GL'!B203</f>
        <v>Full Cost of Instruction (Repeat Course Fee) - Dev. Ed.</v>
      </c>
      <c r="B36" s="17"/>
      <c r="C36" s="18" t="str">
        <f>'[26]Accounts by GL'!C203</f>
        <v>40265</v>
      </c>
      <c r="D36" s="38">
        <f>'[26]Accounts by GL'!M203</f>
        <v>0</v>
      </c>
      <c r="E36" s="32"/>
      <c r="F36" s="39"/>
    </row>
    <row r="37" spans="1:6">
      <c r="A37" s="16" t="str">
        <f>'[26]Accounts by GL'!B204</f>
        <v>Full Cost of Instruction (Repeat Course Fee) - EPI</v>
      </c>
      <c r="B37" s="17"/>
      <c r="C37" s="18">
        <v>40266</v>
      </c>
      <c r="D37" s="38">
        <f>'[26]Accounts by GL'!M204</f>
        <v>0</v>
      </c>
      <c r="E37" s="32"/>
      <c r="F37" s="39"/>
    </row>
    <row r="38" spans="1:6">
      <c r="A38" s="16" t="str">
        <f>'[26]Accounts by GL'!B205</f>
        <v>Refunded Tuition-Full Cost of Instruction (Repeat Course Fee)</v>
      </c>
      <c r="B38" s="17"/>
      <c r="C38" s="18" t="str">
        <f>'[26]Accounts by GL'!C205</f>
        <v>40269</v>
      </c>
      <c r="D38" s="38">
        <f>'[26]Accounts by GL'!M205</f>
        <v>0</v>
      </c>
      <c r="E38" s="32"/>
      <c r="F38" s="39"/>
    </row>
    <row r="39" spans="1:6">
      <c r="A39" s="16" t="str">
        <f>'[26]Accounts by GL'!B206</f>
        <v>Tuition - Self-supporting</v>
      </c>
      <c r="B39" s="17"/>
      <c r="C39" s="18" t="str">
        <f>'[26]Accounts by GL'!C206</f>
        <v>40270</v>
      </c>
      <c r="D39" s="38">
        <f>'[26]Accounts by GL'!M206</f>
        <v>345759.22</v>
      </c>
      <c r="E39" s="32"/>
      <c r="F39" s="39"/>
    </row>
    <row r="40" spans="1:6">
      <c r="A40" s="16" t="str">
        <f>'[26]Accounts by GL'!B207</f>
        <v>Laboratory Fees</v>
      </c>
      <c r="B40" s="17"/>
      <c r="C40" s="18" t="str">
        <f>'[26]Accounts by GL'!C207</f>
        <v>40400</v>
      </c>
      <c r="D40" s="38">
        <f>'[26]Accounts by GL'!M207</f>
        <v>3678493.3699999996</v>
      </c>
      <c r="E40" s="32"/>
      <c r="F40" s="39"/>
    </row>
    <row r="41" spans="1:6">
      <c r="A41" s="16" t="str">
        <f>'[26]Accounts by GL'!B208</f>
        <v>Distance Learning Course User Fee</v>
      </c>
      <c r="B41" s="17"/>
      <c r="C41" s="18" t="str">
        <f>'[26]Accounts by GL'!C208</f>
        <v>40450</v>
      </c>
      <c r="D41" s="38">
        <f>'[26]Accounts by GL'!M208</f>
        <v>3678646.83</v>
      </c>
      <c r="E41" s="32"/>
      <c r="F41" s="39"/>
    </row>
    <row r="42" spans="1:6">
      <c r="A42" s="16" t="str">
        <f>'[26]Accounts by GL'!B209</f>
        <v>Application Fees</v>
      </c>
      <c r="B42" s="17"/>
      <c r="C42" s="18" t="str">
        <f>'[26]Accounts by GL'!C209</f>
        <v>40500</v>
      </c>
      <c r="D42" s="38">
        <f>'[26]Accounts by GL'!M209</f>
        <v>731900.01</v>
      </c>
      <c r="E42" s="32"/>
      <c r="F42" s="39"/>
    </row>
    <row r="43" spans="1:6">
      <c r="A43" s="16" t="str">
        <f>'[26]Accounts by GL'!B210</f>
        <v>Graduation Fees</v>
      </c>
      <c r="B43" s="17"/>
      <c r="C43" s="18" t="str">
        <f>'[26]Accounts by GL'!C210</f>
        <v>40600</v>
      </c>
      <c r="D43" s="38">
        <f>'[26]Accounts by GL'!M210</f>
        <v>139710</v>
      </c>
      <c r="E43" s="32"/>
      <c r="F43" s="39"/>
    </row>
    <row r="44" spans="1:6">
      <c r="A44" s="16" t="str">
        <f>'[26]Accounts by GL'!B211</f>
        <v>Transcripts Fees</v>
      </c>
      <c r="B44" s="17"/>
      <c r="C44" s="18" t="str">
        <f>'[26]Accounts by GL'!C211</f>
        <v>40700</v>
      </c>
      <c r="D44" s="38">
        <f>'[26]Accounts by GL'!M211</f>
        <v>0</v>
      </c>
      <c r="E44" s="32"/>
      <c r="F44" s="39"/>
    </row>
    <row r="45" spans="1:6">
      <c r="A45" s="16" t="str">
        <f>'[26]Accounts by GL'!B212</f>
        <v>Financial Aid Fund Fees</v>
      </c>
      <c r="B45" s="17"/>
      <c r="C45" s="18" t="str">
        <f>'[26]Accounts by GL'!C212</f>
        <v>40800</v>
      </c>
      <c r="D45" s="38">
        <f>'[26]Accounts by GL'!M212</f>
        <v>2727320.25</v>
      </c>
      <c r="E45" s="32"/>
      <c r="F45" s="39"/>
    </row>
    <row r="46" spans="1:6">
      <c r="A46" s="16" t="str">
        <f>'[26]Accounts by GL'!B213</f>
        <v>Student Activities &amp; Service Fees</v>
      </c>
      <c r="B46" s="17"/>
      <c r="C46" s="18" t="str">
        <f>'[26]Accounts by GL'!C213</f>
        <v>40850</v>
      </c>
      <c r="D46" s="38">
        <f>'[26]Accounts by GL'!M213</f>
        <v>3836981.83</v>
      </c>
      <c r="E46" s="32"/>
      <c r="F46" s="39"/>
    </row>
    <row r="47" spans="1:6">
      <c r="A47" s="16" t="str">
        <f>'[26]Accounts by GL'!B214</f>
        <v>Student Activities &amp; Service Fees - Baccalaureate</v>
      </c>
      <c r="B47" s="17"/>
      <c r="C47" s="18" t="str">
        <f>'[26]Accounts by GL'!C214</f>
        <v>40854</v>
      </c>
      <c r="D47" s="38">
        <f>'[26]Accounts by GL'!M214</f>
        <v>746780.04</v>
      </c>
      <c r="E47" s="32"/>
      <c r="F47" s="39"/>
    </row>
    <row r="48" spans="1:6">
      <c r="A48" s="16" t="str">
        <f>'[26]Accounts by GL'!B215</f>
        <v>CIF - A &amp; P, PSV, EPI, College Prep</v>
      </c>
      <c r="B48" s="17"/>
      <c r="C48" s="18" t="str">
        <f>'[26]Accounts by GL'!C215</f>
        <v>40860</v>
      </c>
      <c r="D48" s="38">
        <f>'[26]Accounts by GL'!M215</f>
        <v>6776857.6100000003</v>
      </c>
      <c r="E48" s="32"/>
      <c r="F48" s="39"/>
    </row>
    <row r="49" spans="1:6">
      <c r="A49" s="16" t="str">
        <f>'[26]Accounts by GL'!B216</f>
        <v>CIF - PSAV</v>
      </c>
      <c r="B49" s="17"/>
      <c r="C49" s="18" t="str">
        <f>'[26]Accounts by GL'!C216</f>
        <v>40861</v>
      </c>
      <c r="D49" s="38">
        <f>'[26]Accounts by GL'!M216</f>
        <v>22220.61</v>
      </c>
      <c r="E49" s="32"/>
      <c r="F49" s="39"/>
    </row>
    <row r="50" spans="1:6">
      <c r="A50" s="16" t="str">
        <f>'[26]Accounts by GL'!B217</f>
        <v>CIF - Baccalaureate</v>
      </c>
      <c r="B50" s="17"/>
      <c r="C50" s="18" t="str">
        <f>'[26]Accounts by GL'!C217</f>
        <v>40864</v>
      </c>
      <c r="D50" s="38">
        <f>'[26]Accounts by GL'!M217</f>
        <v>857493.74</v>
      </c>
      <c r="E50" s="32"/>
      <c r="F50" s="39"/>
    </row>
    <row r="51" spans="1:6">
      <c r="A51" s="16" t="str">
        <f>'[26]Accounts by GL'!B218</f>
        <v>Technology Fee</v>
      </c>
      <c r="B51" s="17"/>
      <c r="C51" s="18" t="str">
        <f>'[26]Accounts by GL'!C218</f>
        <v>40870</v>
      </c>
      <c r="D51" s="38">
        <f>'[26]Accounts by GL'!M218</f>
        <v>2750116.85</v>
      </c>
      <c r="E51" s="32"/>
      <c r="F51" s="39"/>
    </row>
    <row r="52" spans="1:6">
      <c r="A52" s="16" t="str">
        <f>'[26]Accounts by GL'!B219</f>
        <v>Other Student Fees</v>
      </c>
      <c r="B52" s="17"/>
      <c r="C52" s="18" t="str">
        <f>'[26]Accounts by GL'!C219</f>
        <v>40900</v>
      </c>
      <c r="D52" s="38">
        <f>'[26]Accounts by GL'!M219</f>
        <v>12640</v>
      </c>
      <c r="E52" s="32"/>
      <c r="F52" s="39"/>
    </row>
    <row r="53" spans="1:6">
      <c r="A53" s="16" t="str">
        <f>'[26]Accounts by GL'!B220</f>
        <v>Late Fees</v>
      </c>
      <c r="B53" s="17"/>
      <c r="C53" s="18" t="str">
        <f>'[26]Accounts by GL'!C220</f>
        <v>40910</v>
      </c>
      <c r="D53" s="38">
        <f>'[26]Accounts by GL'!M220</f>
        <v>0</v>
      </c>
      <c r="E53" s="32"/>
      <c r="F53" s="39"/>
    </row>
    <row r="54" spans="1:6">
      <c r="A54" s="16" t="str">
        <f>'[26]Accounts by GL'!B221</f>
        <v>Testing Fees</v>
      </c>
      <c r="B54" s="17"/>
      <c r="C54" s="18" t="str">
        <f>'[26]Accounts by GL'!C221</f>
        <v>40920</v>
      </c>
      <c r="D54" s="38">
        <f>'[26]Accounts by GL'!M221</f>
        <v>116565.85</v>
      </c>
      <c r="E54" s="32"/>
      <c r="F54" s="39"/>
    </row>
    <row r="55" spans="1:6">
      <c r="A55" s="16" t="str">
        <f>'[26]Accounts by GL'!B222</f>
        <v>Student Insurance Fees</v>
      </c>
      <c r="B55" s="17"/>
      <c r="C55" s="18" t="str">
        <f>'[26]Accounts by GL'!C222</f>
        <v>40930</v>
      </c>
      <c r="D55" s="38">
        <f>'[26]Accounts by GL'!M222</f>
        <v>0</v>
      </c>
      <c r="E55" s="32"/>
      <c r="F55" s="39"/>
    </row>
    <row r="56" spans="1:6">
      <c r="A56" s="16" t="str">
        <f>'[26]Accounts by GL'!B223</f>
        <v>Safety &amp; Security Fees</v>
      </c>
      <c r="B56" s="17"/>
      <c r="C56" s="18" t="str">
        <f>'[26]Accounts by GL'!C223</f>
        <v>40940</v>
      </c>
      <c r="D56" s="38">
        <f>'[26]Accounts by GL'!M223</f>
        <v>0</v>
      </c>
      <c r="E56" s="32"/>
      <c r="F56" s="39"/>
    </row>
    <row r="57" spans="1:6">
      <c r="A57" s="16" t="str">
        <f>'[26]Accounts by GL'!B224</f>
        <v>Picture Identification Card Fees</v>
      </c>
      <c r="B57" s="17"/>
      <c r="C57" s="18" t="str">
        <f>'[26]Accounts by GL'!C224</f>
        <v>40950</v>
      </c>
      <c r="D57" s="38">
        <f>'[26]Accounts by GL'!M224</f>
        <v>0</v>
      </c>
      <c r="E57" s="32"/>
      <c r="F57" s="39"/>
    </row>
    <row r="58" spans="1:6">
      <c r="A58" s="16" t="str">
        <f>'[26]Accounts by GL'!B225</f>
        <v>Parking Fees</v>
      </c>
      <c r="B58" s="17"/>
      <c r="C58" s="18" t="str">
        <f>'[26]Accounts by GL'!C225</f>
        <v>40960</v>
      </c>
      <c r="D58" s="38">
        <f>'[26]Accounts by GL'!M225</f>
        <v>44728.97</v>
      </c>
      <c r="E58" s="32"/>
      <c r="F58" s="39"/>
    </row>
    <row r="59" spans="1:6">
      <c r="A59" s="16" t="str">
        <f>'[26]Accounts by GL'!B226</f>
        <v>Library Fees</v>
      </c>
      <c r="B59" s="17"/>
      <c r="C59" s="18" t="str">
        <f>'[26]Accounts by GL'!C226</f>
        <v>40970</v>
      </c>
      <c r="D59" s="38">
        <f>'[26]Accounts by GL'!M226</f>
        <v>0</v>
      </c>
      <c r="E59" s="32"/>
      <c r="F59" s="39"/>
    </row>
    <row r="60" spans="1:6">
      <c r="A60" s="16" t="str">
        <f>'[26]Accounts by GL'!B227</f>
        <v>Contract Course Fees</v>
      </c>
      <c r="B60" s="17"/>
      <c r="C60" s="18" t="str">
        <f>'[26]Accounts by GL'!C227</f>
        <v>40990</v>
      </c>
      <c r="D60" s="38">
        <f>'[26]Accounts by GL'!M227</f>
        <v>0</v>
      </c>
      <c r="E60" s="32"/>
      <c r="F60" s="39"/>
    </row>
    <row r="61" spans="1:6" ht="13.5" thickBot="1">
      <c r="A61" s="16" t="str">
        <f>'[26]Accounts by GL'!B228</f>
        <v>Residual Student Fees</v>
      </c>
      <c r="B61" s="17"/>
      <c r="C61" s="18" t="str">
        <f>'[26]Accounts by GL'!C228</f>
        <v>40991</v>
      </c>
      <c r="D61" s="38">
        <f>'[26]Accounts by GL'!M228</f>
        <v>0</v>
      </c>
      <c r="E61" s="32"/>
      <c r="F61" s="39"/>
    </row>
    <row r="62" spans="1:6" ht="13.5" thickBot="1">
      <c r="A62" s="23" t="s">
        <v>12</v>
      </c>
      <c r="B62" s="24"/>
      <c r="C62" s="25"/>
      <c r="D62" s="26">
        <f>SUM(D27:D61)</f>
        <v>28324572.889999997</v>
      </c>
      <c r="E62" s="32"/>
    </row>
    <row r="63" spans="1:6" ht="13.5" thickBot="1">
      <c r="A63" s="23" t="s">
        <v>13</v>
      </c>
      <c r="B63" s="24"/>
      <c r="C63" s="25"/>
      <c r="D63" s="26">
        <f>D24+D62</f>
        <v>83403139.089999989</v>
      </c>
      <c r="E63" s="40"/>
    </row>
    <row r="64" spans="1:6">
      <c r="A64" s="9"/>
      <c r="B64" s="9"/>
      <c r="C64" s="41"/>
      <c r="D64" s="42"/>
      <c r="E64" s="42"/>
    </row>
    <row r="65" spans="1:16">
      <c r="A65" s="124" t="str">
        <f>A1</f>
        <v>ST. PETERSBURG COLLEGE</v>
      </c>
      <c r="B65" s="124"/>
      <c r="C65" s="124"/>
      <c r="D65" s="124"/>
      <c r="E65" s="43"/>
    </row>
    <row r="66" spans="1:16" ht="13.5" thickBot="1">
      <c r="A66" s="125" t="str">
        <f>+A3</f>
        <v xml:space="preserve">2014-2015 FEES </v>
      </c>
      <c r="B66" s="125"/>
      <c r="C66" s="125"/>
      <c r="D66" s="125"/>
      <c r="E66" s="43"/>
    </row>
    <row r="67" spans="1:16">
      <c r="A67" s="44" t="s">
        <v>14</v>
      </c>
      <c r="B67" s="14"/>
      <c r="C67" s="45"/>
      <c r="D67" s="46"/>
      <c r="E67" s="42"/>
    </row>
    <row r="68" spans="1:16">
      <c r="A68" s="47"/>
      <c r="B68" s="35"/>
      <c r="C68" s="45"/>
      <c r="D68" s="48"/>
      <c r="E68" s="42"/>
    </row>
    <row r="69" spans="1:16" ht="13.5" thickBot="1">
      <c r="A69" s="44" t="s">
        <v>15</v>
      </c>
      <c r="B69" s="35"/>
      <c r="C69" s="45" t="s">
        <v>16</v>
      </c>
      <c r="D69" s="108" t="s">
        <v>17</v>
      </c>
      <c r="E69" s="109"/>
    </row>
    <row r="70" spans="1:16">
      <c r="A70" s="49" t="s">
        <v>18</v>
      </c>
      <c r="B70" s="50" t="s">
        <v>19</v>
      </c>
      <c r="C70" s="112" t="s">
        <v>20</v>
      </c>
      <c r="D70" s="110">
        <f>'[26]Accounts by GL'!D174+'[26]Accounts by GL'!D175</f>
        <v>36073081.82</v>
      </c>
      <c r="E70" s="42"/>
    </row>
    <row r="71" spans="1:16">
      <c r="A71" s="51" t="s">
        <v>18</v>
      </c>
      <c r="B71" s="52" t="s">
        <v>21</v>
      </c>
      <c r="C71" s="113" t="s">
        <v>22</v>
      </c>
      <c r="D71" s="116">
        <f>'[26]Accounts by GL'!D176</f>
        <v>10898730.279999999</v>
      </c>
      <c r="E71" s="42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>
      <c r="A72" s="51" t="s">
        <v>18</v>
      </c>
      <c r="B72" s="52" t="s">
        <v>23</v>
      </c>
      <c r="C72" s="113">
        <v>40130</v>
      </c>
      <c r="D72" s="116">
        <f>'[26]Accounts by GL'!D177</f>
        <v>390849.94</v>
      </c>
      <c r="E72" s="42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>
      <c r="A73" s="51" t="s">
        <v>18</v>
      </c>
      <c r="B73" s="52" t="s">
        <v>24</v>
      </c>
      <c r="C73" s="113" t="s">
        <v>25</v>
      </c>
      <c r="D73" s="116">
        <f>'[26]Accounts by GL'!D178</f>
        <v>2654699.2599999998</v>
      </c>
      <c r="E73" s="42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>
      <c r="A74" s="51" t="s">
        <v>18</v>
      </c>
      <c r="B74" s="52" t="s">
        <v>26</v>
      </c>
      <c r="C74" s="113">
        <v>40160</v>
      </c>
      <c r="D74" s="117">
        <f>'[26]Accounts by GL'!D179</f>
        <v>0</v>
      </c>
      <c r="E74" s="42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>
      <c r="A75" s="51" t="s">
        <v>18</v>
      </c>
      <c r="B75" s="52" t="s">
        <v>27</v>
      </c>
      <c r="C75" s="113">
        <v>40180</v>
      </c>
      <c r="D75" s="111">
        <f>'[26]Accounts by GL'!D180</f>
        <v>0</v>
      </c>
      <c r="E75" s="42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>
      <c r="A76" s="51" t="s">
        <v>18</v>
      </c>
      <c r="B76" s="52" t="s">
        <v>28</v>
      </c>
      <c r="C76" s="113">
        <v>40190</v>
      </c>
      <c r="D76" s="116">
        <f>'[26]Accounts by GL'!D181</f>
        <v>0</v>
      </c>
      <c r="E76" s="42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>
      <c r="A77" s="51" t="s">
        <v>29</v>
      </c>
      <c r="B77" s="52" t="s">
        <v>19</v>
      </c>
      <c r="C77" s="113" t="s">
        <v>30</v>
      </c>
      <c r="D77" s="116">
        <f>'[26]Accounts by GL'!D182+'[26]Accounts by GL'!D183</f>
        <v>3649336.59</v>
      </c>
      <c r="E77" s="42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>
      <c r="A78" s="51" t="s">
        <v>29</v>
      </c>
      <c r="B78" s="52" t="s">
        <v>21</v>
      </c>
      <c r="C78" s="113" t="s">
        <v>31</v>
      </c>
      <c r="D78" s="117">
        <f>'[26]Accounts by GL'!D184</f>
        <v>831999.47</v>
      </c>
      <c r="E78" s="42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>
      <c r="A79" s="51" t="s">
        <v>29</v>
      </c>
      <c r="B79" s="52" t="s">
        <v>23</v>
      </c>
      <c r="C79" s="113">
        <v>40330</v>
      </c>
      <c r="D79" s="111">
        <f>'[26]Accounts by GL'!D185</f>
        <v>76274.84</v>
      </c>
      <c r="E79" s="42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>
      <c r="A80" s="51" t="s">
        <v>29</v>
      </c>
      <c r="B80" s="52" t="s">
        <v>24</v>
      </c>
      <c r="C80" s="113" t="s">
        <v>32</v>
      </c>
      <c r="D80" s="116">
        <f>'[26]Accounts by GL'!D186</f>
        <v>503594</v>
      </c>
      <c r="E80" s="42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>
      <c r="A81" s="51" t="s">
        <v>29</v>
      </c>
      <c r="B81" s="52" t="s">
        <v>26</v>
      </c>
      <c r="C81" s="113">
        <v>40360</v>
      </c>
      <c r="D81" s="116">
        <f>'[26]Accounts by GL'!D187</f>
        <v>0</v>
      </c>
      <c r="E81" s="42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>
      <c r="A82" s="51" t="s">
        <v>29</v>
      </c>
      <c r="B82" s="52" t="s">
        <v>27</v>
      </c>
      <c r="C82" s="113">
        <v>40380</v>
      </c>
      <c r="D82" s="117">
        <f>'[26]Accounts by GL'!D188</f>
        <v>0</v>
      </c>
      <c r="E82" s="42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3.5" thickBot="1">
      <c r="A83" s="51" t="s">
        <v>29</v>
      </c>
      <c r="B83" s="52" t="s">
        <v>28</v>
      </c>
      <c r="C83" s="114">
        <v>40390</v>
      </c>
      <c r="D83" s="115">
        <f>'[26]Accounts by GL'!D189</f>
        <v>0</v>
      </c>
      <c r="E83" s="42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3.5" thickBot="1">
      <c r="A84" s="23" t="s">
        <v>33</v>
      </c>
      <c r="B84" s="24"/>
      <c r="C84" s="25"/>
      <c r="D84" s="107">
        <f>SUM(D70:D83)</f>
        <v>55078566.200000003</v>
      </c>
      <c r="E84" s="42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>
      <c r="A85" s="55"/>
      <c r="B85" s="56"/>
      <c r="C85" s="57"/>
      <c r="D85" s="58"/>
      <c r="E85" s="42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>
      <c r="A86" s="59" t="s">
        <v>34</v>
      </c>
      <c r="B86" s="56"/>
      <c r="C86" s="57"/>
      <c r="D86" s="58"/>
      <c r="E86" s="42"/>
    </row>
    <row r="87" spans="1:16">
      <c r="A87" s="60" t="s">
        <v>18</v>
      </c>
      <c r="B87" s="61" t="s">
        <v>19</v>
      </c>
      <c r="C87" s="53">
        <v>40110</v>
      </c>
      <c r="D87" s="54">
        <f>'[26]Accounts by GL'!E174+'[26]Accounts by GL'!E175</f>
        <v>0</v>
      </c>
      <c r="E87" s="42"/>
    </row>
    <row r="88" spans="1:16" ht="13.5" thickBot="1">
      <c r="A88" s="62" t="s">
        <v>29</v>
      </c>
      <c r="B88" s="63" t="s">
        <v>19</v>
      </c>
      <c r="C88" s="64">
        <v>40310</v>
      </c>
      <c r="D88" s="54">
        <f>'[26]Accounts by GL'!E182+'[26]Accounts by GL'!E183</f>
        <v>0</v>
      </c>
      <c r="E88" s="42"/>
    </row>
    <row r="89" spans="1:16" ht="13.5" thickBot="1">
      <c r="A89" s="23" t="s">
        <v>35</v>
      </c>
      <c r="B89" s="24"/>
      <c r="C89" s="25"/>
      <c r="D89" s="26">
        <f>SUM(D87:D88)</f>
        <v>0</v>
      </c>
      <c r="E89" s="42"/>
    </row>
    <row r="90" spans="1:16" ht="13.5" thickBot="1">
      <c r="A90" s="47"/>
      <c r="B90" s="56"/>
      <c r="C90" s="57"/>
      <c r="D90" s="58"/>
      <c r="E90" s="42"/>
    </row>
    <row r="91" spans="1:16" ht="13.5" thickBot="1">
      <c r="A91" s="23" t="s">
        <v>36</v>
      </c>
      <c r="B91" s="24"/>
      <c r="C91" s="25"/>
      <c r="D91" s="26">
        <f>+D84+D89</f>
        <v>55078566.200000003</v>
      </c>
      <c r="E91" s="42"/>
    </row>
    <row r="92" spans="1:16" ht="13.5" thickBot="1">
      <c r="A92" s="65"/>
      <c r="B92" s="65"/>
      <c r="C92" s="66"/>
      <c r="D92" s="67"/>
      <c r="E92" s="43"/>
    </row>
    <row r="93" spans="1:16" ht="13.5" thickBot="1">
      <c r="A93" s="126" t="s">
        <v>37</v>
      </c>
      <c r="B93" s="127"/>
      <c r="C93" s="70"/>
      <c r="D93" s="71"/>
      <c r="E93" s="42"/>
    </row>
    <row r="94" spans="1:16">
      <c r="A94" s="72" t="s">
        <v>18</v>
      </c>
      <c r="B94" s="73"/>
      <c r="C94" s="74"/>
      <c r="D94" s="75">
        <f>SUM(D6:D13)</f>
        <v>50017361.299999997</v>
      </c>
      <c r="E94" s="42"/>
    </row>
    <row r="95" spans="1:16">
      <c r="A95" s="76"/>
      <c r="B95" s="56"/>
      <c r="C95" s="77"/>
      <c r="D95" s="78"/>
      <c r="E95" s="42"/>
    </row>
    <row r="96" spans="1:16">
      <c r="A96" s="79" t="s">
        <v>29</v>
      </c>
      <c r="B96" s="80"/>
      <c r="C96" s="81"/>
      <c r="D96" s="82">
        <f>SUM(D15:D22)</f>
        <v>5061204.8999999994</v>
      </c>
      <c r="E96" s="42"/>
    </row>
    <row r="97" spans="1:256" ht="13.5" thickBot="1">
      <c r="A97" s="83"/>
      <c r="B97" s="56"/>
      <c r="C97" s="77"/>
      <c r="D97" s="78"/>
      <c r="E97" s="42"/>
    </row>
    <row r="98" spans="1:256" ht="13.5" thickBot="1">
      <c r="A98" s="84" t="s">
        <v>2</v>
      </c>
      <c r="B98" s="85"/>
      <c r="C98" s="86"/>
      <c r="D98" s="87">
        <f>D94+D96</f>
        <v>55078566.199999996</v>
      </c>
      <c r="E98" s="42"/>
    </row>
    <row r="99" spans="1:256">
      <c r="A99" s="88"/>
      <c r="B99" s="73"/>
      <c r="C99" s="66"/>
      <c r="D99" s="89"/>
      <c r="E99" s="42"/>
    </row>
    <row r="100" spans="1:256">
      <c r="A100" s="90" t="s">
        <v>38</v>
      </c>
      <c r="B100" s="91"/>
      <c r="C100" s="92"/>
      <c r="D100" s="93">
        <f>D51</f>
        <v>2750116.85</v>
      </c>
      <c r="E100" s="42"/>
    </row>
    <row r="101" spans="1:256" ht="13.5" thickBot="1">
      <c r="A101" s="88"/>
      <c r="B101" s="94"/>
      <c r="C101" s="66"/>
      <c r="D101" s="78"/>
      <c r="E101" s="42"/>
    </row>
    <row r="102" spans="1:256" ht="13.5" thickBot="1">
      <c r="A102" s="23" t="s">
        <v>39</v>
      </c>
      <c r="B102" s="24"/>
      <c r="C102" s="25"/>
      <c r="D102" s="26">
        <f>D98+D100</f>
        <v>57828683.049999997</v>
      </c>
      <c r="E102" s="42"/>
    </row>
    <row r="103" spans="1:256">
      <c r="A103" s="9"/>
      <c r="B103" s="9"/>
      <c r="C103" s="41"/>
      <c r="D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1:256" s="65" customFormat="1">
      <c r="A104" s="95" t="s">
        <v>40</v>
      </c>
      <c r="B104" s="1"/>
      <c r="C104" s="96"/>
      <c r="D104" s="1"/>
      <c r="E104" s="1"/>
      <c r="F104" s="9"/>
    </row>
    <row r="105" spans="1:256"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82" spans="3:16">
      <c r="C182" s="1"/>
      <c r="G182" s="9"/>
      <c r="H182" s="9"/>
      <c r="I182" s="9"/>
      <c r="J182" s="9"/>
      <c r="K182" s="9"/>
      <c r="L182" s="9"/>
      <c r="M182" s="9"/>
      <c r="N182" s="9"/>
      <c r="O182" s="9"/>
      <c r="P182" s="97"/>
    </row>
    <row r="202" spans="1:6">
      <c r="A202" s="98"/>
      <c r="B202" s="99"/>
      <c r="C202" s="100"/>
      <c r="D202" s="99"/>
      <c r="E202" s="99"/>
      <c r="F202" s="101"/>
    </row>
    <row r="227" spans="1:6">
      <c r="A227" s="9"/>
      <c r="B227" s="9"/>
      <c r="C227" s="41"/>
      <c r="D227" s="9"/>
      <c r="E227" s="9"/>
      <c r="F227" s="9"/>
    </row>
    <row r="228" spans="1:6">
      <c r="A228" s="102"/>
      <c r="B228" s="103"/>
      <c r="C228" s="104"/>
      <c r="D228" s="103"/>
      <c r="E228" s="103"/>
      <c r="F228" s="105"/>
    </row>
    <row r="229" spans="1:6">
      <c r="A229" s="9"/>
      <c r="B229" s="9"/>
      <c r="C229" s="41"/>
      <c r="D229" s="9"/>
      <c r="E229" s="9"/>
      <c r="F229" s="9"/>
    </row>
    <row r="244" spans="1:6">
      <c r="A244" s="9"/>
      <c r="B244" s="9"/>
      <c r="C244" s="41"/>
      <c r="D244" s="9"/>
      <c r="E244" s="9"/>
      <c r="F244" s="9"/>
    </row>
    <row r="245" spans="1:6">
      <c r="A245" s="102"/>
      <c r="B245" s="103"/>
      <c r="C245" s="104"/>
      <c r="D245" s="103"/>
      <c r="E245" s="103"/>
      <c r="F245" s="105"/>
    </row>
    <row r="246" spans="1:6">
      <c r="A246" s="9"/>
      <c r="B246" s="9"/>
      <c r="C246" s="41"/>
      <c r="D246" s="9"/>
      <c r="E246" s="9"/>
      <c r="F246" s="9"/>
    </row>
    <row r="293" spans="1:6">
      <c r="A293" s="9"/>
      <c r="B293" s="9"/>
      <c r="C293" s="41"/>
      <c r="D293" s="9"/>
      <c r="E293" s="9"/>
      <c r="F293" s="9"/>
    </row>
    <row r="294" spans="1:6">
      <c r="A294" s="102"/>
      <c r="B294" s="103"/>
      <c r="C294" s="104"/>
      <c r="D294" s="103"/>
      <c r="E294" s="103"/>
      <c r="F294" s="105"/>
    </row>
    <row r="295" spans="1:6">
      <c r="A295" s="9"/>
      <c r="B295" s="9"/>
      <c r="C295" s="41"/>
      <c r="D295" s="9"/>
      <c r="E295" s="9"/>
      <c r="F295" s="9"/>
    </row>
    <row r="305" spans="1:6">
      <c r="A305" s="9"/>
      <c r="B305" s="9"/>
      <c r="C305" s="41"/>
      <c r="D305" s="9"/>
      <c r="E305" s="9"/>
      <c r="F305" s="9"/>
    </row>
    <row r="306" spans="1:6">
      <c r="A306" s="102"/>
      <c r="B306" s="103"/>
      <c r="C306" s="104"/>
      <c r="D306" s="103"/>
      <c r="E306" s="103"/>
      <c r="F306" s="105"/>
    </row>
    <row r="307" spans="1:6">
      <c r="A307" s="9"/>
      <c r="B307" s="9"/>
      <c r="C307" s="41"/>
      <c r="D307" s="9"/>
      <c r="E307" s="9"/>
      <c r="F307" s="9"/>
    </row>
    <row r="319" spans="1:6">
      <c r="A319" s="9"/>
      <c r="B319" s="9"/>
      <c r="C319" s="41"/>
      <c r="D319" s="9"/>
      <c r="E319" s="9"/>
      <c r="F319" s="9"/>
    </row>
    <row r="320" spans="1:6">
      <c r="A320" s="102"/>
      <c r="B320" s="103"/>
      <c r="C320" s="104"/>
      <c r="D320" s="103"/>
      <c r="E320" s="103"/>
      <c r="F320" s="105"/>
    </row>
    <row r="321" spans="1:6">
      <c r="A321" s="106"/>
      <c r="B321" s="9"/>
      <c r="C321" s="41"/>
      <c r="D321" s="9"/>
      <c r="E321" s="9"/>
      <c r="F321" s="97"/>
    </row>
    <row r="322" spans="1:6">
      <c r="A322" s="106"/>
      <c r="B322" s="9"/>
      <c r="C322" s="41"/>
      <c r="D322" s="9"/>
      <c r="E322" s="9"/>
      <c r="F322" s="97"/>
    </row>
    <row r="323" spans="1:6">
      <c r="A323" s="98"/>
      <c r="B323" s="99"/>
      <c r="C323" s="100"/>
      <c r="D323" s="99"/>
      <c r="E323" s="99"/>
      <c r="F323" s="101"/>
    </row>
    <row r="324" spans="1:6">
      <c r="A324" s="9"/>
      <c r="B324" s="9"/>
      <c r="C324" s="41"/>
      <c r="D324" s="9"/>
      <c r="E324" s="9"/>
      <c r="F324" s="9"/>
    </row>
    <row r="325" spans="1:6">
      <c r="A325" s="106"/>
      <c r="B325" s="9"/>
      <c r="C325" s="41"/>
      <c r="D325" s="9"/>
      <c r="E325" s="9"/>
      <c r="F325" s="97"/>
    </row>
    <row r="332" spans="1:6">
      <c r="A332" s="9"/>
      <c r="B332" s="9"/>
      <c r="C332" s="41"/>
      <c r="D332" s="9"/>
      <c r="E332" s="9"/>
      <c r="F332" s="9"/>
    </row>
    <row r="333" spans="1:6">
      <c r="A333" s="102"/>
      <c r="B333" s="103"/>
      <c r="C333" s="104"/>
      <c r="D333" s="103"/>
      <c r="E333" s="103"/>
      <c r="F333" s="105"/>
    </row>
    <row r="334" spans="1:6">
      <c r="A334" s="9"/>
      <c r="B334" s="9"/>
      <c r="C334" s="41"/>
      <c r="D334" s="9"/>
      <c r="E334" s="9"/>
      <c r="F334" s="9"/>
    </row>
    <row r="359" spans="1:6">
      <c r="A359" s="98"/>
      <c r="B359" s="99"/>
      <c r="C359" s="100"/>
      <c r="D359" s="99"/>
      <c r="E359" s="99"/>
      <c r="F359" s="101"/>
    </row>
    <row r="413" spans="1:6">
      <c r="A413" s="9"/>
      <c r="B413" s="9"/>
      <c r="C413" s="41"/>
      <c r="D413" s="9"/>
      <c r="E413" s="9"/>
      <c r="F413" s="9"/>
    </row>
    <row r="414" spans="1:6">
      <c r="A414" s="102"/>
      <c r="B414" s="103"/>
      <c r="C414" s="104"/>
      <c r="D414" s="103"/>
      <c r="E414" s="103"/>
      <c r="F414" s="105"/>
    </row>
    <row r="415" spans="1:6">
      <c r="A415" s="9"/>
      <c r="B415" s="9"/>
      <c r="C415" s="41"/>
      <c r="D415" s="9"/>
      <c r="E415" s="9"/>
      <c r="F415" s="9"/>
    </row>
    <row r="478" spans="1:6">
      <c r="A478" s="9"/>
      <c r="B478" s="9"/>
      <c r="C478" s="41"/>
      <c r="D478" s="9"/>
      <c r="E478" s="9"/>
      <c r="F478" s="9"/>
    </row>
    <row r="479" spans="1:6">
      <c r="A479" s="102"/>
      <c r="B479" s="103"/>
      <c r="C479" s="104"/>
      <c r="D479" s="103"/>
      <c r="E479" s="103"/>
      <c r="F479" s="105"/>
    </row>
    <row r="480" spans="1:6">
      <c r="A480" s="9"/>
      <c r="B480" s="9"/>
      <c r="C480" s="41"/>
      <c r="D480" s="9"/>
      <c r="E480" s="9"/>
      <c r="F480" s="9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0"/>
  <sheetViews>
    <sheetView zoomScale="90" zoomScaleNormal="90" workbookViewId="0"/>
  </sheetViews>
  <sheetFormatPr defaultRowHeight="12.75"/>
  <cols>
    <col min="1" max="1" width="56.28515625" style="1" customWidth="1"/>
    <col min="2" max="2" width="13" style="1" customWidth="1"/>
    <col min="3" max="3" width="9.140625" style="96"/>
    <col min="4" max="4" width="20.85546875" style="1" customWidth="1"/>
    <col min="5" max="5" width="21" style="1" customWidth="1"/>
    <col min="6" max="16384" width="9.140625" style="1"/>
  </cols>
  <sheetData>
    <row r="1" spans="1:16" ht="15.75">
      <c r="A1" s="120" t="str">
        <f>'[27]Contact Information'!$C$5</f>
        <v>SANTA FE COLLEGE</v>
      </c>
      <c r="B1" s="120"/>
      <c r="C1" s="120"/>
      <c r="D1" s="120"/>
      <c r="E1" s="120"/>
    </row>
    <row r="2" spans="1:16" ht="13.5" thickBot="1">
      <c r="A2" s="2"/>
      <c r="B2" s="2"/>
      <c r="C2" s="2"/>
      <c r="D2" s="3" t="s">
        <v>0</v>
      </c>
      <c r="E2" s="4" t="str">
        <f>'[27]Contact Information'!C3</f>
        <v>2015.v02</v>
      </c>
    </row>
    <row r="3" spans="1:16" ht="13.5" thickBot="1">
      <c r="A3" s="118" t="s">
        <v>136</v>
      </c>
      <c r="B3" s="7"/>
      <c r="C3" s="7"/>
      <c r="D3" s="7"/>
      <c r="E3" s="121"/>
      <c r="F3" s="9"/>
    </row>
    <row r="4" spans="1:16" ht="12.75" customHeight="1">
      <c r="A4" s="10"/>
      <c r="B4" s="11"/>
      <c r="C4" s="12"/>
      <c r="D4" s="12" t="s">
        <v>1</v>
      </c>
      <c r="E4" s="122" t="s">
        <v>2</v>
      </c>
      <c r="F4" s="9"/>
    </row>
    <row r="5" spans="1:16">
      <c r="A5" s="13" t="s">
        <v>3</v>
      </c>
      <c r="B5" s="14"/>
      <c r="C5" s="15" t="s">
        <v>4</v>
      </c>
      <c r="D5" s="15" t="s">
        <v>5</v>
      </c>
      <c r="E5" s="123"/>
      <c r="F5" s="9"/>
    </row>
    <row r="6" spans="1:16">
      <c r="A6" s="16" t="str">
        <f>'[27]Accounts by GL'!B174</f>
        <v>Tuition-Advanced &amp; Professional - Baccalaureate</v>
      </c>
      <c r="B6" s="17"/>
      <c r="C6" s="18" t="str">
        <f>'[27]Accounts by GL'!C174</f>
        <v>40101</v>
      </c>
      <c r="D6" s="19">
        <f>'[27]Accounts by GL'!M174</f>
        <v>1185528.3399999999</v>
      </c>
      <c r="E6" s="20">
        <f t="shared" ref="E6:E13" si="0">D6+D15</f>
        <v>1265262.3599999999</v>
      </c>
      <c r="F6" s="9"/>
    </row>
    <row r="7" spans="1:16">
      <c r="A7" s="16" t="str">
        <f>'[27]Accounts by GL'!B175</f>
        <v>Tuition-Advanced &amp; Professional</v>
      </c>
      <c r="B7" s="17"/>
      <c r="C7" s="18" t="str">
        <f>'[27]Accounts by GL'!C175</f>
        <v>40110</v>
      </c>
      <c r="D7" s="19">
        <f>'[27]Accounts by GL'!M175</f>
        <v>15596424.58</v>
      </c>
      <c r="E7" s="20">
        <f t="shared" si="0"/>
        <v>18114601</v>
      </c>
      <c r="F7" s="9"/>
    </row>
    <row r="8" spans="1:16">
      <c r="A8" s="16" t="str">
        <f>'[27]Accounts by GL'!B176</f>
        <v>Tuition-Postsecondary Vocational</v>
      </c>
      <c r="B8" s="17"/>
      <c r="C8" s="18" t="str">
        <f>'[27]Accounts by GL'!C176</f>
        <v>40120</v>
      </c>
      <c r="D8" s="19">
        <f>'[27]Accounts by GL'!M176</f>
        <v>5811014.7000000002</v>
      </c>
      <c r="E8" s="20">
        <f t="shared" si="0"/>
        <v>6480695.0300000003</v>
      </c>
      <c r="F8" s="9"/>
    </row>
    <row r="9" spans="1:16">
      <c r="A9" s="16" t="str">
        <f>'[27]Accounts by GL'!B177</f>
        <v>Tuition-Postsecondary Adult Vocational</v>
      </c>
      <c r="B9" s="17"/>
      <c r="C9" s="18" t="str">
        <f>'[27]Accounts by GL'!C177</f>
        <v>40130</v>
      </c>
      <c r="D9" s="19">
        <f>'[27]Accounts by GL'!M177</f>
        <v>441202.38</v>
      </c>
      <c r="E9" s="20">
        <f t="shared" si="0"/>
        <v>470865.18</v>
      </c>
      <c r="F9" s="9"/>
    </row>
    <row r="10" spans="1:16">
      <c r="A10" s="16" t="str">
        <f>'[27]Accounts by GL'!B178</f>
        <v>Tuition-Developmental Education</v>
      </c>
      <c r="B10" s="17"/>
      <c r="C10" s="18" t="str">
        <f>'[27]Accounts by GL'!C178</f>
        <v>40150</v>
      </c>
      <c r="D10" s="19">
        <f>'[27]Accounts by GL'!M178</f>
        <v>1249283.9700000002</v>
      </c>
      <c r="E10" s="20">
        <f t="shared" si="0"/>
        <v>2013887.4600000002</v>
      </c>
      <c r="F10" s="9"/>
    </row>
    <row r="11" spans="1:16">
      <c r="A11" s="16" t="str">
        <f>'[27]Accounts by GL'!B179</f>
        <v>Tuition-EPI</v>
      </c>
      <c r="B11" s="17"/>
      <c r="C11" s="18" t="str">
        <f>'[27]Accounts by GL'!C179</f>
        <v>40160</v>
      </c>
      <c r="D11" s="19">
        <f>'[27]Accounts by GL'!M179</f>
        <v>63121.5</v>
      </c>
      <c r="E11" s="20">
        <f t="shared" si="0"/>
        <v>63121.5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>
      <c r="A12" s="16" t="str">
        <f>'[27]Accounts by GL'!B180</f>
        <v>Tuition-Vocational Preparatory</v>
      </c>
      <c r="B12" s="17"/>
      <c r="C12" s="18" t="str">
        <f>'[27]Accounts by GL'!C180</f>
        <v>40180</v>
      </c>
      <c r="D12" s="19">
        <f>'[27]Accounts by GL'!M180</f>
        <v>0</v>
      </c>
      <c r="E12" s="20">
        <f t="shared" si="0"/>
        <v>0</v>
      </c>
      <c r="F12" s="9"/>
    </row>
    <row r="13" spans="1:16" ht="13.5" thickBot="1">
      <c r="A13" s="16" t="str">
        <f>'[27]Accounts by GL'!B181</f>
        <v>Tuition-Adult General Education (ABE) &amp; Secondary</v>
      </c>
      <c r="B13" s="22"/>
      <c r="C13" s="18" t="str">
        <f>'[27]Accounts by GL'!C181</f>
        <v>40190</v>
      </c>
      <c r="D13" s="19">
        <f>'[27]Accounts by GL'!M181</f>
        <v>45390</v>
      </c>
      <c r="E13" s="20">
        <f t="shared" si="0"/>
        <v>45390</v>
      </c>
      <c r="F13" s="9"/>
    </row>
    <row r="14" spans="1:16" ht="13.5" thickBot="1">
      <c r="A14" s="23" t="s">
        <v>6</v>
      </c>
      <c r="B14" s="24"/>
      <c r="C14" s="25"/>
      <c r="D14" s="26">
        <f>SUM(D6:D13)</f>
        <v>24391965.469999999</v>
      </c>
      <c r="E14" s="26">
        <f>SUM(E6:E13)</f>
        <v>28453822.530000001</v>
      </c>
      <c r="F14" s="9"/>
    </row>
    <row r="15" spans="1:16">
      <c r="A15" s="27" t="str">
        <f>'[27]Accounts by GL'!B182</f>
        <v>Out-of-state Fees-Advanced &amp; Professional - Baccalaureate</v>
      </c>
      <c r="B15" s="28"/>
      <c r="C15" s="29" t="str">
        <f>'[27]Accounts by GL'!C182</f>
        <v>40301</v>
      </c>
      <c r="D15" s="30">
        <f>'[27]Accounts by GL'!M182</f>
        <v>79734.02</v>
      </c>
      <c r="E15" s="31"/>
      <c r="F15" s="9"/>
    </row>
    <row r="16" spans="1:16">
      <c r="A16" s="27" t="str">
        <f>'[27]Accounts by GL'!B183</f>
        <v>Out-of-state Fees-Advanced &amp; Professional</v>
      </c>
      <c r="B16" s="17"/>
      <c r="C16" s="29" t="str">
        <f>'[27]Accounts by GL'!C183</f>
        <v>40310</v>
      </c>
      <c r="D16" s="30">
        <f>'[27]Accounts by GL'!M183</f>
        <v>2518176.42</v>
      </c>
      <c r="E16" s="31"/>
      <c r="F16" s="9"/>
    </row>
    <row r="17" spans="1:6">
      <c r="A17" s="27" t="str">
        <f>'[27]Accounts by GL'!B184</f>
        <v>Out-of-state Fees-Postsecondary Vocational</v>
      </c>
      <c r="B17" s="17"/>
      <c r="C17" s="29" t="str">
        <f>'[27]Accounts by GL'!C184</f>
        <v>40320</v>
      </c>
      <c r="D17" s="30">
        <f>'[27]Accounts by GL'!M184</f>
        <v>669680.33000000007</v>
      </c>
      <c r="E17" s="31"/>
      <c r="F17" s="9"/>
    </row>
    <row r="18" spans="1:6">
      <c r="A18" s="27" t="str">
        <f>'[27]Accounts by GL'!B185</f>
        <v>Out-of-state Fees-Postsecondary. Adult Vocational</v>
      </c>
      <c r="B18" s="17"/>
      <c r="C18" s="29" t="str">
        <f>'[27]Accounts by GL'!C185</f>
        <v>40330</v>
      </c>
      <c r="D18" s="30">
        <f>'[27]Accounts by GL'!M185</f>
        <v>29662.799999999999</v>
      </c>
      <c r="E18" s="31"/>
      <c r="F18" s="9"/>
    </row>
    <row r="19" spans="1:6">
      <c r="A19" s="27" t="str">
        <f>'[27]Accounts by GL'!B186</f>
        <v>Out-of-state Fees-Developmental Education</v>
      </c>
      <c r="B19" s="17"/>
      <c r="C19" s="29" t="str">
        <f>'[27]Accounts by GL'!C186</f>
        <v>40350</v>
      </c>
      <c r="D19" s="30">
        <f>'[27]Accounts by GL'!M186</f>
        <v>764603.49</v>
      </c>
      <c r="E19" s="31"/>
      <c r="F19" s="9"/>
    </row>
    <row r="20" spans="1:6">
      <c r="A20" s="27" t="str">
        <f>'[27]Accounts by GL'!B187</f>
        <v>Out-of-state Fees-EPI &amp; Alternative Certification Curriculum</v>
      </c>
      <c r="B20" s="17"/>
      <c r="C20" s="29" t="str">
        <f>'[27]Accounts by GL'!C187</f>
        <v>40360</v>
      </c>
      <c r="D20" s="30">
        <f>'[27]Accounts by GL'!M187</f>
        <v>0</v>
      </c>
      <c r="E20" s="31"/>
      <c r="F20" s="9"/>
    </row>
    <row r="21" spans="1:6">
      <c r="A21" s="27" t="str">
        <f>'[27]Accounts by GL'!B188</f>
        <v>Out-of-state Fees-Vocational Preparatory</v>
      </c>
      <c r="B21" s="17"/>
      <c r="C21" s="29" t="str">
        <f>'[27]Accounts by GL'!C188</f>
        <v>40380</v>
      </c>
      <c r="D21" s="30">
        <f>'[27]Accounts by GL'!M188</f>
        <v>0</v>
      </c>
      <c r="E21" s="31"/>
      <c r="F21" s="9"/>
    </row>
    <row r="22" spans="1:6" ht="13.5" thickBot="1">
      <c r="A22" s="27" t="str">
        <f>'[27]Accounts by GL'!B189</f>
        <v>Out-of-state Fees-Adult General Education (ABE) &amp; Secondary</v>
      </c>
      <c r="B22" s="22"/>
      <c r="C22" s="29" t="str">
        <f>'[27]Accounts by GL'!C189</f>
        <v>40390</v>
      </c>
      <c r="D22" s="30">
        <f>'[27]Accounts by GL'!M189</f>
        <v>0</v>
      </c>
      <c r="E22" s="32"/>
      <c r="F22" s="9"/>
    </row>
    <row r="23" spans="1:6" ht="13.5" thickBot="1">
      <c r="A23" s="23" t="s">
        <v>7</v>
      </c>
      <c r="B23" s="24"/>
      <c r="C23" s="25"/>
      <c r="D23" s="26">
        <f>SUM(D15:D22)</f>
        <v>4061857.0599999996</v>
      </c>
      <c r="E23" s="33" t="s">
        <v>8</v>
      </c>
      <c r="F23" s="9"/>
    </row>
    <row r="24" spans="1:6" ht="13.5" thickBot="1">
      <c r="A24" s="23" t="s">
        <v>9</v>
      </c>
      <c r="B24" s="24"/>
      <c r="C24" s="25"/>
      <c r="D24" s="26">
        <f>D23+D14</f>
        <v>28453822.529999997</v>
      </c>
      <c r="E24" s="26">
        <f>'[27]Accounts by GL'!M191</f>
        <v>28453822.529999994</v>
      </c>
      <c r="F24" s="9"/>
    </row>
    <row r="25" spans="1:6">
      <c r="A25" s="34"/>
      <c r="B25" s="35"/>
      <c r="C25" s="36"/>
      <c r="D25" s="37"/>
      <c r="E25" s="32"/>
      <c r="F25" s="9"/>
    </row>
    <row r="26" spans="1:6">
      <c r="A26" s="13" t="s">
        <v>10</v>
      </c>
      <c r="B26" s="35"/>
      <c r="C26" s="36"/>
      <c r="D26" s="37"/>
      <c r="E26" s="31"/>
      <c r="F26" s="9"/>
    </row>
    <row r="27" spans="1:6">
      <c r="A27" s="16" t="str">
        <f>'[27]Accounts by GL'!B194</f>
        <v>Tuition - Lifelong Learning</v>
      </c>
      <c r="B27" s="17"/>
      <c r="C27" s="18" t="str">
        <f>'[27]Accounts by GL'!C194</f>
        <v>40210</v>
      </c>
      <c r="D27" s="38">
        <f>'[27]Accounts by GL'!M194</f>
        <v>0</v>
      </c>
      <c r="E27" s="31"/>
      <c r="F27" s="39"/>
    </row>
    <row r="28" spans="1:6">
      <c r="A28" s="16" t="str">
        <f>'[27]Accounts by GL'!B195</f>
        <v>Tuition - Continuing Workforce Fees</v>
      </c>
      <c r="B28" s="17"/>
      <c r="C28" s="18" t="str">
        <f>'[27]Accounts by GL'!C195</f>
        <v>40240</v>
      </c>
      <c r="D28" s="38">
        <f>'[27]Accounts by GL'!M195</f>
        <v>222595.84000000003</v>
      </c>
      <c r="E28" s="31"/>
      <c r="F28" s="39"/>
    </row>
    <row r="29" spans="1:6">
      <c r="A29" s="16" t="str">
        <f>'[27]Accounts by GL'!B196</f>
        <v>Refunded Tuition - Continuing Workforce Fees</v>
      </c>
      <c r="B29" s="17"/>
      <c r="C29" s="18" t="str">
        <f>'[27]Accounts by GL'!C196</f>
        <v>40249</v>
      </c>
      <c r="D29" s="38">
        <f>'[27]Accounts by GL'!M196</f>
        <v>-1538.85</v>
      </c>
      <c r="E29" s="31"/>
      <c r="F29" s="39"/>
    </row>
    <row r="30" spans="1:6">
      <c r="A30" s="16" t="str">
        <f>'[27]Accounts by GL'!B197</f>
        <v>Out-of-state - Lifelong Learning</v>
      </c>
      <c r="B30" s="17"/>
      <c r="C30" s="18" t="str">
        <f>'[27]Accounts by GL'!C197</f>
        <v>40250</v>
      </c>
      <c r="D30" s="38">
        <f>'[27]Accounts by GL'!M197</f>
        <v>0</v>
      </c>
      <c r="E30" s="32"/>
      <c r="F30" s="39"/>
    </row>
    <row r="31" spans="1:6">
      <c r="A31" s="16" t="str">
        <f>'[27]Accounts by GL'!B198</f>
        <v>Full Cost of Instruction (Repeat Course Fee)</v>
      </c>
      <c r="B31" s="17"/>
      <c r="C31" s="18" t="str">
        <f>'[27]Accounts by GL'!C198</f>
        <v>40260</v>
      </c>
      <c r="D31" s="38">
        <f>'[27]Accounts by GL'!M198</f>
        <v>0</v>
      </c>
      <c r="E31" s="32"/>
      <c r="F31" s="39"/>
    </row>
    <row r="32" spans="1:6">
      <c r="A32" s="16" t="str">
        <f>'[27]Accounts by GL'!B199</f>
        <v>Full Cost of Instruction (Repeat Course Fee) - A &amp; P</v>
      </c>
      <c r="B32" s="17"/>
      <c r="C32" s="18" t="str">
        <f>'[27]Accounts by GL'!C199</f>
        <v>40261</v>
      </c>
      <c r="D32" s="38">
        <f>'[27]Accounts by GL'!M199</f>
        <v>0</v>
      </c>
      <c r="E32" s="32"/>
      <c r="F32" s="39"/>
    </row>
    <row r="33" spans="1:6">
      <c r="A33" s="16" t="str">
        <f>'[27]Accounts by GL'!B200</f>
        <v>Full Cost of Instruction (Repeat Course Fee) - PSV</v>
      </c>
      <c r="B33" s="17"/>
      <c r="C33" s="18" t="str">
        <f>'[27]Accounts by GL'!C200</f>
        <v>40262</v>
      </c>
      <c r="D33" s="38">
        <f>'[27]Accounts by GL'!M200</f>
        <v>0</v>
      </c>
      <c r="E33" s="32"/>
      <c r="F33" s="39"/>
    </row>
    <row r="34" spans="1:6">
      <c r="A34" s="16" t="str">
        <f>'[27]Accounts by GL'!B201</f>
        <v>Full Cost of Instruction (Repeat Course Fee) - Baccalaureate</v>
      </c>
      <c r="B34" s="17"/>
      <c r="C34" s="18">
        <v>40263</v>
      </c>
      <c r="D34" s="38">
        <f>'[27]Accounts by GL'!M201</f>
        <v>0</v>
      </c>
      <c r="E34" s="32"/>
      <c r="F34" s="39"/>
    </row>
    <row r="35" spans="1:6">
      <c r="A35" s="16" t="str">
        <f>'[27]Accounts by GL'!B202</f>
        <v>Full Cost of Instruction (Repeat Course Fee) - PSAV</v>
      </c>
      <c r="B35" s="17"/>
      <c r="C35" s="18" t="str">
        <f>'[27]Accounts by GL'!C202</f>
        <v>40264</v>
      </c>
      <c r="D35" s="38">
        <f>'[27]Accounts by GL'!M202</f>
        <v>0</v>
      </c>
      <c r="E35" s="32"/>
      <c r="F35" s="39"/>
    </row>
    <row r="36" spans="1:6">
      <c r="A36" s="16" t="str">
        <f>'[27]Accounts by GL'!B203</f>
        <v>Full Cost of Instruction (Repeat Course Fee) - Dev. Ed.</v>
      </c>
      <c r="B36" s="17"/>
      <c r="C36" s="18" t="str">
        <f>'[27]Accounts by GL'!C203</f>
        <v>40265</v>
      </c>
      <c r="D36" s="38">
        <f>'[27]Accounts by GL'!M203</f>
        <v>0</v>
      </c>
      <c r="E36" s="32"/>
      <c r="F36" s="39"/>
    </row>
    <row r="37" spans="1:6">
      <c r="A37" s="16" t="str">
        <f>'[27]Accounts by GL'!B204</f>
        <v>Full Cost of Instruction (Repeat Course Fee) - EPI</v>
      </c>
      <c r="B37" s="17"/>
      <c r="C37" s="18">
        <v>40266</v>
      </c>
      <c r="D37" s="38">
        <f>'[27]Accounts by GL'!M204</f>
        <v>0</v>
      </c>
      <c r="E37" s="32"/>
      <c r="F37" s="39"/>
    </row>
    <row r="38" spans="1:6">
      <c r="A38" s="16" t="str">
        <f>'[27]Accounts by GL'!B205</f>
        <v>Refunded Tuition-Full Cost of Instruction (Repeat Course Fee)</v>
      </c>
      <c r="B38" s="17"/>
      <c r="C38" s="18" t="str">
        <f>'[27]Accounts by GL'!C205</f>
        <v>40269</v>
      </c>
      <c r="D38" s="38">
        <f>'[27]Accounts by GL'!M205</f>
        <v>0</v>
      </c>
      <c r="E38" s="32"/>
      <c r="F38" s="39"/>
    </row>
    <row r="39" spans="1:6">
      <c r="A39" s="16" t="str">
        <f>'[27]Accounts by GL'!B206</f>
        <v>Tuition - Self-supporting</v>
      </c>
      <c r="B39" s="17"/>
      <c r="C39" s="18" t="str">
        <f>'[27]Accounts by GL'!C206</f>
        <v>40270</v>
      </c>
      <c r="D39" s="38">
        <f>'[27]Accounts by GL'!M206</f>
        <v>284540.25</v>
      </c>
      <c r="E39" s="32"/>
      <c r="F39" s="39"/>
    </row>
    <row r="40" spans="1:6">
      <c r="A40" s="16" t="str">
        <f>'[27]Accounts by GL'!B207</f>
        <v>Laboratory Fees</v>
      </c>
      <c r="B40" s="17"/>
      <c r="C40" s="18" t="str">
        <f>'[27]Accounts by GL'!C207</f>
        <v>40400</v>
      </c>
      <c r="D40" s="38">
        <f>'[27]Accounts by GL'!M207</f>
        <v>1236276.9099999999</v>
      </c>
      <c r="E40" s="32"/>
      <c r="F40" s="39"/>
    </row>
    <row r="41" spans="1:6">
      <c r="A41" s="16" t="str">
        <f>'[27]Accounts by GL'!B208</f>
        <v>Distance Learning Course User Fee</v>
      </c>
      <c r="B41" s="17"/>
      <c r="C41" s="18" t="str">
        <f>'[27]Accounts by GL'!C208</f>
        <v>40450</v>
      </c>
      <c r="D41" s="38">
        <f>'[27]Accounts by GL'!M208</f>
        <v>718480</v>
      </c>
      <c r="E41" s="32"/>
      <c r="F41" s="39"/>
    </row>
    <row r="42" spans="1:6">
      <c r="A42" s="16" t="str">
        <f>'[27]Accounts by GL'!B209</f>
        <v>Application Fees</v>
      </c>
      <c r="B42" s="17"/>
      <c r="C42" s="18" t="str">
        <f>'[27]Accounts by GL'!C209</f>
        <v>40500</v>
      </c>
      <c r="D42" s="38">
        <f>'[27]Accounts by GL'!M209</f>
        <v>0</v>
      </c>
      <c r="E42" s="32"/>
      <c r="F42" s="39"/>
    </row>
    <row r="43" spans="1:6">
      <c r="A43" s="16" t="str">
        <f>'[27]Accounts by GL'!B210</f>
        <v>Graduation Fees</v>
      </c>
      <c r="B43" s="17"/>
      <c r="C43" s="18" t="str">
        <f>'[27]Accounts by GL'!C210</f>
        <v>40600</v>
      </c>
      <c r="D43" s="38">
        <f>'[27]Accounts by GL'!M210</f>
        <v>0</v>
      </c>
      <c r="E43" s="32"/>
      <c r="F43" s="39"/>
    </row>
    <row r="44" spans="1:6">
      <c r="A44" s="16" t="str">
        <f>'[27]Accounts by GL'!B211</f>
        <v>Transcripts Fees</v>
      </c>
      <c r="B44" s="17"/>
      <c r="C44" s="18" t="str">
        <f>'[27]Accounts by GL'!C211</f>
        <v>40700</v>
      </c>
      <c r="D44" s="38">
        <f>'[27]Accounts by GL'!M211</f>
        <v>0</v>
      </c>
      <c r="E44" s="32"/>
      <c r="F44" s="39"/>
    </row>
    <row r="45" spans="1:6">
      <c r="A45" s="16" t="str">
        <f>'[27]Accounts by GL'!B212</f>
        <v>Financial Aid Fund Fees</v>
      </c>
      <c r="B45" s="17"/>
      <c r="C45" s="18" t="str">
        <f>'[27]Accounts by GL'!C212</f>
        <v>40800</v>
      </c>
      <c r="D45" s="38">
        <f>'[27]Accounts by GL'!M212</f>
        <v>1377611.64</v>
      </c>
      <c r="E45" s="32"/>
      <c r="F45" s="39"/>
    </row>
    <row r="46" spans="1:6">
      <c r="A46" s="16" t="str">
        <f>'[27]Accounts by GL'!B213</f>
        <v>Student Activities &amp; Service Fees</v>
      </c>
      <c r="B46" s="17"/>
      <c r="C46" s="18" t="str">
        <f>'[27]Accounts by GL'!C213</f>
        <v>40850</v>
      </c>
      <c r="D46" s="38">
        <f>'[27]Accounts by GL'!M213</f>
        <v>2183793.0099999998</v>
      </c>
      <c r="E46" s="32"/>
      <c r="F46" s="39"/>
    </row>
    <row r="47" spans="1:6">
      <c r="A47" s="16" t="str">
        <f>'[27]Accounts by GL'!B214</f>
        <v>Student Activities &amp; Service Fees - Baccalaureate</v>
      </c>
      <c r="B47" s="17"/>
      <c r="C47" s="18" t="str">
        <f>'[27]Accounts by GL'!C214</f>
        <v>40854</v>
      </c>
      <c r="D47" s="38">
        <f>'[27]Accounts by GL'!M214</f>
        <v>118617.95</v>
      </c>
      <c r="E47" s="32"/>
      <c r="F47" s="39"/>
    </row>
    <row r="48" spans="1:6">
      <c r="A48" s="16" t="str">
        <f>'[27]Accounts by GL'!B215</f>
        <v>CIF - A &amp; P, PSV, EPI, College Prep</v>
      </c>
      <c r="B48" s="17"/>
      <c r="C48" s="18" t="str">
        <f>'[27]Accounts by GL'!C215</f>
        <v>40860</v>
      </c>
      <c r="D48" s="38">
        <f>'[27]Accounts by GL'!M215</f>
        <v>2922618.35</v>
      </c>
      <c r="E48" s="32"/>
      <c r="F48" s="39"/>
    </row>
    <row r="49" spans="1:6">
      <c r="A49" s="16" t="str">
        <f>'[27]Accounts by GL'!B216</f>
        <v>CIF - PSAV</v>
      </c>
      <c r="B49" s="17"/>
      <c r="C49" s="18" t="str">
        <f>'[27]Accounts by GL'!C216</f>
        <v>40861</v>
      </c>
      <c r="D49" s="38">
        <f>'[27]Accounts by GL'!M216</f>
        <v>0</v>
      </c>
      <c r="E49" s="32"/>
      <c r="F49" s="39"/>
    </row>
    <row r="50" spans="1:6">
      <c r="A50" s="16" t="str">
        <f>'[27]Accounts by GL'!B217</f>
        <v>CIF - Baccalaureate</v>
      </c>
      <c r="B50" s="17"/>
      <c r="C50" s="18" t="str">
        <f>'[27]Accounts by GL'!C217</f>
        <v>40864</v>
      </c>
      <c r="D50" s="38">
        <f>'[27]Accounts by GL'!M217</f>
        <v>144460.60999999999</v>
      </c>
      <c r="E50" s="32"/>
      <c r="F50" s="39"/>
    </row>
    <row r="51" spans="1:6">
      <c r="A51" s="16" t="str">
        <f>'[27]Accounts by GL'!B218</f>
        <v>Technology Fee</v>
      </c>
      <c r="B51" s="17"/>
      <c r="C51" s="18" t="str">
        <f>'[27]Accounts by GL'!C218</f>
        <v>40870</v>
      </c>
      <c r="D51" s="38">
        <f>'[27]Accounts by GL'!M218</f>
        <v>1290374.71</v>
      </c>
      <c r="E51" s="32"/>
      <c r="F51" s="39"/>
    </row>
    <row r="52" spans="1:6">
      <c r="A52" s="16" t="str">
        <f>'[27]Accounts by GL'!B219</f>
        <v>Other Student Fees</v>
      </c>
      <c r="B52" s="17"/>
      <c r="C52" s="18" t="str">
        <f>'[27]Accounts by GL'!C219</f>
        <v>40900</v>
      </c>
      <c r="D52" s="38">
        <f>'[27]Accounts by GL'!M219</f>
        <v>899506.25</v>
      </c>
      <c r="E52" s="32"/>
      <c r="F52" s="39"/>
    </row>
    <row r="53" spans="1:6">
      <c r="A53" s="16" t="str">
        <f>'[27]Accounts by GL'!B220</f>
        <v>Late Fees</v>
      </c>
      <c r="B53" s="17"/>
      <c r="C53" s="18" t="str">
        <f>'[27]Accounts by GL'!C220</f>
        <v>40910</v>
      </c>
      <c r="D53" s="38">
        <f>'[27]Accounts by GL'!M220</f>
        <v>298997.40000000002</v>
      </c>
      <c r="E53" s="32"/>
      <c r="F53" s="39"/>
    </row>
    <row r="54" spans="1:6">
      <c r="A54" s="16" t="str">
        <f>'[27]Accounts by GL'!B221</f>
        <v>Testing Fees</v>
      </c>
      <c r="B54" s="17"/>
      <c r="C54" s="18" t="str">
        <f>'[27]Accounts by GL'!C221</f>
        <v>40920</v>
      </c>
      <c r="D54" s="38">
        <f>'[27]Accounts by GL'!M221</f>
        <v>16655</v>
      </c>
      <c r="E54" s="32"/>
      <c r="F54" s="39"/>
    </row>
    <row r="55" spans="1:6">
      <c r="A55" s="16" t="str">
        <f>'[27]Accounts by GL'!B222</f>
        <v>Student Insurance Fees</v>
      </c>
      <c r="B55" s="17"/>
      <c r="C55" s="18" t="str">
        <f>'[27]Accounts by GL'!C222</f>
        <v>40930</v>
      </c>
      <c r="D55" s="38">
        <f>'[27]Accounts by GL'!M222</f>
        <v>0</v>
      </c>
      <c r="E55" s="32"/>
      <c r="F55" s="39"/>
    </row>
    <row r="56" spans="1:6">
      <c r="A56" s="16" t="str">
        <f>'[27]Accounts by GL'!B223</f>
        <v>Safety &amp; Security Fees</v>
      </c>
      <c r="B56" s="17"/>
      <c r="C56" s="18" t="str">
        <f>'[27]Accounts by GL'!C223</f>
        <v>40940</v>
      </c>
      <c r="D56" s="38">
        <f>'[27]Accounts by GL'!M223</f>
        <v>0</v>
      </c>
      <c r="E56" s="32"/>
      <c r="F56" s="39"/>
    </row>
    <row r="57" spans="1:6">
      <c r="A57" s="16" t="str">
        <f>'[27]Accounts by GL'!B224</f>
        <v>Picture Identification Card Fees</v>
      </c>
      <c r="B57" s="17"/>
      <c r="C57" s="18" t="str">
        <f>'[27]Accounts by GL'!C224</f>
        <v>40950</v>
      </c>
      <c r="D57" s="38">
        <f>'[27]Accounts by GL'!M224</f>
        <v>0</v>
      </c>
      <c r="E57" s="32"/>
      <c r="F57" s="39"/>
    </row>
    <row r="58" spans="1:6">
      <c r="A58" s="16" t="str">
        <f>'[27]Accounts by GL'!B225</f>
        <v>Parking Fees</v>
      </c>
      <c r="B58" s="17"/>
      <c r="C58" s="18" t="str">
        <f>'[27]Accounts by GL'!C225</f>
        <v>40960</v>
      </c>
      <c r="D58" s="38">
        <f>'[27]Accounts by GL'!M225</f>
        <v>0</v>
      </c>
      <c r="E58" s="32"/>
      <c r="F58" s="39"/>
    </row>
    <row r="59" spans="1:6">
      <c r="A59" s="16" t="str">
        <f>'[27]Accounts by GL'!B226</f>
        <v>Library Fees</v>
      </c>
      <c r="B59" s="17"/>
      <c r="C59" s="18" t="str">
        <f>'[27]Accounts by GL'!C226</f>
        <v>40970</v>
      </c>
      <c r="D59" s="38">
        <f>'[27]Accounts by GL'!M226</f>
        <v>0</v>
      </c>
      <c r="E59" s="32"/>
      <c r="F59" s="39"/>
    </row>
    <row r="60" spans="1:6">
      <c r="A60" s="16" t="str">
        <f>'[27]Accounts by GL'!B227</f>
        <v>Contract Course Fees</v>
      </c>
      <c r="B60" s="17"/>
      <c r="C60" s="18" t="str">
        <f>'[27]Accounts by GL'!C227</f>
        <v>40990</v>
      </c>
      <c r="D60" s="38">
        <f>'[27]Accounts by GL'!M227</f>
        <v>0</v>
      </c>
      <c r="E60" s="32"/>
      <c r="F60" s="39"/>
    </row>
    <row r="61" spans="1:6" ht="13.5" thickBot="1">
      <c r="A61" s="16" t="str">
        <f>'[27]Accounts by GL'!B228</f>
        <v>Residual Student Fees</v>
      </c>
      <c r="B61" s="17"/>
      <c r="C61" s="18" t="str">
        <f>'[27]Accounts by GL'!C228</f>
        <v>40991</v>
      </c>
      <c r="D61" s="38">
        <f>'[27]Accounts by GL'!M228</f>
        <v>0</v>
      </c>
      <c r="E61" s="32"/>
      <c r="F61" s="39"/>
    </row>
    <row r="62" spans="1:6" ht="13.5" thickBot="1">
      <c r="A62" s="23" t="s">
        <v>12</v>
      </c>
      <c r="B62" s="24"/>
      <c r="C62" s="25"/>
      <c r="D62" s="26">
        <f>SUM(D27:D61)</f>
        <v>11712989.069999998</v>
      </c>
      <c r="E62" s="32"/>
    </row>
    <row r="63" spans="1:6" ht="13.5" thickBot="1">
      <c r="A63" s="23" t="s">
        <v>13</v>
      </c>
      <c r="B63" s="24"/>
      <c r="C63" s="25"/>
      <c r="D63" s="26">
        <f>D24+D62</f>
        <v>40166811.599999994</v>
      </c>
      <c r="E63" s="40"/>
    </row>
    <row r="64" spans="1:6">
      <c r="A64" s="9"/>
      <c r="B64" s="9"/>
      <c r="C64" s="41"/>
      <c r="D64" s="42"/>
      <c r="E64" s="42"/>
    </row>
    <row r="65" spans="1:16">
      <c r="A65" s="124" t="str">
        <f>A1</f>
        <v>SANTA FE COLLEGE</v>
      </c>
      <c r="B65" s="124"/>
      <c r="C65" s="124"/>
      <c r="D65" s="124"/>
      <c r="E65" s="43"/>
    </row>
    <row r="66" spans="1:16" ht="13.5" thickBot="1">
      <c r="A66" s="125" t="str">
        <f>+A3</f>
        <v xml:space="preserve">2014-2015 FEES </v>
      </c>
      <c r="B66" s="125"/>
      <c r="C66" s="125"/>
      <c r="D66" s="125"/>
      <c r="E66" s="43"/>
    </row>
    <row r="67" spans="1:16">
      <c r="A67" s="44" t="s">
        <v>14</v>
      </c>
      <c r="B67" s="14"/>
      <c r="C67" s="45"/>
      <c r="D67" s="46"/>
      <c r="E67" s="42"/>
    </row>
    <row r="68" spans="1:16">
      <c r="A68" s="47"/>
      <c r="B68" s="35"/>
      <c r="C68" s="45"/>
      <c r="D68" s="48"/>
      <c r="E68" s="42"/>
    </row>
    <row r="69" spans="1:16" ht="13.5" thickBot="1">
      <c r="A69" s="44" t="s">
        <v>15</v>
      </c>
      <c r="B69" s="35"/>
      <c r="C69" s="45" t="s">
        <v>16</v>
      </c>
      <c r="D69" s="108" t="s">
        <v>17</v>
      </c>
      <c r="E69" s="109"/>
    </row>
    <row r="70" spans="1:16">
      <c r="A70" s="49" t="s">
        <v>18</v>
      </c>
      <c r="B70" s="50" t="s">
        <v>19</v>
      </c>
      <c r="C70" s="112" t="s">
        <v>20</v>
      </c>
      <c r="D70" s="110">
        <f>'[27]Accounts by GL'!D174+'[27]Accounts by GL'!D175</f>
        <v>16781952.920000002</v>
      </c>
      <c r="E70" s="42"/>
    </row>
    <row r="71" spans="1:16">
      <c r="A71" s="51" t="s">
        <v>18</v>
      </c>
      <c r="B71" s="52" t="s">
        <v>21</v>
      </c>
      <c r="C71" s="113" t="s">
        <v>22</v>
      </c>
      <c r="D71" s="116">
        <f>'[27]Accounts by GL'!D176</f>
        <v>5811014.7000000002</v>
      </c>
      <c r="E71" s="42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>
      <c r="A72" s="51" t="s">
        <v>18</v>
      </c>
      <c r="B72" s="52" t="s">
        <v>23</v>
      </c>
      <c r="C72" s="113">
        <v>40130</v>
      </c>
      <c r="D72" s="116">
        <f>'[27]Accounts by GL'!D177</f>
        <v>441202.38</v>
      </c>
      <c r="E72" s="42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>
      <c r="A73" s="51" t="s">
        <v>18</v>
      </c>
      <c r="B73" s="52" t="s">
        <v>24</v>
      </c>
      <c r="C73" s="113" t="s">
        <v>25</v>
      </c>
      <c r="D73" s="116">
        <f>'[27]Accounts by GL'!D178</f>
        <v>1249283.9700000002</v>
      </c>
      <c r="E73" s="42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>
      <c r="A74" s="51" t="s">
        <v>18</v>
      </c>
      <c r="B74" s="52" t="s">
        <v>26</v>
      </c>
      <c r="C74" s="113">
        <v>40160</v>
      </c>
      <c r="D74" s="117">
        <f>'[27]Accounts by GL'!D179</f>
        <v>63121.5</v>
      </c>
      <c r="E74" s="42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>
      <c r="A75" s="51" t="s">
        <v>18</v>
      </c>
      <c r="B75" s="52" t="s">
        <v>27</v>
      </c>
      <c r="C75" s="113">
        <v>40180</v>
      </c>
      <c r="D75" s="111">
        <f>'[27]Accounts by GL'!D180</f>
        <v>0</v>
      </c>
      <c r="E75" s="42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>
      <c r="A76" s="51" t="s">
        <v>18</v>
      </c>
      <c r="B76" s="52" t="s">
        <v>28</v>
      </c>
      <c r="C76" s="113">
        <v>40190</v>
      </c>
      <c r="D76" s="116">
        <f>'[27]Accounts by GL'!D181</f>
        <v>45390</v>
      </c>
      <c r="E76" s="42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>
      <c r="A77" s="51" t="s">
        <v>29</v>
      </c>
      <c r="B77" s="52" t="s">
        <v>19</v>
      </c>
      <c r="C77" s="113" t="s">
        <v>30</v>
      </c>
      <c r="D77" s="116">
        <f>'[27]Accounts by GL'!D182+'[27]Accounts by GL'!D183</f>
        <v>2597910.44</v>
      </c>
      <c r="E77" s="42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>
      <c r="A78" s="51" t="s">
        <v>29</v>
      </c>
      <c r="B78" s="52" t="s">
        <v>21</v>
      </c>
      <c r="C78" s="113" t="s">
        <v>31</v>
      </c>
      <c r="D78" s="117">
        <f>'[27]Accounts by GL'!D184</f>
        <v>669680.33000000007</v>
      </c>
      <c r="E78" s="42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>
      <c r="A79" s="51" t="s">
        <v>29</v>
      </c>
      <c r="B79" s="52" t="s">
        <v>23</v>
      </c>
      <c r="C79" s="113">
        <v>40330</v>
      </c>
      <c r="D79" s="111">
        <f>'[27]Accounts by GL'!D185</f>
        <v>29662.799999999999</v>
      </c>
      <c r="E79" s="42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>
      <c r="A80" s="51" t="s">
        <v>29</v>
      </c>
      <c r="B80" s="52" t="s">
        <v>24</v>
      </c>
      <c r="C80" s="113" t="s">
        <v>32</v>
      </c>
      <c r="D80" s="116">
        <f>'[27]Accounts by GL'!D186</f>
        <v>764603.49</v>
      </c>
      <c r="E80" s="42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>
      <c r="A81" s="51" t="s">
        <v>29</v>
      </c>
      <c r="B81" s="52" t="s">
        <v>26</v>
      </c>
      <c r="C81" s="113">
        <v>40360</v>
      </c>
      <c r="D81" s="116">
        <f>'[27]Accounts by GL'!D187</f>
        <v>0</v>
      </c>
      <c r="E81" s="42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>
      <c r="A82" s="51" t="s">
        <v>29</v>
      </c>
      <c r="B82" s="52" t="s">
        <v>27</v>
      </c>
      <c r="C82" s="113">
        <v>40380</v>
      </c>
      <c r="D82" s="117">
        <f>'[27]Accounts by GL'!D188</f>
        <v>0</v>
      </c>
      <c r="E82" s="42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3.5" thickBot="1">
      <c r="A83" s="51" t="s">
        <v>29</v>
      </c>
      <c r="B83" s="52" t="s">
        <v>28</v>
      </c>
      <c r="C83" s="114">
        <v>40390</v>
      </c>
      <c r="D83" s="115">
        <f>'[27]Accounts by GL'!D189</f>
        <v>0</v>
      </c>
      <c r="E83" s="42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3.5" thickBot="1">
      <c r="A84" s="23" t="s">
        <v>33</v>
      </c>
      <c r="B84" s="24"/>
      <c r="C84" s="25"/>
      <c r="D84" s="107">
        <f>SUM(D70:D83)</f>
        <v>28453822.530000001</v>
      </c>
      <c r="E84" s="42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>
      <c r="A85" s="55"/>
      <c r="B85" s="56"/>
      <c r="C85" s="57"/>
      <c r="D85" s="58"/>
      <c r="E85" s="42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>
      <c r="A86" s="59" t="s">
        <v>34</v>
      </c>
      <c r="B86" s="56"/>
      <c r="C86" s="57"/>
      <c r="D86" s="58"/>
      <c r="E86" s="42"/>
    </row>
    <row r="87" spans="1:16">
      <c r="A87" s="60" t="s">
        <v>18</v>
      </c>
      <c r="B87" s="61" t="s">
        <v>19</v>
      </c>
      <c r="C87" s="53">
        <v>40110</v>
      </c>
      <c r="D87" s="54">
        <f>'[27]Accounts by GL'!E174+'[27]Accounts by GL'!E175</f>
        <v>0</v>
      </c>
      <c r="E87" s="42"/>
    </row>
    <row r="88" spans="1:16" ht="13.5" thickBot="1">
      <c r="A88" s="62" t="s">
        <v>29</v>
      </c>
      <c r="B88" s="63" t="s">
        <v>19</v>
      </c>
      <c r="C88" s="64">
        <v>40310</v>
      </c>
      <c r="D88" s="54">
        <f>'[27]Accounts by GL'!E182+'[27]Accounts by GL'!E183</f>
        <v>0</v>
      </c>
      <c r="E88" s="42"/>
    </row>
    <row r="89" spans="1:16" ht="13.5" thickBot="1">
      <c r="A89" s="23" t="s">
        <v>35</v>
      </c>
      <c r="B89" s="24"/>
      <c r="C89" s="25"/>
      <c r="D89" s="26">
        <f>SUM(D87:D88)</f>
        <v>0</v>
      </c>
      <c r="E89" s="42"/>
    </row>
    <row r="90" spans="1:16" ht="13.5" thickBot="1">
      <c r="A90" s="47"/>
      <c r="B90" s="56"/>
      <c r="C90" s="57"/>
      <c r="D90" s="58"/>
      <c r="E90" s="42"/>
    </row>
    <row r="91" spans="1:16" ht="13.5" thickBot="1">
      <c r="A91" s="23" t="s">
        <v>36</v>
      </c>
      <c r="B91" s="24"/>
      <c r="C91" s="25"/>
      <c r="D91" s="26">
        <f>+D84+D89</f>
        <v>28453822.530000001</v>
      </c>
      <c r="E91" s="42"/>
    </row>
    <row r="92" spans="1:16" ht="13.5" thickBot="1">
      <c r="A92" s="65"/>
      <c r="B92" s="65"/>
      <c r="C92" s="66"/>
      <c r="D92" s="67"/>
      <c r="E92" s="43"/>
    </row>
    <row r="93" spans="1:16" ht="13.5" thickBot="1">
      <c r="A93" s="126" t="s">
        <v>37</v>
      </c>
      <c r="B93" s="127"/>
      <c r="C93" s="70"/>
      <c r="D93" s="71"/>
      <c r="E93" s="42"/>
    </row>
    <row r="94" spans="1:16">
      <c r="A94" s="72" t="s">
        <v>18</v>
      </c>
      <c r="B94" s="73"/>
      <c r="C94" s="74"/>
      <c r="D94" s="75">
        <f>SUM(D6:D13)</f>
        <v>24391965.469999999</v>
      </c>
      <c r="E94" s="42"/>
    </row>
    <row r="95" spans="1:16">
      <c r="A95" s="76"/>
      <c r="B95" s="56"/>
      <c r="C95" s="77"/>
      <c r="D95" s="78"/>
      <c r="E95" s="42"/>
    </row>
    <row r="96" spans="1:16">
      <c r="A96" s="79" t="s">
        <v>29</v>
      </c>
      <c r="B96" s="80"/>
      <c r="C96" s="81"/>
      <c r="D96" s="82">
        <f>SUM(D15:D22)</f>
        <v>4061857.0599999996</v>
      </c>
      <c r="E96" s="42"/>
    </row>
    <row r="97" spans="1:256" ht="13.5" thickBot="1">
      <c r="A97" s="83"/>
      <c r="B97" s="56"/>
      <c r="C97" s="77"/>
      <c r="D97" s="78"/>
      <c r="E97" s="42"/>
    </row>
    <row r="98" spans="1:256" ht="13.5" thickBot="1">
      <c r="A98" s="84" t="s">
        <v>2</v>
      </c>
      <c r="B98" s="85"/>
      <c r="C98" s="86"/>
      <c r="D98" s="87">
        <f>D94+D96</f>
        <v>28453822.529999997</v>
      </c>
      <c r="E98" s="42"/>
    </row>
    <row r="99" spans="1:256">
      <c r="A99" s="88"/>
      <c r="B99" s="73"/>
      <c r="C99" s="66"/>
      <c r="D99" s="89"/>
      <c r="E99" s="42"/>
    </row>
    <row r="100" spans="1:256">
      <c r="A100" s="90" t="s">
        <v>38</v>
      </c>
      <c r="B100" s="91"/>
      <c r="C100" s="92"/>
      <c r="D100" s="93">
        <f>D51</f>
        <v>1290374.71</v>
      </c>
      <c r="E100" s="42"/>
    </row>
    <row r="101" spans="1:256" ht="13.5" thickBot="1">
      <c r="A101" s="88"/>
      <c r="B101" s="94"/>
      <c r="C101" s="66"/>
      <c r="D101" s="78"/>
      <c r="E101" s="42"/>
    </row>
    <row r="102" spans="1:256" ht="13.5" thickBot="1">
      <c r="A102" s="23" t="s">
        <v>39</v>
      </c>
      <c r="B102" s="24"/>
      <c r="C102" s="25"/>
      <c r="D102" s="26">
        <f>D98+D100</f>
        <v>29744197.239999998</v>
      </c>
      <c r="E102" s="42"/>
    </row>
    <row r="103" spans="1:256">
      <c r="A103" s="9"/>
      <c r="B103" s="9"/>
      <c r="C103" s="41"/>
      <c r="D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1:256" s="65" customFormat="1">
      <c r="A104" s="95" t="s">
        <v>40</v>
      </c>
      <c r="B104" s="1"/>
      <c r="C104" s="96"/>
      <c r="D104" s="1"/>
      <c r="E104" s="1"/>
      <c r="F104" s="9"/>
    </row>
    <row r="105" spans="1:256"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82" spans="3:16">
      <c r="C182" s="1"/>
      <c r="G182" s="9"/>
      <c r="H182" s="9"/>
      <c r="I182" s="9"/>
      <c r="J182" s="9"/>
      <c r="K182" s="9"/>
      <c r="L182" s="9"/>
      <c r="M182" s="9"/>
      <c r="N182" s="9"/>
      <c r="O182" s="9"/>
      <c r="P182" s="97"/>
    </row>
    <row r="202" spans="1:6">
      <c r="A202" s="98"/>
      <c r="B202" s="99"/>
      <c r="C202" s="100"/>
      <c r="D202" s="99"/>
      <c r="E202" s="99"/>
      <c r="F202" s="101"/>
    </row>
    <row r="227" spans="1:6">
      <c r="A227" s="9"/>
      <c r="B227" s="9"/>
      <c r="C227" s="41"/>
      <c r="D227" s="9"/>
      <c r="E227" s="9"/>
      <c r="F227" s="9"/>
    </row>
    <row r="228" spans="1:6">
      <c r="A228" s="102"/>
      <c r="B228" s="103"/>
      <c r="C228" s="104"/>
      <c r="D228" s="103"/>
      <c r="E228" s="103"/>
      <c r="F228" s="105"/>
    </row>
    <row r="229" spans="1:6">
      <c r="A229" s="9"/>
      <c r="B229" s="9"/>
      <c r="C229" s="41"/>
      <c r="D229" s="9"/>
      <c r="E229" s="9"/>
      <c r="F229" s="9"/>
    </row>
    <row r="244" spans="1:6">
      <c r="A244" s="9"/>
      <c r="B244" s="9"/>
      <c r="C244" s="41"/>
      <c r="D244" s="9"/>
      <c r="E244" s="9"/>
      <c r="F244" s="9"/>
    </row>
    <row r="245" spans="1:6">
      <c r="A245" s="102"/>
      <c r="B245" s="103"/>
      <c r="C245" s="104"/>
      <c r="D245" s="103"/>
      <c r="E245" s="103"/>
      <c r="F245" s="105"/>
    </row>
    <row r="246" spans="1:6">
      <c r="A246" s="9"/>
      <c r="B246" s="9"/>
      <c r="C246" s="41"/>
      <c r="D246" s="9"/>
      <c r="E246" s="9"/>
      <c r="F246" s="9"/>
    </row>
    <row r="293" spans="1:6">
      <c r="A293" s="9"/>
      <c r="B293" s="9"/>
      <c r="C293" s="41"/>
      <c r="D293" s="9"/>
      <c r="E293" s="9"/>
      <c r="F293" s="9"/>
    </row>
    <row r="294" spans="1:6">
      <c r="A294" s="102"/>
      <c r="B294" s="103"/>
      <c r="C294" s="104"/>
      <c r="D294" s="103"/>
      <c r="E294" s="103"/>
      <c r="F294" s="105"/>
    </row>
    <row r="295" spans="1:6">
      <c r="A295" s="9"/>
      <c r="B295" s="9"/>
      <c r="C295" s="41"/>
      <c r="D295" s="9"/>
      <c r="E295" s="9"/>
      <c r="F295" s="9"/>
    </row>
    <row r="305" spans="1:6">
      <c r="A305" s="9"/>
      <c r="B305" s="9"/>
      <c r="C305" s="41"/>
      <c r="D305" s="9"/>
      <c r="E305" s="9"/>
      <c r="F305" s="9"/>
    </row>
    <row r="306" spans="1:6">
      <c r="A306" s="102"/>
      <c r="B306" s="103"/>
      <c r="C306" s="104"/>
      <c r="D306" s="103"/>
      <c r="E306" s="103"/>
      <c r="F306" s="105"/>
    </row>
    <row r="307" spans="1:6">
      <c r="A307" s="9"/>
      <c r="B307" s="9"/>
      <c r="C307" s="41"/>
      <c r="D307" s="9"/>
      <c r="E307" s="9"/>
      <c r="F307" s="9"/>
    </row>
    <row r="319" spans="1:6">
      <c r="A319" s="9"/>
      <c r="B319" s="9"/>
      <c r="C319" s="41"/>
      <c r="D319" s="9"/>
      <c r="E319" s="9"/>
      <c r="F319" s="9"/>
    </row>
    <row r="320" spans="1:6">
      <c r="A320" s="102"/>
      <c r="B320" s="103"/>
      <c r="C320" s="104"/>
      <c r="D320" s="103"/>
      <c r="E320" s="103"/>
      <c r="F320" s="105"/>
    </row>
    <row r="321" spans="1:6">
      <c r="A321" s="106"/>
      <c r="B321" s="9"/>
      <c r="C321" s="41"/>
      <c r="D321" s="9"/>
      <c r="E321" s="9"/>
      <c r="F321" s="97"/>
    </row>
    <row r="322" spans="1:6">
      <c r="A322" s="106"/>
      <c r="B322" s="9"/>
      <c r="C322" s="41"/>
      <c r="D322" s="9"/>
      <c r="E322" s="9"/>
      <c r="F322" s="97"/>
    </row>
    <row r="323" spans="1:6">
      <c r="A323" s="98"/>
      <c r="B323" s="99"/>
      <c r="C323" s="100"/>
      <c r="D323" s="99"/>
      <c r="E323" s="99"/>
      <c r="F323" s="101"/>
    </row>
    <row r="324" spans="1:6">
      <c r="A324" s="9"/>
      <c r="B324" s="9"/>
      <c r="C324" s="41"/>
      <c r="D324" s="9"/>
      <c r="E324" s="9"/>
      <c r="F324" s="9"/>
    </row>
    <row r="325" spans="1:6">
      <c r="A325" s="106"/>
      <c r="B325" s="9"/>
      <c r="C325" s="41"/>
      <c r="D325" s="9"/>
      <c r="E325" s="9"/>
      <c r="F325" s="97"/>
    </row>
    <row r="332" spans="1:6">
      <c r="A332" s="9"/>
      <c r="B332" s="9"/>
      <c r="C332" s="41"/>
      <c r="D332" s="9"/>
      <c r="E332" s="9"/>
      <c r="F332" s="9"/>
    </row>
    <row r="333" spans="1:6">
      <c r="A333" s="102"/>
      <c r="B333" s="103"/>
      <c r="C333" s="104"/>
      <c r="D333" s="103"/>
      <c r="E333" s="103"/>
      <c r="F333" s="105"/>
    </row>
    <row r="334" spans="1:6">
      <c r="A334" s="9"/>
      <c r="B334" s="9"/>
      <c r="C334" s="41"/>
      <c r="D334" s="9"/>
      <c r="E334" s="9"/>
      <c r="F334" s="9"/>
    </row>
    <row r="359" spans="1:6">
      <c r="A359" s="98"/>
      <c r="B359" s="99"/>
      <c r="C359" s="100"/>
      <c r="D359" s="99"/>
      <c r="E359" s="99"/>
      <c r="F359" s="101"/>
    </row>
    <row r="413" spans="1:6">
      <c r="A413" s="9"/>
      <c r="B413" s="9"/>
      <c r="C413" s="41"/>
      <c r="D413" s="9"/>
      <c r="E413" s="9"/>
      <c r="F413" s="9"/>
    </row>
    <row r="414" spans="1:6">
      <c r="A414" s="102"/>
      <c r="B414" s="103"/>
      <c r="C414" s="104"/>
      <c r="D414" s="103"/>
      <c r="E414" s="103"/>
      <c r="F414" s="105"/>
    </row>
    <row r="415" spans="1:6">
      <c r="A415" s="9"/>
      <c r="B415" s="9"/>
      <c r="C415" s="41"/>
      <c r="D415" s="9"/>
      <c r="E415" s="9"/>
      <c r="F415" s="9"/>
    </row>
    <row r="478" spans="1:6">
      <c r="A478" s="9"/>
      <c r="B478" s="9"/>
      <c r="C478" s="41"/>
      <c r="D478" s="9"/>
      <c r="E478" s="9"/>
      <c r="F478" s="9"/>
    </row>
    <row r="479" spans="1:6">
      <c r="A479" s="102"/>
      <c r="B479" s="103"/>
      <c r="C479" s="104"/>
      <c r="D479" s="103"/>
      <c r="E479" s="103"/>
      <c r="F479" s="105"/>
    </row>
    <row r="480" spans="1:6">
      <c r="A480" s="9"/>
      <c r="B480" s="9"/>
      <c r="C480" s="41"/>
      <c r="D480" s="9"/>
      <c r="E480" s="9"/>
      <c r="F480" s="9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0"/>
  <sheetViews>
    <sheetView zoomScale="90" zoomScaleNormal="90" workbookViewId="0"/>
  </sheetViews>
  <sheetFormatPr defaultRowHeight="12.75"/>
  <cols>
    <col min="1" max="1" width="56.28515625" style="1" customWidth="1"/>
    <col min="2" max="2" width="13" style="1" customWidth="1"/>
    <col min="3" max="3" width="9.140625" style="96"/>
    <col min="4" max="4" width="20.85546875" style="1" customWidth="1"/>
    <col min="5" max="5" width="21" style="1" customWidth="1"/>
    <col min="6" max="16384" width="9.140625" style="1"/>
  </cols>
  <sheetData>
    <row r="1" spans="1:16" ht="15.75">
      <c r="A1" s="120" t="str">
        <f>'[28]Contact Information'!$C$5</f>
        <v>SEMINOLE STATE COLLEGE OF FLORIDA</v>
      </c>
      <c r="B1" s="120"/>
      <c r="C1" s="120"/>
      <c r="D1" s="120"/>
      <c r="E1" s="120"/>
    </row>
    <row r="2" spans="1:16" ht="13.5" thickBot="1">
      <c r="A2" s="2"/>
      <c r="B2" s="2"/>
      <c r="C2" s="2"/>
      <c r="D2" s="3" t="s">
        <v>0</v>
      </c>
      <c r="E2" s="4" t="str">
        <f>'[28]Contact Information'!C3</f>
        <v>2015.v02</v>
      </c>
    </row>
    <row r="3" spans="1:16" ht="13.5" thickBot="1">
      <c r="A3" s="118" t="s">
        <v>136</v>
      </c>
      <c r="B3" s="7"/>
      <c r="C3" s="7"/>
      <c r="D3" s="7"/>
      <c r="E3" s="121"/>
      <c r="F3" s="9"/>
    </row>
    <row r="4" spans="1:16" ht="12.75" customHeight="1">
      <c r="A4" s="10"/>
      <c r="B4" s="11"/>
      <c r="C4" s="12"/>
      <c r="D4" s="12" t="s">
        <v>1</v>
      </c>
      <c r="E4" s="122" t="s">
        <v>2</v>
      </c>
      <c r="F4" s="9"/>
    </row>
    <row r="5" spans="1:16">
      <c r="A5" s="13" t="s">
        <v>3</v>
      </c>
      <c r="B5" s="14"/>
      <c r="C5" s="15" t="s">
        <v>4</v>
      </c>
      <c r="D5" s="15" t="s">
        <v>5</v>
      </c>
      <c r="E5" s="123"/>
      <c r="F5" s="9"/>
    </row>
    <row r="6" spans="1:16">
      <c r="A6" s="16" t="str">
        <f>'[28]Accounts by GL'!B174</f>
        <v>Tuition-Advanced &amp; Professional - Baccalaureate</v>
      </c>
      <c r="B6" s="17"/>
      <c r="C6" s="18">
        <f>'[28]Accounts by GL'!C174</f>
        <v>40101</v>
      </c>
      <c r="D6" s="19">
        <f>'[28]Accounts by GL'!M174</f>
        <v>1625317.03</v>
      </c>
      <c r="E6" s="20">
        <f>D6+D15</f>
        <v>1668589.93</v>
      </c>
      <c r="F6" s="9"/>
    </row>
    <row r="7" spans="1:16">
      <c r="A7" s="16" t="str">
        <f>'[28]Accounts by GL'!B175</f>
        <v>Tuition-Advanced &amp; Professional</v>
      </c>
      <c r="B7" s="17"/>
      <c r="C7" s="18" t="str">
        <f>'[28]Accounts by GL'!C175</f>
        <v>40110</v>
      </c>
      <c r="D7" s="19">
        <f>'[28]Accounts by GL'!M175</f>
        <v>17921145.18</v>
      </c>
      <c r="E7" s="20">
        <f t="shared" ref="E7:E13" si="0">D7+D16</f>
        <v>19179266.82</v>
      </c>
      <c r="F7" s="9"/>
    </row>
    <row r="8" spans="1:16">
      <c r="A8" s="16" t="str">
        <f>'[28]Accounts by GL'!B176</f>
        <v>Tuition-Postsecondary Vocational</v>
      </c>
      <c r="B8" s="17"/>
      <c r="C8" s="18" t="str">
        <f>'[28]Accounts by GL'!C176</f>
        <v>40120</v>
      </c>
      <c r="D8" s="19">
        <f>'[28]Accounts by GL'!M176</f>
        <v>6883338.9800000004</v>
      </c>
      <c r="E8" s="20">
        <f t="shared" si="0"/>
        <v>7275648.6000000006</v>
      </c>
      <c r="F8" s="9"/>
    </row>
    <row r="9" spans="1:16">
      <c r="A9" s="16" t="str">
        <f>'[28]Accounts by GL'!B177</f>
        <v>Tuition-Postsecondary Adult Vocational</v>
      </c>
      <c r="B9" s="17"/>
      <c r="C9" s="18" t="str">
        <f>'[28]Accounts by GL'!C177</f>
        <v>40130</v>
      </c>
      <c r="D9" s="19">
        <f>'[28]Accounts by GL'!M177</f>
        <v>450779</v>
      </c>
      <c r="E9" s="20">
        <f t="shared" si="0"/>
        <v>482122.16</v>
      </c>
      <c r="F9" s="9"/>
    </row>
    <row r="10" spans="1:16">
      <c r="A10" s="16" t="str">
        <f>'[28]Accounts by GL'!B178</f>
        <v>Tuition-Developmental Education</v>
      </c>
      <c r="B10" s="17"/>
      <c r="C10" s="18" t="str">
        <f>'[28]Accounts by GL'!C178</f>
        <v>40150</v>
      </c>
      <c r="D10" s="19">
        <f>'[28]Accounts by GL'!M178</f>
        <v>1192252.23</v>
      </c>
      <c r="E10" s="20">
        <f t="shared" si="0"/>
        <v>1368349.5899999999</v>
      </c>
      <c r="F10" s="9"/>
    </row>
    <row r="11" spans="1:16">
      <c r="A11" s="16" t="str">
        <f>'[28]Accounts by GL'!B179</f>
        <v>Tuition-EPI</v>
      </c>
      <c r="B11" s="17"/>
      <c r="C11" s="18" t="str">
        <f>'[28]Accounts by GL'!C179</f>
        <v>40160</v>
      </c>
      <c r="D11" s="19">
        <f>'[28]Accounts by GL'!M179</f>
        <v>88832.38</v>
      </c>
      <c r="E11" s="20">
        <f t="shared" si="0"/>
        <v>94512.94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>
      <c r="A12" s="16" t="str">
        <f>'[28]Accounts by GL'!B180</f>
        <v>Tuition-Vocational Preparatory</v>
      </c>
      <c r="B12" s="17"/>
      <c r="C12" s="18" t="str">
        <f>'[28]Accounts by GL'!C180</f>
        <v>40180</v>
      </c>
      <c r="D12" s="19">
        <f>'[28]Accounts by GL'!M180</f>
        <v>0</v>
      </c>
      <c r="E12" s="20">
        <f t="shared" si="0"/>
        <v>0</v>
      </c>
      <c r="F12" s="9"/>
    </row>
    <row r="13" spans="1:16" ht="13.5" thickBot="1">
      <c r="A13" s="16" t="str">
        <f>'[28]Accounts by GL'!B181</f>
        <v>Tuition-Adult General Education (ABE) &amp; Secondary</v>
      </c>
      <c r="B13" s="22"/>
      <c r="C13" s="18" t="str">
        <f>'[28]Accounts by GL'!C181</f>
        <v>40190</v>
      </c>
      <c r="D13" s="19">
        <f>'[28]Accounts by GL'!M181</f>
        <v>134490</v>
      </c>
      <c r="E13" s="20">
        <f t="shared" si="0"/>
        <v>134490</v>
      </c>
      <c r="F13" s="9"/>
    </row>
    <row r="14" spans="1:16" ht="13.5" thickBot="1">
      <c r="A14" s="23" t="s">
        <v>6</v>
      </c>
      <c r="B14" s="24"/>
      <c r="C14" s="25"/>
      <c r="D14" s="26">
        <f>SUM(D6:D13)</f>
        <v>28296154.800000001</v>
      </c>
      <c r="E14" s="26">
        <f>SUM(E6:E13)</f>
        <v>30202980.040000003</v>
      </c>
      <c r="F14" s="9"/>
    </row>
    <row r="15" spans="1:16">
      <c r="A15" s="27" t="str">
        <f>'[28]Accounts by GL'!B182</f>
        <v>Out-of-state Fees-Advanced &amp; Professional - Baccalaureate</v>
      </c>
      <c r="B15" s="28"/>
      <c r="C15" s="29">
        <f>'[28]Accounts by GL'!C182</f>
        <v>40301</v>
      </c>
      <c r="D15" s="30">
        <f>'[28]Accounts by GL'!M182</f>
        <v>43272.9</v>
      </c>
      <c r="E15" s="31"/>
      <c r="F15" s="9"/>
    </row>
    <row r="16" spans="1:16">
      <c r="A16" s="27" t="str">
        <f>'[28]Accounts by GL'!B183</f>
        <v>Out-of-state Fees-Advanced &amp; Professional</v>
      </c>
      <c r="B16" s="17"/>
      <c r="C16" s="29" t="str">
        <f>'[28]Accounts by GL'!C183</f>
        <v>40310</v>
      </c>
      <c r="D16" s="30">
        <f>'[28]Accounts by GL'!M183</f>
        <v>1258121.6399999999</v>
      </c>
      <c r="E16" s="31"/>
      <c r="F16" s="9"/>
    </row>
    <row r="17" spans="1:6">
      <c r="A17" s="27" t="str">
        <f>'[28]Accounts by GL'!B184</f>
        <v>Out-of-state Fees-Postsecondary Vocational</v>
      </c>
      <c r="B17" s="17"/>
      <c r="C17" s="29" t="str">
        <f>'[28]Accounts by GL'!C184</f>
        <v>40320</v>
      </c>
      <c r="D17" s="30">
        <f>'[28]Accounts by GL'!M184</f>
        <v>392309.62</v>
      </c>
      <c r="E17" s="31"/>
      <c r="F17" s="9"/>
    </row>
    <row r="18" spans="1:6">
      <c r="A18" s="27" t="str">
        <f>'[28]Accounts by GL'!B185</f>
        <v>Out-of-state Fees-Postsecondary, Adult Vocational</v>
      </c>
      <c r="B18" s="17"/>
      <c r="C18" s="29" t="str">
        <f>'[28]Accounts by GL'!C185</f>
        <v>40330</v>
      </c>
      <c r="D18" s="30">
        <f>'[28]Accounts by GL'!M185</f>
        <v>31343.16</v>
      </c>
      <c r="E18" s="31"/>
      <c r="F18" s="9"/>
    </row>
    <row r="19" spans="1:6">
      <c r="A19" s="27" t="str">
        <f>'[28]Accounts by GL'!B186</f>
        <v>Out-of-state Fees-Developmental Education</v>
      </c>
      <c r="B19" s="17"/>
      <c r="C19" s="29" t="str">
        <f>'[28]Accounts by GL'!C186</f>
        <v>40350</v>
      </c>
      <c r="D19" s="30">
        <f>'[28]Accounts by GL'!M186</f>
        <v>176097.36</v>
      </c>
      <c r="E19" s="31"/>
      <c r="F19" s="9"/>
    </row>
    <row r="20" spans="1:6">
      <c r="A20" s="27" t="str">
        <f>'[28]Accounts by GL'!B187</f>
        <v>Out-of-state Fees-EPI &amp; Alternative Certification Curriculum</v>
      </c>
      <c r="B20" s="17"/>
      <c r="C20" s="29" t="str">
        <f>'[28]Accounts by GL'!C187</f>
        <v>40360</v>
      </c>
      <c r="D20" s="30">
        <f>'[28]Accounts by GL'!M187</f>
        <v>5680.56</v>
      </c>
      <c r="E20" s="31"/>
      <c r="F20" s="9"/>
    </row>
    <row r="21" spans="1:6">
      <c r="A21" s="27" t="str">
        <f>'[28]Accounts by GL'!B188</f>
        <v>Out-of-state Fees-Vocational Preparatory</v>
      </c>
      <c r="B21" s="17"/>
      <c r="C21" s="29" t="str">
        <f>'[28]Accounts by GL'!C188</f>
        <v>40380</v>
      </c>
      <c r="D21" s="30">
        <f>'[28]Accounts by GL'!M188</f>
        <v>0</v>
      </c>
      <c r="E21" s="31"/>
      <c r="F21" s="9"/>
    </row>
    <row r="22" spans="1:6" ht="13.5" thickBot="1">
      <c r="A22" s="27" t="str">
        <f>'[28]Accounts by GL'!B189</f>
        <v>Out-of-state Fees-Adult General Education (ABE) &amp; Secondary</v>
      </c>
      <c r="B22" s="22"/>
      <c r="C22" s="29" t="str">
        <f>'[28]Accounts by GL'!C189</f>
        <v>40390</v>
      </c>
      <c r="D22" s="30">
        <f>'[28]Accounts by GL'!M189</f>
        <v>0</v>
      </c>
      <c r="E22" s="32"/>
      <c r="F22" s="9"/>
    </row>
    <row r="23" spans="1:6" ht="13.5" thickBot="1">
      <c r="A23" s="23" t="s">
        <v>7</v>
      </c>
      <c r="B23" s="24"/>
      <c r="C23" s="25"/>
      <c r="D23" s="26">
        <f>SUM(D15:D22)</f>
        <v>1906825.2399999998</v>
      </c>
      <c r="E23" s="33" t="s">
        <v>8</v>
      </c>
      <c r="F23" s="9"/>
    </row>
    <row r="24" spans="1:6" ht="13.5" thickBot="1">
      <c r="A24" s="23" t="s">
        <v>9</v>
      </c>
      <c r="B24" s="24"/>
      <c r="C24" s="25"/>
      <c r="D24" s="26">
        <f>D23+D14</f>
        <v>30202980.039999999</v>
      </c>
      <c r="E24" s="26">
        <f>'[28]Accounts by GL'!M191</f>
        <v>30202980.039999999</v>
      </c>
      <c r="F24" s="9"/>
    </row>
    <row r="25" spans="1:6">
      <c r="A25" s="34"/>
      <c r="B25" s="35"/>
      <c r="C25" s="36"/>
      <c r="D25" s="37"/>
      <c r="E25" s="32"/>
      <c r="F25" s="9"/>
    </row>
    <row r="26" spans="1:6">
      <c r="A26" s="13" t="s">
        <v>10</v>
      </c>
      <c r="B26" s="35"/>
      <c r="C26" s="36"/>
      <c r="D26" s="37"/>
      <c r="E26" s="31"/>
      <c r="F26" s="9"/>
    </row>
    <row r="27" spans="1:6">
      <c r="A27" s="16" t="str">
        <f>'[28]Accounts by GL'!B194</f>
        <v>Tuition - Lifelong Learning</v>
      </c>
      <c r="B27" s="17"/>
      <c r="C27" s="18" t="str">
        <f>'[28]Accounts by GL'!C194</f>
        <v>40210</v>
      </c>
      <c r="D27" s="38">
        <f>'[28]Accounts by GL'!M194</f>
        <v>0</v>
      </c>
      <c r="E27" s="31"/>
      <c r="F27" s="39"/>
    </row>
    <row r="28" spans="1:6">
      <c r="A28" s="16" t="str">
        <f>'[28]Accounts by GL'!B195</f>
        <v xml:space="preserve">Tuition - Continuing Workforce Fees </v>
      </c>
      <c r="B28" s="17"/>
      <c r="C28" s="18">
        <f>'[28]Accounts by GL'!C195</f>
        <v>40240</v>
      </c>
      <c r="D28" s="38">
        <f>'[28]Accounts by GL'!M195</f>
        <v>60170.8</v>
      </c>
      <c r="E28" s="31"/>
      <c r="F28" s="39"/>
    </row>
    <row r="29" spans="1:6">
      <c r="A29" s="16" t="str">
        <f>'[28]Accounts by GL'!B196</f>
        <v>Refunded Tuition - Continuing Workforce Fees</v>
      </c>
      <c r="B29" s="17"/>
      <c r="C29" s="18">
        <f>'[28]Accounts by GL'!C196</f>
        <v>40249</v>
      </c>
      <c r="D29" s="38">
        <f>'[28]Accounts by GL'!M196</f>
        <v>0</v>
      </c>
      <c r="E29" s="31"/>
      <c r="F29" s="39"/>
    </row>
    <row r="30" spans="1:6">
      <c r="A30" s="16" t="str">
        <f>'[28]Accounts by GL'!B197</f>
        <v>Out-of-state -  Lifelong Learning</v>
      </c>
      <c r="B30" s="17"/>
      <c r="C30" s="18" t="str">
        <f>'[28]Accounts by GL'!C197</f>
        <v>40250</v>
      </c>
      <c r="D30" s="38">
        <f>'[28]Accounts by GL'!M197</f>
        <v>0</v>
      </c>
      <c r="E30" s="32"/>
      <c r="F30" s="39"/>
    </row>
    <row r="31" spans="1:6">
      <c r="A31" s="16" t="str">
        <f>'[28]Accounts by GL'!B198</f>
        <v>Full Cost of Instruction (Repeat Course Fee)</v>
      </c>
      <c r="B31" s="17"/>
      <c r="C31" s="18">
        <f>'[28]Accounts by GL'!C198</f>
        <v>40260</v>
      </c>
      <c r="D31" s="38">
        <f>'[28]Accounts by GL'!M198</f>
        <v>0</v>
      </c>
      <c r="E31" s="32"/>
      <c r="F31" s="39"/>
    </row>
    <row r="32" spans="1:6">
      <c r="A32" s="16" t="str">
        <f>'[28]Accounts by GL'!B199</f>
        <v>Full Cost of Instruction (Repeat Course Fee) - A &amp; P</v>
      </c>
      <c r="B32" s="17"/>
      <c r="C32" s="18">
        <f>'[28]Accounts by GL'!C199</f>
        <v>40261</v>
      </c>
      <c r="D32" s="38">
        <f>'[28]Accounts by GL'!M199</f>
        <v>503921.84</v>
      </c>
      <c r="E32" s="32"/>
      <c r="F32" s="39"/>
    </row>
    <row r="33" spans="1:6">
      <c r="A33" s="16" t="str">
        <f>'[28]Accounts by GL'!B200</f>
        <v>Full Cost of Instruction (Repeat Course Fee) - PSV</v>
      </c>
      <c r="B33" s="17"/>
      <c r="C33" s="18">
        <v>40263</v>
      </c>
      <c r="D33" s="38">
        <f>'[28]Accounts by GL'!M200</f>
        <v>64377.68</v>
      </c>
      <c r="E33" s="32"/>
      <c r="F33" s="39"/>
    </row>
    <row r="34" spans="1:6">
      <c r="A34" s="16" t="str">
        <f>'[28]Accounts by GL'!B201</f>
        <v>Full Cost of Instruction (Repeat Course Fee) - Baccalaureate</v>
      </c>
      <c r="B34" s="17"/>
      <c r="C34" s="18">
        <f>'[28]Accounts by GL'!C201</f>
        <v>40263</v>
      </c>
      <c r="D34" s="38">
        <f>'[28]Accounts by GL'!M201</f>
        <v>17370.18</v>
      </c>
      <c r="E34" s="32"/>
      <c r="F34" s="39"/>
    </row>
    <row r="35" spans="1:6">
      <c r="A35" s="16" t="str">
        <f>'[28]Accounts by GL'!B202</f>
        <v>Full Cost of Instruction (Repeat Course Fee) - PSAV</v>
      </c>
      <c r="B35" s="17"/>
      <c r="C35" s="18">
        <f>'[28]Accounts by GL'!C202</f>
        <v>40264</v>
      </c>
      <c r="D35" s="38">
        <f>'[28]Accounts by GL'!M202</f>
        <v>0</v>
      </c>
      <c r="E35" s="32"/>
      <c r="F35" s="39"/>
    </row>
    <row r="36" spans="1:6">
      <c r="A36" s="16" t="str">
        <f>'[28]Accounts by GL'!B203</f>
        <v>Full Cost of Instruction (Repeat Course Fee) - Dev. Ed.</v>
      </c>
      <c r="B36" s="17"/>
      <c r="C36" s="18">
        <v>40266</v>
      </c>
      <c r="D36" s="38">
        <f>'[28]Accounts by GL'!M203</f>
        <v>25529.08</v>
      </c>
      <c r="E36" s="32"/>
      <c r="F36" s="39"/>
    </row>
    <row r="37" spans="1:6">
      <c r="A37" s="16" t="str">
        <f>'[28]Accounts by GL'!B204</f>
        <v>Full Cost of Instruction (Repeat Course Fee) - EPI</v>
      </c>
      <c r="B37" s="17"/>
      <c r="C37" s="18">
        <f>'[28]Accounts by GL'!C204</f>
        <v>40266</v>
      </c>
      <c r="D37" s="38">
        <f>'[28]Accounts by GL'!M204</f>
        <v>0</v>
      </c>
      <c r="E37" s="32"/>
      <c r="F37" s="39"/>
    </row>
    <row r="38" spans="1:6">
      <c r="A38" s="16" t="str">
        <f>'[28]Accounts by GL'!B205</f>
        <v>Refunded Tuition - Full Cost of Instruction (Repeat Course Fee)</v>
      </c>
      <c r="B38" s="17"/>
      <c r="C38" s="18">
        <f>'[28]Accounts by GL'!C205</f>
        <v>40269</v>
      </c>
      <c r="D38" s="38">
        <f>'[28]Accounts by GL'!M205</f>
        <v>0</v>
      </c>
      <c r="E38" s="32"/>
      <c r="F38" s="39"/>
    </row>
    <row r="39" spans="1:6">
      <c r="A39" s="16" t="str">
        <f>'[28]Accounts by GL'!B206</f>
        <v>Tuition - Self-supporting</v>
      </c>
      <c r="B39" s="17"/>
      <c r="C39" s="18" t="str">
        <f>'[28]Accounts by GL'!C206</f>
        <v>40270</v>
      </c>
      <c r="D39" s="38">
        <f>'[28]Accounts by GL'!M206</f>
        <v>270788</v>
      </c>
      <c r="E39" s="32"/>
      <c r="F39" s="39"/>
    </row>
    <row r="40" spans="1:6">
      <c r="A40" s="16" t="str">
        <f>'[28]Accounts by GL'!B207</f>
        <v>Laboratory Fees</v>
      </c>
      <c r="B40" s="17"/>
      <c r="C40" s="18" t="str">
        <f>'[28]Accounts by GL'!C207</f>
        <v>40400</v>
      </c>
      <c r="D40" s="38">
        <f>'[28]Accounts by GL'!M207</f>
        <v>799112.64</v>
      </c>
      <c r="E40" s="32"/>
      <c r="F40" s="39"/>
    </row>
    <row r="41" spans="1:6">
      <c r="A41" s="16" t="str">
        <f>'[28]Accounts by GL'!B208</f>
        <v>Distance Learning Course User Fee</v>
      </c>
      <c r="B41" s="17"/>
      <c r="C41" s="18">
        <f>'[28]Accounts by GL'!C208</f>
        <v>40450</v>
      </c>
      <c r="D41" s="38">
        <f>'[28]Accounts by GL'!M208</f>
        <v>570736.35</v>
      </c>
      <c r="E41" s="32"/>
      <c r="F41" s="39"/>
    </row>
    <row r="42" spans="1:6">
      <c r="A42" s="16" t="str">
        <f>'[28]Accounts by GL'!B209</f>
        <v>Application Fees</v>
      </c>
      <c r="B42" s="17"/>
      <c r="C42" s="18" t="str">
        <f>'[28]Accounts by GL'!C209</f>
        <v>40500</v>
      </c>
      <c r="D42" s="38">
        <f>'[28]Accounts by GL'!M209</f>
        <v>0</v>
      </c>
      <c r="E42" s="32"/>
      <c r="F42" s="39"/>
    </row>
    <row r="43" spans="1:6">
      <c r="A43" s="16" t="str">
        <f>'[28]Accounts by GL'!B210</f>
        <v>Graduation Fees</v>
      </c>
      <c r="B43" s="17"/>
      <c r="C43" s="18" t="str">
        <f>'[28]Accounts by GL'!C210</f>
        <v>40600</v>
      </c>
      <c r="D43" s="38">
        <f>'[28]Accounts by GL'!M210</f>
        <v>420</v>
      </c>
      <c r="E43" s="32"/>
      <c r="F43" s="39"/>
    </row>
    <row r="44" spans="1:6">
      <c r="A44" s="16" t="str">
        <f>'[28]Accounts by GL'!B211</f>
        <v>Transcripts</v>
      </c>
      <c r="B44" s="17"/>
      <c r="C44" s="18" t="str">
        <f>'[28]Accounts by GL'!C211</f>
        <v>40700</v>
      </c>
      <c r="D44" s="38">
        <f>'[28]Accounts by GL'!M211</f>
        <v>61977.5</v>
      </c>
      <c r="E44" s="32"/>
      <c r="F44" s="39"/>
    </row>
    <row r="45" spans="1:6">
      <c r="A45" s="16" t="str">
        <f>'[28]Accounts by GL'!B212</f>
        <v>Financial Aid Fund Fees</v>
      </c>
      <c r="B45" s="17"/>
      <c r="C45" s="18" t="str">
        <f>'[28]Accounts by GL'!C212</f>
        <v>40800</v>
      </c>
      <c r="D45" s="38">
        <f>'[28]Accounts by GL'!M212</f>
        <v>1235529.1500000001</v>
      </c>
      <c r="E45" s="32"/>
      <c r="F45" s="39"/>
    </row>
    <row r="46" spans="1:6">
      <c r="A46" s="16" t="str">
        <f>'[28]Accounts by GL'!B213</f>
        <v>Student Activities &amp; Service Fees</v>
      </c>
      <c r="B46" s="17"/>
      <c r="C46" s="18" t="str">
        <f>'[28]Accounts by GL'!C213</f>
        <v>40850</v>
      </c>
      <c r="D46" s="38">
        <f>'[28]Accounts by GL'!M213</f>
        <v>2581347.91</v>
      </c>
      <c r="E46" s="32"/>
      <c r="F46" s="39"/>
    </row>
    <row r="47" spans="1:6">
      <c r="A47" s="16" t="str">
        <f>'[28]Accounts by GL'!B214</f>
        <v>Student Activities &amp; Service Fees - Baccalaureate</v>
      </c>
      <c r="B47" s="17"/>
      <c r="C47" s="18">
        <f>'[28]Accounts by GL'!C214</f>
        <v>40854</v>
      </c>
      <c r="D47" s="38">
        <f>'[28]Accounts by GL'!M214</f>
        <v>154164.85999999999</v>
      </c>
      <c r="E47" s="32"/>
      <c r="F47" s="39"/>
    </row>
    <row r="48" spans="1:6">
      <c r="A48" s="16" t="str">
        <f>'[28]Accounts by GL'!B215</f>
        <v>CIF - A &amp; P, PSV, EPI, College Prep</v>
      </c>
      <c r="B48" s="17"/>
      <c r="C48" s="18" t="str">
        <f>'[28]Accounts by GL'!C215</f>
        <v>40860</v>
      </c>
      <c r="D48" s="38">
        <f>'[28]Accounts by GL'!M215</f>
        <v>2753614.42</v>
      </c>
      <c r="E48" s="32"/>
      <c r="F48" s="39"/>
    </row>
    <row r="49" spans="1:6">
      <c r="A49" s="16" t="str">
        <f>'[28]Accounts by GL'!B216</f>
        <v>CIF - PSAV</v>
      </c>
      <c r="B49" s="17"/>
      <c r="C49" s="18">
        <f>'[28]Accounts by GL'!C216</f>
        <v>40861</v>
      </c>
      <c r="D49" s="38">
        <f>'[28]Accounts by GL'!M216</f>
        <v>25589.809999999998</v>
      </c>
      <c r="E49" s="32"/>
      <c r="F49" s="39"/>
    </row>
    <row r="50" spans="1:6">
      <c r="A50" s="16" t="str">
        <f>'[28]Accounts by GL'!B217</f>
        <v>CIF - Baccalaureate</v>
      </c>
      <c r="B50" s="17"/>
      <c r="C50" s="18">
        <f>'[28]Accounts by GL'!C217</f>
        <v>40864</v>
      </c>
      <c r="D50" s="38">
        <f>'[28]Accounts by GL'!M217</f>
        <v>158311.16</v>
      </c>
      <c r="E50" s="32"/>
      <c r="F50" s="39"/>
    </row>
    <row r="51" spans="1:6">
      <c r="A51" s="16" t="str">
        <f>'[28]Accounts by GL'!B218</f>
        <v>Technology Fee</v>
      </c>
      <c r="B51" s="17"/>
      <c r="C51" s="18" t="str">
        <f>'[28]Accounts by GL'!C218</f>
        <v>40870</v>
      </c>
      <c r="D51" s="38">
        <f>'[28]Accounts by GL'!M218</f>
        <v>1512645.68</v>
      </c>
      <c r="E51" s="32"/>
      <c r="F51" s="39"/>
    </row>
    <row r="52" spans="1:6">
      <c r="A52" s="16" t="str">
        <f>'[28]Accounts by GL'!B219</f>
        <v>Other Student Fees</v>
      </c>
      <c r="B52" s="17"/>
      <c r="C52" s="18" t="str">
        <f>'[28]Accounts by GL'!C219</f>
        <v>40900</v>
      </c>
      <c r="D52" s="38">
        <f>'[28]Accounts by GL'!M219</f>
        <v>6524.8</v>
      </c>
      <c r="E52" s="32"/>
      <c r="F52" s="39"/>
    </row>
    <row r="53" spans="1:6">
      <c r="A53" s="16" t="str">
        <f>'[28]Accounts by GL'!B220</f>
        <v>Late Fees</v>
      </c>
      <c r="B53" s="17"/>
      <c r="C53" s="18" t="str">
        <f>'[28]Accounts by GL'!C220</f>
        <v>40910</v>
      </c>
      <c r="D53" s="38">
        <f>'[28]Accounts by GL'!M220</f>
        <v>0</v>
      </c>
      <c r="E53" s="32"/>
      <c r="F53" s="39"/>
    </row>
    <row r="54" spans="1:6">
      <c r="A54" s="16" t="str">
        <f>'[28]Accounts by GL'!B221</f>
        <v>Testing Fees</v>
      </c>
      <c r="B54" s="17"/>
      <c r="C54" s="18" t="str">
        <f>'[28]Accounts by GL'!C221</f>
        <v>40920</v>
      </c>
      <c r="D54" s="38">
        <f>'[28]Accounts by GL'!M221</f>
        <v>389300.61</v>
      </c>
      <c r="E54" s="32"/>
      <c r="F54" s="39"/>
    </row>
    <row r="55" spans="1:6">
      <c r="A55" s="16" t="str">
        <f>'[28]Accounts by GL'!B222</f>
        <v>Student Insurance Fees</v>
      </c>
      <c r="B55" s="17"/>
      <c r="C55" s="18" t="str">
        <f>'[28]Accounts by GL'!C222</f>
        <v>40930</v>
      </c>
      <c r="D55" s="38">
        <f>'[28]Accounts by GL'!M222</f>
        <v>20112.900000000001</v>
      </c>
      <c r="E55" s="32"/>
      <c r="F55" s="39"/>
    </row>
    <row r="56" spans="1:6">
      <c r="A56" s="16" t="str">
        <f>'[28]Accounts by GL'!B223</f>
        <v>Safety &amp; Security Fees</v>
      </c>
      <c r="B56" s="17"/>
      <c r="C56" s="18" t="str">
        <f>'[28]Accounts by GL'!C223</f>
        <v>40940</v>
      </c>
      <c r="D56" s="38">
        <f>'[28]Accounts by GL'!M223</f>
        <v>0</v>
      </c>
      <c r="E56" s="32"/>
      <c r="F56" s="39"/>
    </row>
    <row r="57" spans="1:6">
      <c r="A57" s="16" t="str">
        <f>'[28]Accounts by GL'!B224</f>
        <v>Picture Identification Card Fees</v>
      </c>
      <c r="B57" s="17"/>
      <c r="C57" s="18" t="str">
        <f>'[28]Accounts by GL'!C224</f>
        <v>40950</v>
      </c>
      <c r="D57" s="38">
        <f>'[28]Accounts by GL'!M224</f>
        <v>112138.37</v>
      </c>
      <c r="E57" s="32"/>
      <c r="F57" s="39"/>
    </row>
    <row r="58" spans="1:6">
      <c r="A58" s="16" t="str">
        <f>'[28]Accounts by GL'!B225</f>
        <v>Parking Fees</v>
      </c>
      <c r="B58" s="17"/>
      <c r="C58" s="18" t="str">
        <f>'[28]Accounts by GL'!C225</f>
        <v>40960</v>
      </c>
      <c r="D58" s="38">
        <f>'[28]Accounts by GL'!M225</f>
        <v>405721.9</v>
      </c>
      <c r="E58" s="32"/>
      <c r="F58" s="39"/>
    </row>
    <row r="59" spans="1:6">
      <c r="A59" s="16" t="str">
        <f>'[28]Accounts by GL'!B226</f>
        <v>Library Fees</v>
      </c>
      <c r="B59" s="17"/>
      <c r="C59" s="18" t="str">
        <f>'[28]Accounts by GL'!C226</f>
        <v>40970</v>
      </c>
      <c r="D59" s="38">
        <f>'[28]Accounts by GL'!M226</f>
        <v>0</v>
      </c>
      <c r="E59" s="32"/>
      <c r="F59" s="39"/>
    </row>
    <row r="60" spans="1:6">
      <c r="A60" s="16" t="str">
        <f>'[28]Accounts by GL'!B227</f>
        <v>Contract Course Fees</v>
      </c>
      <c r="B60" s="17"/>
      <c r="C60" s="18" t="str">
        <f>'[28]Accounts by GL'!C227</f>
        <v xml:space="preserve"> 40990</v>
      </c>
      <c r="D60" s="38">
        <f>'[28]Accounts by GL'!M227</f>
        <v>0</v>
      </c>
      <c r="E60" s="32"/>
      <c r="F60" s="39"/>
    </row>
    <row r="61" spans="1:6" ht="13.5" thickBot="1">
      <c r="A61" s="16" t="str">
        <f>'[28]Accounts by GL'!B228</f>
        <v>Residual Student Fees</v>
      </c>
      <c r="B61" s="17"/>
      <c r="C61" s="18" t="str">
        <f>'[28]Accounts by GL'!C228</f>
        <v>40991</v>
      </c>
      <c r="D61" s="38">
        <f>'[28]Accounts by GL'!M228</f>
        <v>0</v>
      </c>
      <c r="E61" s="32"/>
      <c r="F61" s="39"/>
    </row>
    <row r="62" spans="1:6" ht="13.5" thickBot="1">
      <c r="A62" s="23" t="s">
        <v>12</v>
      </c>
      <c r="B62" s="24"/>
      <c r="C62" s="25"/>
      <c r="D62" s="26">
        <f>SUM(D27:D61)</f>
        <v>11729405.640000001</v>
      </c>
      <c r="E62" s="32"/>
    </row>
    <row r="63" spans="1:6" ht="13.5" thickBot="1">
      <c r="A63" s="23" t="s">
        <v>13</v>
      </c>
      <c r="B63" s="24"/>
      <c r="C63" s="25"/>
      <c r="D63" s="26">
        <f>D24+D62</f>
        <v>41932385.68</v>
      </c>
      <c r="E63" s="40"/>
    </row>
    <row r="64" spans="1:6">
      <c r="A64" s="9"/>
      <c r="B64" s="9"/>
      <c r="C64" s="41"/>
      <c r="D64" s="42"/>
      <c r="E64" s="42"/>
    </row>
    <row r="65" spans="1:16">
      <c r="A65" s="124" t="str">
        <f>A1</f>
        <v>SEMINOLE STATE COLLEGE OF FLORIDA</v>
      </c>
      <c r="B65" s="124"/>
      <c r="C65" s="124"/>
      <c r="D65" s="124"/>
      <c r="E65" s="43"/>
    </row>
    <row r="66" spans="1:16" ht="13.5" thickBot="1">
      <c r="A66" s="125" t="str">
        <f>+A3</f>
        <v xml:space="preserve">2014-2015 FEES </v>
      </c>
      <c r="B66" s="125"/>
      <c r="C66" s="125"/>
      <c r="D66" s="125"/>
      <c r="E66" s="43"/>
    </row>
    <row r="67" spans="1:16">
      <c r="A67" s="44" t="s">
        <v>14</v>
      </c>
      <c r="B67" s="14"/>
      <c r="C67" s="45"/>
      <c r="D67" s="46"/>
      <c r="E67" s="42"/>
    </row>
    <row r="68" spans="1:16">
      <c r="A68" s="47"/>
      <c r="B68" s="35"/>
      <c r="C68" s="45"/>
      <c r="D68" s="48"/>
      <c r="E68" s="42"/>
    </row>
    <row r="69" spans="1:16" ht="13.5" thickBot="1">
      <c r="A69" s="44" t="s">
        <v>15</v>
      </c>
      <c r="B69" s="35"/>
      <c r="C69" s="45" t="s">
        <v>16</v>
      </c>
      <c r="D69" s="108" t="s">
        <v>17</v>
      </c>
      <c r="E69" s="109"/>
    </row>
    <row r="70" spans="1:16">
      <c r="A70" s="49" t="s">
        <v>18</v>
      </c>
      <c r="B70" s="50" t="s">
        <v>19</v>
      </c>
      <c r="C70" s="112" t="s">
        <v>20</v>
      </c>
      <c r="D70" s="110">
        <f>'[28]Accounts by GL'!D174+'[28]Accounts by GL'!D175</f>
        <v>19546462.210000001</v>
      </c>
      <c r="E70" s="42"/>
    </row>
    <row r="71" spans="1:16">
      <c r="A71" s="51" t="s">
        <v>18</v>
      </c>
      <c r="B71" s="52" t="s">
        <v>21</v>
      </c>
      <c r="C71" s="113" t="s">
        <v>22</v>
      </c>
      <c r="D71" s="116">
        <f>'[28]Accounts by GL'!D176</f>
        <v>6883338.9800000004</v>
      </c>
      <c r="E71" s="42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>
      <c r="A72" s="51" t="s">
        <v>18</v>
      </c>
      <c r="B72" s="52" t="s">
        <v>23</v>
      </c>
      <c r="C72" s="113">
        <v>40130</v>
      </c>
      <c r="D72" s="116">
        <f>'[28]Accounts by GL'!D177</f>
        <v>450779</v>
      </c>
      <c r="E72" s="42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>
      <c r="A73" s="51" t="s">
        <v>18</v>
      </c>
      <c r="B73" s="52" t="s">
        <v>24</v>
      </c>
      <c r="C73" s="113" t="s">
        <v>25</v>
      </c>
      <c r="D73" s="116">
        <f>'[28]Accounts by GL'!D178</f>
        <v>1192252.23</v>
      </c>
      <c r="E73" s="42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>
      <c r="A74" s="51" t="s">
        <v>18</v>
      </c>
      <c r="B74" s="52" t="s">
        <v>26</v>
      </c>
      <c r="C74" s="113">
        <v>40160</v>
      </c>
      <c r="D74" s="117">
        <f>'[28]Accounts by GL'!D179</f>
        <v>88832.38</v>
      </c>
      <c r="E74" s="42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>
      <c r="A75" s="51" t="s">
        <v>18</v>
      </c>
      <c r="B75" s="52" t="s">
        <v>27</v>
      </c>
      <c r="C75" s="113">
        <v>40180</v>
      </c>
      <c r="D75" s="111">
        <f>'[28]Accounts by GL'!D180</f>
        <v>0</v>
      </c>
      <c r="E75" s="42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>
      <c r="A76" s="51" t="s">
        <v>18</v>
      </c>
      <c r="B76" s="52" t="s">
        <v>28</v>
      </c>
      <c r="C76" s="113">
        <v>40190</v>
      </c>
      <c r="D76" s="116">
        <f>'[28]Accounts by GL'!D181</f>
        <v>134490</v>
      </c>
      <c r="E76" s="42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>
      <c r="A77" s="51" t="s">
        <v>29</v>
      </c>
      <c r="B77" s="52" t="s">
        <v>19</v>
      </c>
      <c r="C77" s="113" t="s">
        <v>30</v>
      </c>
      <c r="D77" s="116">
        <f>'[28]Accounts by GL'!D182+'[28]Accounts by GL'!D183</f>
        <v>1301394.5399999998</v>
      </c>
      <c r="E77" s="42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>
      <c r="A78" s="51" t="s">
        <v>29</v>
      </c>
      <c r="B78" s="52" t="s">
        <v>21</v>
      </c>
      <c r="C78" s="113" t="s">
        <v>31</v>
      </c>
      <c r="D78" s="117">
        <f>'[28]Accounts by GL'!D184</f>
        <v>392309.62</v>
      </c>
      <c r="E78" s="42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>
      <c r="A79" s="51" t="s">
        <v>29</v>
      </c>
      <c r="B79" s="52" t="s">
        <v>23</v>
      </c>
      <c r="C79" s="113">
        <v>40330</v>
      </c>
      <c r="D79" s="111">
        <f>'[28]Accounts by GL'!D185</f>
        <v>31343.16</v>
      </c>
      <c r="E79" s="42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>
      <c r="A80" s="51" t="s">
        <v>29</v>
      </c>
      <c r="B80" s="52" t="s">
        <v>24</v>
      </c>
      <c r="C80" s="113" t="s">
        <v>32</v>
      </c>
      <c r="D80" s="116">
        <f>'[28]Accounts by GL'!D186</f>
        <v>176097.36</v>
      </c>
      <c r="E80" s="42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>
      <c r="A81" s="51" t="s">
        <v>29</v>
      </c>
      <c r="B81" s="52" t="s">
        <v>26</v>
      </c>
      <c r="C81" s="113">
        <v>40360</v>
      </c>
      <c r="D81" s="116">
        <f>'[28]Accounts by GL'!D187</f>
        <v>5680.56</v>
      </c>
      <c r="E81" s="42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>
      <c r="A82" s="51" t="s">
        <v>29</v>
      </c>
      <c r="B82" s="52" t="s">
        <v>27</v>
      </c>
      <c r="C82" s="113">
        <v>40380</v>
      </c>
      <c r="D82" s="117">
        <f>'[28]Accounts by GL'!D188</f>
        <v>0</v>
      </c>
      <c r="E82" s="42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3.5" thickBot="1">
      <c r="A83" s="51" t="s">
        <v>29</v>
      </c>
      <c r="B83" s="52" t="s">
        <v>28</v>
      </c>
      <c r="C83" s="114">
        <v>40390</v>
      </c>
      <c r="D83" s="115">
        <f>'[28]Accounts by GL'!D189</f>
        <v>0</v>
      </c>
      <c r="E83" s="42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3.5" thickBot="1">
      <c r="A84" s="23" t="s">
        <v>33</v>
      </c>
      <c r="B84" s="24"/>
      <c r="C84" s="25"/>
      <c r="D84" s="107">
        <f>SUM(D70:D83)</f>
        <v>30202980.039999999</v>
      </c>
      <c r="E84" s="42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>
      <c r="A85" s="55"/>
      <c r="B85" s="56"/>
      <c r="C85" s="57"/>
      <c r="D85" s="58"/>
      <c r="E85" s="42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>
      <c r="A86" s="59" t="s">
        <v>34</v>
      </c>
      <c r="B86" s="56"/>
      <c r="C86" s="57"/>
      <c r="D86" s="58"/>
      <c r="E86" s="42"/>
    </row>
    <row r="87" spans="1:16">
      <c r="A87" s="60" t="s">
        <v>18</v>
      </c>
      <c r="B87" s="61" t="s">
        <v>19</v>
      </c>
      <c r="C87" s="53">
        <v>40110</v>
      </c>
      <c r="D87" s="54">
        <f>'[28]Accounts by GL'!E174+'[28]Accounts by GL'!E175</f>
        <v>0</v>
      </c>
      <c r="E87" s="42"/>
    </row>
    <row r="88" spans="1:16" ht="13.5" thickBot="1">
      <c r="A88" s="62" t="s">
        <v>29</v>
      </c>
      <c r="B88" s="63" t="s">
        <v>19</v>
      </c>
      <c r="C88" s="64">
        <v>40310</v>
      </c>
      <c r="D88" s="54">
        <f>'[28]Accounts by GL'!E181+'[28]Accounts by GL'!E182</f>
        <v>0</v>
      </c>
      <c r="E88" s="42"/>
    </row>
    <row r="89" spans="1:16" ht="13.5" thickBot="1">
      <c r="A89" s="23" t="s">
        <v>35</v>
      </c>
      <c r="B89" s="24"/>
      <c r="C89" s="25"/>
      <c r="D89" s="26">
        <f>SUM(D87:D88)</f>
        <v>0</v>
      </c>
      <c r="E89" s="42"/>
    </row>
    <row r="90" spans="1:16" ht="13.5" thickBot="1">
      <c r="A90" s="47"/>
      <c r="B90" s="56"/>
      <c r="C90" s="57"/>
      <c r="D90" s="58"/>
      <c r="E90" s="42"/>
    </row>
    <row r="91" spans="1:16" ht="13.5" thickBot="1">
      <c r="A91" s="23" t="s">
        <v>36</v>
      </c>
      <c r="B91" s="24"/>
      <c r="C91" s="25"/>
      <c r="D91" s="26">
        <f>+D84+D89</f>
        <v>30202980.039999999</v>
      </c>
      <c r="E91" s="42"/>
    </row>
    <row r="92" spans="1:16" ht="13.5" thickBot="1">
      <c r="A92" s="65"/>
      <c r="B92" s="65"/>
      <c r="C92" s="66"/>
      <c r="D92" s="67"/>
      <c r="E92" s="43"/>
    </row>
    <row r="93" spans="1:16" ht="13.5" thickBot="1">
      <c r="A93" s="126" t="s">
        <v>37</v>
      </c>
      <c r="B93" s="127"/>
      <c r="C93" s="70"/>
      <c r="D93" s="71"/>
      <c r="E93" s="42"/>
    </row>
    <row r="94" spans="1:16">
      <c r="A94" s="72" t="s">
        <v>18</v>
      </c>
      <c r="B94" s="73"/>
      <c r="C94" s="74"/>
      <c r="D94" s="75">
        <f>SUM(D6:D13)</f>
        <v>28296154.800000001</v>
      </c>
      <c r="E94" s="42"/>
    </row>
    <row r="95" spans="1:16">
      <c r="A95" s="76"/>
      <c r="B95" s="56"/>
      <c r="C95" s="77"/>
      <c r="D95" s="78"/>
      <c r="E95" s="42"/>
    </row>
    <row r="96" spans="1:16">
      <c r="A96" s="79" t="s">
        <v>29</v>
      </c>
      <c r="B96" s="80"/>
      <c r="C96" s="81"/>
      <c r="D96" s="82">
        <f>SUM(D15:D22)</f>
        <v>1906825.2399999998</v>
      </c>
      <c r="E96" s="42"/>
    </row>
    <row r="97" spans="1:256" ht="13.5" thickBot="1">
      <c r="A97" s="83"/>
      <c r="B97" s="56"/>
      <c r="C97" s="77"/>
      <c r="D97" s="78"/>
      <c r="E97" s="42"/>
    </row>
    <row r="98" spans="1:256" ht="13.5" thickBot="1">
      <c r="A98" s="84" t="s">
        <v>2</v>
      </c>
      <c r="B98" s="85"/>
      <c r="C98" s="86"/>
      <c r="D98" s="87">
        <f>D94+D96</f>
        <v>30202980.039999999</v>
      </c>
      <c r="E98" s="42"/>
    </row>
    <row r="99" spans="1:256">
      <c r="A99" s="88"/>
      <c r="B99" s="73"/>
      <c r="C99" s="66"/>
      <c r="D99" s="89"/>
      <c r="E99" s="42"/>
    </row>
    <row r="100" spans="1:256">
      <c r="A100" s="90" t="s">
        <v>38</v>
      </c>
      <c r="B100" s="91"/>
      <c r="C100" s="92"/>
      <c r="D100" s="93">
        <f>D51</f>
        <v>1512645.68</v>
      </c>
      <c r="E100" s="42"/>
    </row>
    <row r="101" spans="1:256" ht="13.5" thickBot="1">
      <c r="A101" s="88"/>
      <c r="B101" s="94"/>
      <c r="C101" s="66"/>
      <c r="D101" s="78"/>
      <c r="E101" s="42"/>
    </row>
    <row r="102" spans="1:256" ht="13.5" thickBot="1">
      <c r="A102" s="23" t="s">
        <v>39</v>
      </c>
      <c r="B102" s="24"/>
      <c r="C102" s="25"/>
      <c r="D102" s="26">
        <f>D98+D100</f>
        <v>31715625.719999999</v>
      </c>
      <c r="E102" s="42"/>
    </row>
    <row r="103" spans="1:256">
      <c r="A103" s="9"/>
      <c r="B103" s="9"/>
      <c r="C103" s="41"/>
      <c r="D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1:256" s="65" customFormat="1">
      <c r="A104" s="95" t="s">
        <v>40</v>
      </c>
      <c r="B104" s="1"/>
      <c r="C104" s="96"/>
      <c r="D104" s="1"/>
      <c r="E104" s="1"/>
      <c r="F104" s="9"/>
    </row>
    <row r="105" spans="1:256"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82" spans="3:16">
      <c r="C182" s="1"/>
      <c r="G182" s="9"/>
      <c r="H182" s="9"/>
      <c r="I182" s="9"/>
      <c r="J182" s="9"/>
      <c r="K182" s="9"/>
      <c r="L182" s="9"/>
      <c r="M182" s="9"/>
      <c r="N182" s="9"/>
      <c r="O182" s="9"/>
      <c r="P182" s="97"/>
    </row>
    <row r="202" spans="1:6">
      <c r="A202" s="98"/>
      <c r="B202" s="99"/>
      <c r="C202" s="100"/>
      <c r="D202" s="99"/>
      <c r="E202" s="99"/>
      <c r="F202" s="101"/>
    </row>
    <row r="227" spans="1:6">
      <c r="A227" s="9"/>
      <c r="B227" s="9"/>
      <c r="C227" s="41"/>
      <c r="D227" s="9"/>
      <c r="E227" s="9"/>
      <c r="F227" s="9"/>
    </row>
    <row r="228" spans="1:6">
      <c r="A228" s="102"/>
      <c r="B228" s="103"/>
      <c r="C228" s="104"/>
      <c r="D228" s="103"/>
      <c r="E228" s="103"/>
      <c r="F228" s="105"/>
    </row>
    <row r="229" spans="1:6">
      <c r="A229" s="9"/>
      <c r="B229" s="9"/>
      <c r="C229" s="41"/>
      <c r="D229" s="9"/>
      <c r="E229" s="9"/>
      <c r="F229" s="9"/>
    </row>
    <row r="244" spans="1:6">
      <c r="A244" s="9"/>
      <c r="B244" s="9"/>
      <c r="C244" s="41"/>
      <c r="D244" s="9"/>
      <c r="E244" s="9"/>
      <c r="F244" s="9"/>
    </row>
    <row r="245" spans="1:6">
      <c r="A245" s="102"/>
      <c r="B245" s="103"/>
      <c r="C245" s="104"/>
      <c r="D245" s="103"/>
      <c r="E245" s="103"/>
      <c r="F245" s="105"/>
    </row>
    <row r="246" spans="1:6">
      <c r="A246" s="9"/>
      <c r="B246" s="9"/>
      <c r="C246" s="41"/>
      <c r="D246" s="9"/>
      <c r="E246" s="9"/>
      <c r="F246" s="9"/>
    </row>
    <row r="293" spans="1:6">
      <c r="A293" s="9"/>
      <c r="B293" s="9"/>
      <c r="C293" s="41"/>
      <c r="D293" s="9"/>
      <c r="E293" s="9"/>
      <c r="F293" s="9"/>
    </row>
    <row r="294" spans="1:6">
      <c r="A294" s="102"/>
      <c r="B294" s="103"/>
      <c r="C294" s="104"/>
      <c r="D294" s="103"/>
      <c r="E294" s="103"/>
      <c r="F294" s="105"/>
    </row>
    <row r="295" spans="1:6">
      <c r="A295" s="9"/>
      <c r="B295" s="9"/>
      <c r="C295" s="41"/>
      <c r="D295" s="9"/>
      <c r="E295" s="9"/>
      <c r="F295" s="9"/>
    </row>
    <row r="305" spans="1:6">
      <c r="A305" s="9"/>
      <c r="B305" s="9"/>
      <c r="C305" s="41"/>
      <c r="D305" s="9"/>
      <c r="E305" s="9"/>
      <c r="F305" s="9"/>
    </row>
    <row r="306" spans="1:6">
      <c r="A306" s="102"/>
      <c r="B306" s="103"/>
      <c r="C306" s="104"/>
      <c r="D306" s="103"/>
      <c r="E306" s="103"/>
      <c r="F306" s="105"/>
    </row>
    <row r="307" spans="1:6">
      <c r="A307" s="9"/>
      <c r="B307" s="9"/>
      <c r="C307" s="41"/>
      <c r="D307" s="9"/>
      <c r="E307" s="9"/>
      <c r="F307" s="9"/>
    </row>
    <row r="319" spans="1:6">
      <c r="A319" s="9"/>
      <c r="B319" s="9"/>
      <c r="C319" s="41"/>
      <c r="D319" s="9"/>
      <c r="E319" s="9"/>
      <c r="F319" s="9"/>
    </row>
    <row r="320" spans="1:6">
      <c r="A320" s="102"/>
      <c r="B320" s="103"/>
      <c r="C320" s="104"/>
      <c r="D320" s="103"/>
      <c r="E320" s="103"/>
      <c r="F320" s="105"/>
    </row>
    <row r="321" spans="1:6">
      <c r="A321" s="106"/>
      <c r="B321" s="9"/>
      <c r="C321" s="41"/>
      <c r="D321" s="9"/>
      <c r="E321" s="9"/>
      <c r="F321" s="97"/>
    </row>
    <row r="322" spans="1:6">
      <c r="A322" s="106"/>
      <c r="B322" s="9"/>
      <c r="C322" s="41"/>
      <c r="D322" s="9"/>
      <c r="E322" s="9"/>
      <c r="F322" s="97"/>
    </row>
    <row r="323" spans="1:6">
      <c r="A323" s="98"/>
      <c r="B323" s="99"/>
      <c r="C323" s="100"/>
      <c r="D323" s="99"/>
      <c r="E323" s="99"/>
      <c r="F323" s="101"/>
    </row>
    <row r="324" spans="1:6">
      <c r="A324" s="9"/>
      <c r="B324" s="9"/>
      <c r="C324" s="41"/>
      <c r="D324" s="9"/>
      <c r="E324" s="9"/>
      <c r="F324" s="9"/>
    </row>
    <row r="325" spans="1:6">
      <c r="A325" s="106"/>
      <c r="B325" s="9"/>
      <c r="C325" s="41"/>
      <c r="D325" s="9"/>
      <c r="E325" s="9"/>
      <c r="F325" s="97"/>
    </row>
    <row r="332" spans="1:6">
      <c r="A332" s="9"/>
      <c r="B332" s="9"/>
      <c r="C332" s="41"/>
      <c r="D332" s="9"/>
      <c r="E332" s="9"/>
      <c r="F332" s="9"/>
    </row>
    <row r="333" spans="1:6">
      <c r="A333" s="102"/>
      <c r="B333" s="103"/>
      <c r="C333" s="104"/>
      <c r="D333" s="103"/>
      <c r="E333" s="103"/>
      <c r="F333" s="105"/>
    </row>
    <row r="334" spans="1:6">
      <c r="A334" s="9"/>
      <c r="B334" s="9"/>
      <c r="C334" s="41"/>
      <c r="D334" s="9"/>
      <c r="E334" s="9"/>
      <c r="F334" s="9"/>
    </row>
    <row r="359" spans="1:6">
      <c r="A359" s="98"/>
      <c r="B359" s="99"/>
      <c r="C359" s="100"/>
      <c r="D359" s="99"/>
      <c r="E359" s="99"/>
      <c r="F359" s="101"/>
    </row>
    <row r="413" spans="1:6">
      <c r="A413" s="9"/>
      <c r="B413" s="9"/>
      <c r="C413" s="41"/>
      <c r="D413" s="9"/>
      <c r="E413" s="9"/>
      <c r="F413" s="9"/>
    </row>
    <row r="414" spans="1:6">
      <c r="A414" s="102"/>
      <c r="B414" s="103"/>
      <c r="C414" s="104"/>
      <c r="D414" s="103"/>
      <c r="E414" s="103"/>
      <c r="F414" s="105"/>
    </row>
    <row r="415" spans="1:6">
      <c r="A415" s="9"/>
      <c r="B415" s="9"/>
      <c r="C415" s="41"/>
      <c r="D415" s="9"/>
      <c r="E415" s="9"/>
      <c r="F415" s="9"/>
    </row>
    <row r="478" spans="1:6">
      <c r="A478" s="9"/>
      <c r="B478" s="9"/>
      <c r="C478" s="41"/>
      <c r="D478" s="9"/>
      <c r="E478" s="9"/>
      <c r="F478" s="9"/>
    </row>
    <row r="479" spans="1:6">
      <c r="A479" s="102"/>
      <c r="B479" s="103"/>
      <c r="C479" s="104"/>
      <c r="D479" s="103"/>
      <c r="E479" s="103"/>
      <c r="F479" s="105"/>
    </row>
    <row r="480" spans="1:6">
      <c r="A480" s="9"/>
      <c r="B480" s="9"/>
      <c r="C480" s="41"/>
      <c r="D480" s="9"/>
      <c r="E480" s="9"/>
      <c r="F480" s="9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0"/>
  <sheetViews>
    <sheetView zoomScale="90" zoomScaleNormal="90" workbookViewId="0"/>
  </sheetViews>
  <sheetFormatPr defaultRowHeight="12.75"/>
  <cols>
    <col min="1" max="1" width="56.28515625" style="1" customWidth="1"/>
    <col min="2" max="2" width="13" style="1" customWidth="1"/>
    <col min="3" max="3" width="9.140625" style="96"/>
    <col min="4" max="4" width="20.85546875" style="1" customWidth="1"/>
    <col min="5" max="5" width="21" style="1" customWidth="1"/>
    <col min="6" max="16384" width="9.140625" style="1"/>
  </cols>
  <sheetData>
    <row r="1" spans="1:16" ht="15.75">
      <c r="A1" s="120" t="str">
        <f>'[29]Contact Information'!$C$5</f>
        <v>SOUTH FLORIDA STATE COLLEGE</v>
      </c>
      <c r="B1" s="120"/>
      <c r="C1" s="120"/>
      <c r="D1" s="120"/>
      <c r="E1" s="120"/>
    </row>
    <row r="2" spans="1:16" ht="13.5" thickBot="1">
      <c r="A2" s="2"/>
      <c r="B2" s="2"/>
      <c r="C2" s="2"/>
      <c r="D2" s="3" t="s">
        <v>0</v>
      </c>
      <c r="E2" s="4" t="str">
        <f>'[29]Contact Information'!C3</f>
        <v>2015.v02</v>
      </c>
    </row>
    <row r="3" spans="1:16" ht="13.5" thickBot="1">
      <c r="A3" s="118" t="s">
        <v>138</v>
      </c>
      <c r="B3" s="7"/>
      <c r="C3" s="7"/>
      <c r="D3" s="7"/>
      <c r="E3" s="121"/>
      <c r="F3" s="9"/>
    </row>
    <row r="4" spans="1:16" ht="12.75" customHeight="1">
      <c r="A4" s="10"/>
      <c r="B4" s="11"/>
      <c r="C4" s="12"/>
      <c r="D4" s="12" t="s">
        <v>1</v>
      </c>
      <c r="E4" s="122" t="s">
        <v>2</v>
      </c>
      <c r="F4" s="9"/>
    </row>
    <row r="5" spans="1:16">
      <c r="A5" s="13" t="s">
        <v>3</v>
      </c>
      <c r="B5" s="14"/>
      <c r="C5" s="15" t="s">
        <v>4</v>
      </c>
      <c r="D5" s="15" t="s">
        <v>5</v>
      </c>
      <c r="E5" s="123"/>
      <c r="F5" s="9"/>
    </row>
    <row r="6" spans="1:16">
      <c r="A6" s="16" t="str">
        <f>'[29]Accounts by GL'!B174</f>
        <v>Tuition-Advanced &amp; Professional - Baccalaureate</v>
      </c>
      <c r="B6" s="17"/>
      <c r="C6" s="18" t="str">
        <f>'[29]Accounts by GL'!C174</f>
        <v>40101</v>
      </c>
      <c r="D6" s="19">
        <f>'[29]Accounts by GL'!M174</f>
        <v>256094.1</v>
      </c>
      <c r="E6" s="20">
        <f t="shared" ref="E6:E13" si="0">D6+D15</f>
        <v>262702.98</v>
      </c>
      <c r="F6" s="9"/>
    </row>
    <row r="7" spans="1:16">
      <c r="A7" s="16" t="str">
        <f>'[29]Accounts by GL'!B175</f>
        <v>Tuition-Advanced &amp; Professional</v>
      </c>
      <c r="B7" s="17"/>
      <c r="C7" s="18" t="str">
        <f>'[29]Accounts by GL'!C175</f>
        <v>40110</v>
      </c>
      <c r="D7" s="19">
        <f>'[29]Accounts by GL'!M175</f>
        <v>2780322.06</v>
      </c>
      <c r="E7" s="20">
        <f t="shared" si="0"/>
        <v>2818566</v>
      </c>
      <c r="F7" s="9"/>
    </row>
    <row r="8" spans="1:16">
      <c r="A8" s="16" t="str">
        <f>'[29]Accounts by GL'!B176</f>
        <v>Tuition-Postsecondary Vocational</v>
      </c>
      <c r="B8" s="17"/>
      <c r="C8" s="18" t="str">
        <f>'[29]Accounts by GL'!C176</f>
        <v>40120</v>
      </c>
      <c r="D8" s="19">
        <f>'[29]Accounts by GL'!M176</f>
        <v>28346.44</v>
      </c>
      <c r="E8" s="20">
        <f t="shared" si="0"/>
        <v>28346.44</v>
      </c>
      <c r="F8" s="9"/>
    </row>
    <row r="9" spans="1:16">
      <c r="A9" s="16" t="str">
        <f>'[29]Accounts by GL'!B177</f>
        <v>Tuition-Postsecondary Adult Vocational</v>
      </c>
      <c r="B9" s="17"/>
      <c r="C9" s="18" t="str">
        <f>'[29]Accounts by GL'!C177</f>
        <v>40130</v>
      </c>
      <c r="D9" s="19">
        <f>'[29]Accounts by GL'!M177</f>
        <v>513623.51</v>
      </c>
      <c r="E9" s="20">
        <f t="shared" si="0"/>
        <v>514282.31</v>
      </c>
      <c r="F9" s="9"/>
    </row>
    <row r="10" spans="1:16">
      <c r="A10" s="16" t="str">
        <f>'[29]Accounts by GL'!B178</f>
        <v>Tuition-Developmental Education</v>
      </c>
      <c r="B10" s="17"/>
      <c r="C10" s="18" t="str">
        <f>'[29]Accounts by GL'!C178</f>
        <v>40150</v>
      </c>
      <c r="D10" s="19">
        <f>'[29]Accounts by GL'!M178</f>
        <v>62710.559999999998</v>
      </c>
      <c r="E10" s="20">
        <f t="shared" si="0"/>
        <v>64135.799999999996</v>
      </c>
      <c r="F10" s="9"/>
    </row>
    <row r="11" spans="1:16">
      <c r="A11" s="16" t="str">
        <f>'[29]Accounts by GL'!B179</f>
        <v>Tuition-EPI</v>
      </c>
      <c r="B11" s="17"/>
      <c r="C11" s="18" t="str">
        <f>'[29]Accounts by GL'!C179</f>
        <v>40160</v>
      </c>
      <c r="D11" s="19">
        <f>'[29]Accounts by GL'!M179</f>
        <v>0</v>
      </c>
      <c r="E11" s="20">
        <f t="shared" si="0"/>
        <v>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>
      <c r="A12" s="16" t="str">
        <f>'[29]Accounts by GL'!B180</f>
        <v>Tuition-Vocational Preparatory</v>
      </c>
      <c r="B12" s="17"/>
      <c r="C12" s="18" t="str">
        <f>'[29]Accounts by GL'!C180</f>
        <v>40180</v>
      </c>
      <c r="D12" s="19">
        <f>'[29]Accounts by GL'!M180</f>
        <v>0</v>
      </c>
      <c r="E12" s="20">
        <f t="shared" si="0"/>
        <v>0</v>
      </c>
      <c r="F12" s="9"/>
    </row>
    <row r="13" spans="1:16" ht="13.5" thickBot="1">
      <c r="A13" s="16" t="str">
        <f>'[29]Accounts by GL'!B181</f>
        <v>Tuition-Adult General Education (ABE) &amp; Secondary</v>
      </c>
      <c r="B13" s="22"/>
      <c r="C13" s="18" t="str">
        <f>'[29]Accounts by GL'!C181</f>
        <v>40190</v>
      </c>
      <c r="D13" s="19">
        <f>'[29]Accounts by GL'!M181</f>
        <v>52155</v>
      </c>
      <c r="E13" s="20">
        <f t="shared" si="0"/>
        <v>52155</v>
      </c>
      <c r="F13" s="9"/>
    </row>
    <row r="14" spans="1:16" ht="13.5" thickBot="1">
      <c r="A14" s="23" t="s">
        <v>6</v>
      </c>
      <c r="B14" s="24"/>
      <c r="C14" s="25"/>
      <c r="D14" s="26">
        <f>SUM(D6:D13)</f>
        <v>3693251.6700000004</v>
      </c>
      <c r="E14" s="26">
        <f>SUM(E6:E13)</f>
        <v>3740188.53</v>
      </c>
      <c r="F14" s="9"/>
    </row>
    <row r="15" spans="1:16">
      <c r="A15" s="27" t="str">
        <f>'[29]Accounts by GL'!B182</f>
        <v>Out-of-state Fees-Advanced &amp; Professional - Baccalaureate</v>
      </c>
      <c r="B15" s="28"/>
      <c r="C15" s="29" t="str">
        <f>'[29]Accounts by GL'!C182</f>
        <v>40301</v>
      </c>
      <c r="D15" s="30">
        <f>'[29]Accounts by GL'!M182</f>
        <v>6608.88</v>
      </c>
      <c r="E15" s="31"/>
      <c r="F15" s="9"/>
    </row>
    <row r="16" spans="1:16">
      <c r="A16" s="27" t="str">
        <f>'[29]Accounts by GL'!B183</f>
        <v>Out-of-state Fees-Advanced &amp; Professional</v>
      </c>
      <c r="B16" s="17"/>
      <c r="C16" s="29" t="str">
        <f>'[29]Accounts by GL'!C183</f>
        <v>40310</v>
      </c>
      <c r="D16" s="30">
        <f>'[29]Accounts by GL'!M183</f>
        <v>38243.94</v>
      </c>
      <c r="E16" s="31"/>
      <c r="F16" s="9"/>
    </row>
    <row r="17" spans="1:6">
      <c r="A17" s="27" t="str">
        <f>'[29]Accounts by GL'!B184</f>
        <v>Out-of-state Fees-Postsecondary Vocational</v>
      </c>
      <c r="B17" s="17"/>
      <c r="C17" s="29" t="str">
        <f>'[29]Accounts by GL'!C184</f>
        <v>40320</v>
      </c>
      <c r="D17" s="30">
        <f>'[29]Accounts by GL'!M184</f>
        <v>0</v>
      </c>
      <c r="E17" s="31"/>
      <c r="F17" s="9"/>
    </row>
    <row r="18" spans="1:6">
      <c r="A18" s="27" t="str">
        <f>'[29]Accounts by GL'!B185</f>
        <v>Out-of-state Fees-Postsecondary. Adult Vocational</v>
      </c>
      <c r="B18" s="17"/>
      <c r="C18" s="29" t="str">
        <f>'[29]Accounts by GL'!C185</f>
        <v>40330</v>
      </c>
      <c r="D18" s="30">
        <f>'[29]Accounts by GL'!M185</f>
        <v>658.8</v>
      </c>
      <c r="E18" s="31"/>
      <c r="F18" s="9"/>
    </row>
    <row r="19" spans="1:6">
      <c r="A19" s="27" t="str">
        <f>'[29]Accounts by GL'!B186</f>
        <v>Out-of-state Fees-Developmental Education</v>
      </c>
      <c r="B19" s="17"/>
      <c r="C19" s="29" t="str">
        <f>'[29]Accounts by GL'!C186</f>
        <v>40350</v>
      </c>
      <c r="D19" s="30">
        <f>'[29]Accounts by GL'!M186</f>
        <v>1425.24</v>
      </c>
      <c r="E19" s="31"/>
      <c r="F19" s="9"/>
    </row>
    <row r="20" spans="1:6">
      <c r="A20" s="27" t="str">
        <f>'[29]Accounts by GL'!B187</f>
        <v>Out-of-state Fees-EPI &amp; Alternative Certification Curriculum</v>
      </c>
      <c r="B20" s="17"/>
      <c r="C20" s="29" t="str">
        <f>'[29]Accounts by GL'!C187</f>
        <v>40360</v>
      </c>
      <c r="D20" s="30">
        <f>'[29]Accounts by GL'!M187</f>
        <v>0</v>
      </c>
      <c r="E20" s="31"/>
      <c r="F20" s="9"/>
    </row>
    <row r="21" spans="1:6">
      <c r="A21" s="27" t="str">
        <f>'[29]Accounts by GL'!B188</f>
        <v>Out-of-state Fees-Vocational Preparatory</v>
      </c>
      <c r="B21" s="17"/>
      <c r="C21" s="29" t="str">
        <f>'[29]Accounts by GL'!C188</f>
        <v>40380</v>
      </c>
      <c r="D21" s="30">
        <f>'[29]Accounts by GL'!M188</f>
        <v>0</v>
      </c>
      <c r="E21" s="31"/>
      <c r="F21" s="9"/>
    </row>
    <row r="22" spans="1:6" ht="13.5" thickBot="1">
      <c r="A22" s="27" t="str">
        <f>'[29]Accounts by GL'!B189</f>
        <v>Out-of-state Fees-Adult General Education (ABE) &amp; Secondary</v>
      </c>
      <c r="B22" s="22"/>
      <c r="C22" s="29" t="str">
        <f>'[29]Accounts by GL'!C189</f>
        <v>40390</v>
      </c>
      <c r="D22" s="30">
        <f>'[29]Accounts by GL'!M189</f>
        <v>0</v>
      </c>
      <c r="E22" s="32"/>
      <c r="F22" s="9"/>
    </row>
    <row r="23" spans="1:6" ht="13.5" thickBot="1">
      <c r="A23" s="23" t="s">
        <v>7</v>
      </c>
      <c r="B23" s="24"/>
      <c r="C23" s="25"/>
      <c r="D23" s="26">
        <f>SUM(D15:D22)</f>
        <v>46936.86</v>
      </c>
      <c r="E23" s="33" t="s">
        <v>8</v>
      </c>
      <c r="F23" s="9"/>
    </row>
    <row r="24" spans="1:6" ht="13.5" thickBot="1">
      <c r="A24" s="23" t="s">
        <v>9</v>
      </c>
      <c r="B24" s="24"/>
      <c r="C24" s="25"/>
      <c r="D24" s="26">
        <f>D23+D14</f>
        <v>3740188.5300000003</v>
      </c>
      <c r="E24" s="26">
        <f>'[29]Accounts by GL'!M191</f>
        <v>3740188.5300000003</v>
      </c>
      <c r="F24" s="9"/>
    </row>
    <row r="25" spans="1:6">
      <c r="A25" s="34"/>
      <c r="B25" s="35"/>
      <c r="C25" s="36"/>
      <c r="D25" s="37"/>
      <c r="E25" s="32"/>
      <c r="F25" s="9"/>
    </row>
    <row r="26" spans="1:6">
      <c r="A26" s="13" t="s">
        <v>10</v>
      </c>
      <c r="B26" s="35"/>
      <c r="C26" s="36"/>
      <c r="D26" s="37"/>
      <c r="E26" s="31"/>
      <c r="F26" s="9"/>
    </row>
    <row r="27" spans="1:6">
      <c r="A27" s="16" t="str">
        <f>'[29]Accounts by GL'!B194</f>
        <v>Tuition - Lifelong Learning</v>
      </c>
      <c r="B27" s="17"/>
      <c r="C27" s="18" t="str">
        <f>'[29]Accounts by GL'!C194</f>
        <v>40210</v>
      </c>
      <c r="D27" s="38">
        <f>'[29]Accounts by GL'!M194</f>
        <v>0</v>
      </c>
      <c r="E27" s="31"/>
      <c r="F27" s="39"/>
    </row>
    <row r="28" spans="1:6">
      <c r="A28" s="16" t="str">
        <f>'[29]Accounts by GL'!B195</f>
        <v>Tuition - Continuing Workforce Fees</v>
      </c>
      <c r="B28" s="17"/>
      <c r="C28" s="18" t="str">
        <f>'[29]Accounts by GL'!C195</f>
        <v>40240</v>
      </c>
      <c r="D28" s="38">
        <f>'[29]Accounts by GL'!M195</f>
        <v>164508.15</v>
      </c>
      <c r="E28" s="31"/>
      <c r="F28" s="39"/>
    </row>
    <row r="29" spans="1:6">
      <c r="A29" s="16" t="str">
        <f>'[29]Accounts by GL'!B196</f>
        <v>Refunded Tuition - Continuing Workforce Fees</v>
      </c>
      <c r="B29" s="17"/>
      <c r="C29" s="18" t="str">
        <f>'[29]Accounts by GL'!C196</f>
        <v>40249</v>
      </c>
      <c r="D29" s="38">
        <f>'[29]Accounts by GL'!M196</f>
        <v>0</v>
      </c>
      <c r="E29" s="31"/>
      <c r="F29" s="39"/>
    </row>
    <row r="30" spans="1:6">
      <c r="A30" s="16" t="str">
        <f>'[29]Accounts by GL'!B197</f>
        <v>Out-of-state - Lifelong Learning</v>
      </c>
      <c r="B30" s="17"/>
      <c r="C30" s="18" t="str">
        <f>'[29]Accounts by GL'!C197</f>
        <v>40250</v>
      </c>
      <c r="D30" s="38">
        <f>'[29]Accounts by GL'!M197</f>
        <v>0</v>
      </c>
      <c r="E30" s="32"/>
      <c r="F30" s="39"/>
    </row>
    <row r="31" spans="1:6">
      <c r="A31" s="16" t="str">
        <f>'[29]Accounts by GL'!B198</f>
        <v>Full Cost of Instruction (Repeat Course Fee)</v>
      </c>
      <c r="B31" s="17"/>
      <c r="C31" s="18" t="str">
        <f>'[29]Accounts by GL'!C198</f>
        <v>40260</v>
      </c>
      <c r="D31" s="38">
        <f>'[29]Accounts by GL'!M198</f>
        <v>11877</v>
      </c>
      <c r="E31" s="32"/>
      <c r="F31" s="39"/>
    </row>
    <row r="32" spans="1:6">
      <c r="A32" s="16" t="str">
        <f>'[29]Accounts by GL'!B199</f>
        <v>Full Cost of Instruction (Repeat Course Fee) - A &amp; P</v>
      </c>
      <c r="B32" s="17"/>
      <c r="C32" s="18" t="str">
        <f>'[29]Accounts by GL'!C199</f>
        <v>40261</v>
      </c>
      <c r="D32" s="38">
        <f>'[29]Accounts by GL'!M199</f>
        <v>0</v>
      </c>
      <c r="E32" s="32"/>
      <c r="F32" s="39"/>
    </row>
    <row r="33" spans="1:6">
      <c r="A33" s="16" t="str">
        <f>'[29]Accounts by GL'!B200</f>
        <v>Full Cost of Instruction (Repeat Course Fee) - PSV</v>
      </c>
      <c r="B33" s="17"/>
      <c r="C33" s="18" t="str">
        <f>'[29]Accounts by GL'!C200</f>
        <v>40262</v>
      </c>
      <c r="D33" s="38">
        <f>'[29]Accounts by GL'!M200</f>
        <v>0</v>
      </c>
      <c r="E33" s="32"/>
      <c r="F33" s="39"/>
    </row>
    <row r="34" spans="1:6">
      <c r="A34" s="16" t="str">
        <f>'[29]Accounts by GL'!B201</f>
        <v>Full Cost of Instruction (Repeat Course Fee) - Baccalaureate</v>
      </c>
      <c r="B34" s="17"/>
      <c r="C34" s="18">
        <v>40263</v>
      </c>
      <c r="D34" s="38">
        <f>'[29]Accounts by GL'!M201</f>
        <v>0</v>
      </c>
      <c r="E34" s="32"/>
      <c r="F34" s="39"/>
    </row>
    <row r="35" spans="1:6">
      <c r="A35" s="16" t="str">
        <f>'[29]Accounts by GL'!B202</f>
        <v>Full Cost of Instruction (Repeat Course Fee) - PSAV</v>
      </c>
      <c r="B35" s="17"/>
      <c r="C35" s="18" t="str">
        <f>'[29]Accounts by GL'!C202</f>
        <v>40264</v>
      </c>
      <c r="D35" s="38">
        <f>'[29]Accounts by GL'!M202</f>
        <v>0</v>
      </c>
      <c r="E35" s="32"/>
      <c r="F35" s="39"/>
    </row>
    <row r="36" spans="1:6">
      <c r="A36" s="16" t="str">
        <f>'[29]Accounts by GL'!B203</f>
        <v>Full Cost of Instruction (Repeat Course Fee) - Dev. Ed.</v>
      </c>
      <c r="B36" s="17"/>
      <c r="C36" s="18" t="str">
        <f>'[29]Accounts by GL'!C203</f>
        <v>40265</v>
      </c>
      <c r="D36" s="38">
        <f>'[29]Accounts by GL'!M203</f>
        <v>0</v>
      </c>
      <c r="E36" s="32"/>
      <c r="F36" s="39"/>
    </row>
    <row r="37" spans="1:6">
      <c r="A37" s="16" t="str">
        <f>'[29]Accounts by GL'!B204</f>
        <v>Full Cost of Instruction (Repeat Course Fee) - EPI</v>
      </c>
      <c r="B37" s="17"/>
      <c r="C37" s="18">
        <v>40266</v>
      </c>
      <c r="D37" s="38">
        <f>'[29]Accounts by GL'!M204</f>
        <v>0</v>
      </c>
      <c r="E37" s="32"/>
      <c r="F37" s="39"/>
    </row>
    <row r="38" spans="1:6">
      <c r="A38" s="16" t="str">
        <f>'[29]Accounts by GL'!B205</f>
        <v>Refunded Tuition-Full Cost of Instruction (Repeat Course Fee)</v>
      </c>
      <c r="B38" s="17"/>
      <c r="C38" s="18" t="str">
        <f>'[29]Accounts by GL'!C205</f>
        <v>40269</v>
      </c>
      <c r="D38" s="38">
        <f>'[29]Accounts by GL'!M205</f>
        <v>0</v>
      </c>
      <c r="E38" s="32"/>
      <c r="F38" s="39"/>
    </row>
    <row r="39" spans="1:6">
      <c r="A39" s="16" t="str">
        <f>'[29]Accounts by GL'!B206</f>
        <v>Tuition - Self-supporting</v>
      </c>
      <c r="B39" s="17"/>
      <c r="C39" s="18" t="str">
        <f>'[29]Accounts by GL'!C206</f>
        <v>40270</v>
      </c>
      <c r="D39" s="38">
        <f>'[29]Accounts by GL'!M206</f>
        <v>125643.15</v>
      </c>
      <c r="E39" s="32"/>
      <c r="F39" s="39"/>
    </row>
    <row r="40" spans="1:6">
      <c r="A40" s="16" t="str">
        <f>'[29]Accounts by GL'!B207</f>
        <v>Laboratory Fees</v>
      </c>
      <c r="B40" s="17"/>
      <c r="C40" s="18" t="str">
        <f>'[29]Accounts by GL'!C207</f>
        <v>40400</v>
      </c>
      <c r="D40" s="38">
        <f>'[29]Accounts by GL'!M207</f>
        <v>398695.82</v>
      </c>
      <c r="E40" s="32"/>
      <c r="F40" s="39"/>
    </row>
    <row r="41" spans="1:6">
      <c r="A41" s="16" t="str">
        <f>'[29]Accounts by GL'!B208</f>
        <v>Distance Learning Course User Fee</v>
      </c>
      <c r="B41" s="17"/>
      <c r="C41" s="18" t="str">
        <f>'[29]Accounts by GL'!C208</f>
        <v>40450</v>
      </c>
      <c r="D41" s="38">
        <f>'[29]Accounts by GL'!M208</f>
        <v>0</v>
      </c>
      <c r="E41" s="32"/>
      <c r="F41" s="39"/>
    </row>
    <row r="42" spans="1:6">
      <c r="A42" s="16" t="str">
        <f>'[29]Accounts by GL'!B209</f>
        <v>Application Fees</v>
      </c>
      <c r="B42" s="17"/>
      <c r="C42" s="18" t="str">
        <f>'[29]Accounts by GL'!C209</f>
        <v>40500</v>
      </c>
      <c r="D42" s="38">
        <f>'[29]Accounts by GL'!M209</f>
        <v>36815</v>
      </c>
      <c r="E42" s="32"/>
      <c r="F42" s="39"/>
    </row>
    <row r="43" spans="1:6">
      <c r="A43" s="16" t="str">
        <f>'[29]Accounts by GL'!B210</f>
        <v>Graduation Fees</v>
      </c>
      <c r="B43" s="17"/>
      <c r="C43" s="18" t="str">
        <f>'[29]Accounts by GL'!C210</f>
        <v>40600</v>
      </c>
      <c r="D43" s="38">
        <f>'[29]Accounts by GL'!M210</f>
        <v>11351</v>
      </c>
      <c r="E43" s="32"/>
      <c r="F43" s="39"/>
    </row>
    <row r="44" spans="1:6">
      <c r="A44" s="16" t="str">
        <f>'[29]Accounts by GL'!B211</f>
        <v>Transcripts Fees</v>
      </c>
      <c r="B44" s="17"/>
      <c r="C44" s="18" t="str">
        <f>'[29]Accounts by GL'!C211</f>
        <v>40700</v>
      </c>
      <c r="D44" s="38">
        <f>'[29]Accounts by GL'!M211</f>
        <v>8735</v>
      </c>
      <c r="E44" s="32"/>
      <c r="F44" s="39"/>
    </row>
    <row r="45" spans="1:6">
      <c r="A45" s="16" t="str">
        <f>'[29]Accounts by GL'!B212</f>
        <v>Financial Aid Fund Fees</v>
      </c>
      <c r="B45" s="17"/>
      <c r="C45" s="18" t="str">
        <f>'[29]Accounts by GL'!C212</f>
        <v>40800</v>
      </c>
      <c r="D45" s="38">
        <f>'[29]Accounts by GL'!M212</f>
        <v>268086.43</v>
      </c>
      <c r="E45" s="32"/>
      <c r="F45" s="39"/>
    </row>
    <row r="46" spans="1:6">
      <c r="A46" s="16" t="str">
        <f>'[29]Accounts by GL'!B213</f>
        <v>Student Activities &amp; Service Fees</v>
      </c>
      <c r="B46" s="17"/>
      <c r="C46" s="18" t="str">
        <f>'[29]Accounts by GL'!C213</f>
        <v>40850</v>
      </c>
      <c r="D46" s="38">
        <f>'[29]Accounts by GL'!M213</f>
        <v>287004.95999999996</v>
      </c>
      <c r="E46" s="32"/>
      <c r="F46" s="39"/>
    </row>
    <row r="47" spans="1:6">
      <c r="A47" s="16" t="str">
        <f>'[29]Accounts by GL'!B214</f>
        <v>Student Activities &amp; Service Fees - Baccalaureate</v>
      </c>
      <c r="B47" s="17"/>
      <c r="C47" s="18" t="str">
        <f>'[29]Accounts by GL'!C214</f>
        <v>40854</v>
      </c>
      <c r="D47" s="38">
        <f>'[29]Accounts by GL'!M214</f>
        <v>25612.2</v>
      </c>
      <c r="E47" s="32"/>
      <c r="F47" s="39"/>
    </row>
    <row r="48" spans="1:6">
      <c r="A48" s="16" t="str">
        <f>'[29]Accounts by GL'!B215</f>
        <v>CIF - A &amp; P, PSV, EPI, College Prep</v>
      </c>
      <c r="B48" s="17"/>
      <c r="C48" s="18" t="str">
        <f>'[29]Accounts by GL'!C215</f>
        <v>40860</v>
      </c>
      <c r="D48" s="38">
        <f>'[29]Accounts by GL'!M215</f>
        <v>293489.27</v>
      </c>
      <c r="E48" s="32"/>
      <c r="F48" s="39"/>
    </row>
    <row r="49" spans="1:6">
      <c r="A49" s="16" t="str">
        <f>'[29]Accounts by GL'!B216</f>
        <v>CIF - PSAV</v>
      </c>
      <c r="B49" s="17"/>
      <c r="C49" s="18" t="str">
        <f>'[29]Accounts by GL'!C216</f>
        <v>40861</v>
      </c>
      <c r="D49" s="38">
        <f>'[29]Accounts by GL'!M216</f>
        <v>25378.6</v>
      </c>
      <c r="E49" s="32"/>
      <c r="F49" s="39"/>
    </row>
    <row r="50" spans="1:6">
      <c r="A50" s="16" t="str">
        <f>'[29]Accounts by GL'!B217</f>
        <v>CIF - Baccalaureate</v>
      </c>
      <c r="B50" s="17"/>
      <c r="C50" s="18" t="str">
        <f>'[29]Accounts by GL'!C217</f>
        <v>40864</v>
      </c>
      <c r="D50" s="38">
        <f>'[29]Accounts by GL'!M217</f>
        <v>26410.86</v>
      </c>
      <c r="E50" s="32"/>
      <c r="F50" s="39"/>
    </row>
    <row r="51" spans="1:6">
      <c r="A51" s="16" t="str">
        <f>'[29]Accounts by GL'!B218</f>
        <v>Technology Fee</v>
      </c>
      <c r="B51" s="17"/>
      <c r="C51" s="18" t="str">
        <f>'[29]Accounts by GL'!C218</f>
        <v>40870</v>
      </c>
      <c r="D51" s="38">
        <f>'[29]Accounts by GL'!M218</f>
        <v>184509.46</v>
      </c>
      <c r="E51" s="32"/>
      <c r="F51" s="39"/>
    </row>
    <row r="52" spans="1:6">
      <c r="A52" s="16" t="str">
        <f>'[29]Accounts by GL'!B219</f>
        <v>Other Student Fees</v>
      </c>
      <c r="B52" s="17"/>
      <c r="C52" s="18" t="str">
        <f>'[29]Accounts by GL'!C219</f>
        <v>40900</v>
      </c>
      <c r="D52" s="38">
        <f>'[29]Accounts by GL'!M219</f>
        <v>42673</v>
      </c>
      <c r="E52" s="32"/>
      <c r="F52" s="39"/>
    </row>
    <row r="53" spans="1:6">
      <c r="A53" s="16" t="str">
        <f>'[29]Accounts by GL'!B220</f>
        <v>Late Fees</v>
      </c>
      <c r="B53" s="17"/>
      <c r="C53" s="18" t="str">
        <f>'[29]Accounts by GL'!C220</f>
        <v>40910</v>
      </c>
      <c r="D53" s="38">
        <f>'[29]Accounts by GL'!M220</f>
        <v>0</v>
      </c>
      <c r="E53" s="32"/>
      <c r="F53" s="39"/>
    </row>
    <row r="54" spans="1:6">
      <c r="A54" s="16" t="str">
        <f>'[29]Accounts by GL'!B221</f>
        <v>Testing Fees</v>
      </c>
      <c r="B54" s="17"/>
      <c r="C54" s="18" t="str">
        <f>'[29]Accounts by GL'!C221</f>
        <v>40920</v>
      </c>
      <c r="D54" s="38">
        <f>'[29]Accounts by GL'!M221</f>
        <v>20693</v>
      </c>
      <c r="E54" s="32"/>
      <c r="F54" s="39"/>
    </row>
    <row r="55" spans="1:6">
      <c r="A55" s="16" t="str">
        <f>'[29]Accounts by GL'!B222</f>
        <v>Student Insurance Fees</v>
      </c>
      <c r="B55" s="17"/>
      <c r="C55" s="18" t="str">
        <f>'[29]Accounts by GL'!C222</f>
        <v>40930</v>
      </c>
      <c r="D55" s="38">
        <f>'[29]Accounts by GL'!M222</f>
        <v>0</v>
      </c>
      <c r="E55" s="32"/>
      <c r="F55" s="39"/>
    </row>
    <row r="56" spans="1:6">
      <c r="A56" s="16" t="str">
        <f>'[29]Accounts by GL'!B223</f>
        <v>Safety &amp; Security Fees</v>
      </c>
      <c r="B56" s="17"/>
      <c r="C56" s="18" t="str">
        <f>'[29]Accounts by GL'!C223</f>
        <v>40940</v>
      </c>
      <c r="D56" s="38">
        <f>'[29]Accounts by GL'!M223</f>
        <v>0</v>
      </c>
      <c r="E56" s="32"/>
      <c r="F56" s="39"/>
    </row>
    <row r="57" spans="1:6">
      <c r="A57" s="16" t="str">
        <f>'[29]Accounts by GL'!B224</f>
        <v>Picture Identification Card Fees</v>
      </c>
      <c r="B57" s="17"/>
      <c r="C57" s="18" t="str">
        <f>'[29]Accounts by GL'!C224</f>
        <v>40950</v>
      </c>
      <c r="D57" s="38">
        <f>'[29]Accounts by GL'!M224</f>
        <v>0</v>
      </c>
      <c r="E57" s="32"/>
      <c r="F57" s="39"/>
    </row>
    <row r="58" spans="1:6">
      <c r="A58" s="16" t="str">
        <f>'[29]Accounts by GL'!B225</f>
        <v>Parking Fees</v>
      </c>
      <c r="B58" s="17"/>
      <c r="C58" s="18" t="str">
        <f>'[29]Accounts by GL'!C225</f>
        <v>40960</v>
      </c>
      <c r="D58" s="38">
        <f>'[29]Accounts by GL'!M225</f>
        <v>0</v>
      </c>
      <c r="E58" s="32"/>
      <c r="F58" s="39"/>
    </row>
    <row r="59" spans="1:6">
      <c r="A59" s="16" t="str">
        <f>'[29]Accounts by GL'!B226</f>
        <v>Library Fees</v>
      </c>
      <c r="B59" s="17"/>
      <c r="C59" s="18" t="str">
        <f>'[29]Accounts by GL'!C226</f>
        <v>40970</v>
      </c>
      <c r="D59" s="38">
        <f>'[29]Accounts by GL'!M226</f>
        <v>95</v>
      </c>
      <c r="E59" s="32"/>
      <c r="F59" s="39"/>
    </row>
    <row r="60" spans="1:6">
      <c r="A60" s="16" t="str">
        <f>'[29]Accounts by GL'!B227</f>
        <v>Contract Course Fees</v>
      </c>
      <c r="B60" s="17"/>
      <c r="C60" s="18" t="str">
        <f>'[29]Accounts by GL'!C227</f>
        <v>40990</v>
      </c>
      <c r="D60" s="38">
        <f>'[29]Accounts by GL'!M227</f>
        <v>0</v>
      </c>
      <c r="E60" s="32"/>
      <c r="F60" s="39"/>
    </row>
    <row r="61" spans="1:6" ht="13.5" thickBot="1">
      <c r="A61" s="16" t="str">
        <f>'[29]Accounts by GL'!B228</f>
        <v>Residual Student Fees</v>
      </c>
      <c r="B61" s="17"/>
      <c r="C61" s="18" t="str">
        <f>'[29]Accounts by GL'!C228</f>
        <v>40991</v>
      </c>
      <c r="D61" s="38">
        <f>'[29]Accounts by GL'!M228</f>
        <v>0</v>
      </c>
      <c r="E61" s="32"/>
      <c r="F61" s="39"/>
    </row>
    <row r="62" spans="1:6" ht="13.5" thickBot="1">
      <c r="A62" s="23" t="s">
        <v>12</v>
      </c>
      <c r="B62" s="24"/>
      <c r="C62" s="25"/>
      <c r="D62" s="26">
        <f>SUM(D27:D61)</f>
        <v>1931577.9000000001</v>
      </c>
      <c r="E62" s="32"/>
    </row>
    <row r="63" spans="1:6" ht="13.5" thickBot="1">
      <c r="A63" s="23" t="s">
        <v>13</v>
      </c>
      <c r="B63" s="24"/>
      <c r="C63" s="25"/>
      <c r="D63" s="26">
        <f>D24+D62</f>
        <v>5671766.4300000006</v>
      </c>
      <c r="E63" s="40"/>
    </row>
    <row r="64" spans="1:6">
      <c r="A64" s="9"/>
      <c r="B64" s="9"/>
      <c r="C64" s="41"/>
      <c r="D64" s="42"/>
      <c r="E64" s="42"/>
    </row>
    <row r="65" spans="1:16">
      <c r="A65" s="124" t="str">
        <f>A1</f>
        <v>SOUTH FLORIDA STATE COLLEGE</v>
      </c>
      <c r="B65" s="124"/>
      <c r="C65" s="124"/>
      <c r="D65" s="124"/>
      <c r="E65" s="43"/>
    </row>
    <row r="66" spans="1:16" ht="13.5" thickBot="1">
      <c r="A66" s="125" t="str">
        <f>+A3</f>
        <v xml:space="preserve">2014-15 FEES </v>
      </c>
      <c r="B66" s="125"/>
      <c r="C66" s="125"/>
      <c r="D66" s="125"/>
      <c r="E66" s="43"/>
    </row>
    <row r="67" spans="1:16">
      <c r="A67" s="44" t="s">
        <v>14</v>
      </c>
      <c r="B67" s="14"/>
      <c r="C67" s="45"/>
      <c r="D67" s="46"/>
      <c r="E67" s="42"/>
    </row>
    <row r="68" spans="1:16">
      <c r="A68" s="47"/>
      <c r="B68" s="35"/>
      <c r="C68" s="45"/>
      <c r="D68" s="48"/>
      <c r="E68" s="42"/>
    </row>
    <row r="69" spans="1:16" ht="13.5" thickBot="1">
      <c r="A69" s="44" t="s">
        <v>15</v>
      </c>
      <c r="B69" s="35"/>
      <c r="C69" s="45" t="s">
        <v>16</v>
      </c>
      <c r="D69" s="108" t="s">
        <v>17</v>
      </c>
      <c r="E69" s="109"/>
    </row>
    <row r="70" spans="1:16">
      <c r="A70" s="49" t="s">
        <v>18</v>
      </c>
      <c r="B70" s="50" t="s">
        <v>19</v>
      </c>
      <c r="C70" s="112" t="s">
        <v>20</v>
      </c>
      <c r="D70" s="110">
        <f>'[29]Accounts by GL'!D174+'[29]Accounts by GL'!D175</f>
        <v>3036416.16</v>
      </c>
      <c r="E70" s="42"/>
    </row>
    <row r="71" spans="1:16">
      <c r="A71" s="51" t="s">
        <v>18</v>
      </c>
      <c r="B71" s="52" t="s">
        <v>21</v>
      </c>
      <c r="C71" s="113" t="s">
        <v>22</v>
      </c>
      <c r="D71" s="116">
        <f>'[29]Accounts by GL'!D176</f>
        <v>28346.44</v>
      </c>
      <c r="E71" s="42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>
      <c r="A72" s="51" t="s">
        <v>18</v>
      </c>
      <c r="B72" s="52" t="s">
        <v>23</v>
      </c>
      <c r="C72" s="113">
        <v>40130</v>
      </c>
      <c r="D72" s="116">
        <f>'[29]Accounts by GL'!D177</f>
        <v>513623.51</v>
      </c>
      <c r="E72" s="42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>
      <c r="A73" s="51" t="s">
        <v>18</v>
      </c>
      <c r="B73" s="52" t="s">
        <v>24</v>
      </c>
      <c r="C73" s="113" t="s">
        <v>25</v>
      </c>
      <c r="D73" s="116">
        <f>'[29]Accounts by GL'!D178</f>
        <v>62710.559999999998</v>
      </c>
      <c r="E73" s="42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>
      <c r="A74" s="51" t="s">
        <v>18</v>
      </c>
      <c r="B74" s="52" t="s">
        <v>26</v>
      </c>
      <c r="C74" s="113">
        <v>40160</v>
      </c>
      <c r="D74" s="117">
        <f>'[29]Accounts by GL'!D179</f>
        <v>0</v>
      </c>
      <c r="E74" s="42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>
      <c r="A75" s="51" t="s">
        <v>18</v>
      </c>
      <c r="B75" s="52" t="s">
        <v>27</v>
      </c>
      <c r="C75" s="113">
        <v>40180</v>
      </c>
      <c r="D75" s="111">
        <f>'[29]Accounts by GL'!D180</f>
        <v>0</v>
      </c>
      <c r="E75" s="42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>
      <c r="A76" s="51" t="s">
        <v>18</v>
      </c>
      <c r="B76" s="52" t="s">
        <v>28</v>
      </c>
      <c r="C76" s="113">
        <v>40190</v>
      </c>
      <c r="D76" s="116">
        <f>'[29]Accounts by GL'!D181</f>
        <v>52155</v>
      </c>
      <c r="E76" s="42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>
      <c r="A77" s="51" t="s">
        <v>29</v>
      </c>
      <c r="B77" s="52" t="s">
        <v>19</v>
      </c>
      <c r="C77" s="113" t="s">
        <v>30</v>
      </c>
      <c r="D77" s="116">
        <f>'[29]Accounts by GL'!D182+'[29]Accounts by GL'!D183</f>
        <v>44852.82</v>
      </c>
      <c r="E77" s="42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>
      <c r="A78" s="51" t="s">
        <v>29</v>
      </c>
      <c r="B78" s="52" t="s">
        <v>21</v>
      </c>
      <c r="C78" s="113" t="s">
        <v>31</v>
      </c>
      <c r="D78" s="117">
        <f>'[29]Accounts by GL'!D184</f>
        <v>0</v>
      </c>
      <c r="E78" s="42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>
      <c r="A79" s="51" t="s">
        <v>29</v>
      </c>
      <c r="B79" s="52" t="s">
        <v>23</v>
      </c>
      <c r="C79" s="113">
        <v>40330</v>
      </c>
      <c r="D79" s="111">
        <f>'[29]Accounts by GL'!D185</f>
        <v>658.8</v>
      </c>
      <c r="E79" s="42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>
      <c r="A80" s="51" t="s">
        <v>29</v>
      </c>
      <c r="B80" s="52" t="s">
        <v>24</v>
      </c>
      <c r="C80" s="113" t="s">
        <v>32</v>
      </c>
      <c r="D80" s="116">
        <f>'[29]Accounts by GL'!D186</f>
        <v>1425.24</v>
      </c>
      <c r="E80" s="42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>
      <c r="A81" s="51" t="s">
        <v>29</v>
      </c>
      <c r="B81" s="52" t="s">
        <v>26</v>
      </c>
      <c r="C81" s="113">
        <v>40360</v>
      </c>
      <c r="D81" s="116">
        <f>'[29]Accounts by GL'!D187</f>
        <v>0</v>
      </c>
      <c r="E81" s="42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>
      <c r="A82" s="51" t="s">
        <v>29</v>
      </c>
      <c r="B82" s="52" t="s">
        <v>27</v>
      </c>
      <c r="C82" s="113">
        <v>40380</v>
      </c>
      <c r="D82" s="117">
        <f>'[29]Accounts by GL'!D188</f>
        <v>0</v>
      </c>
      <c r="E82" s="42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3.5" thickBot="1">
      <c r="A83" s="51" t="s">
        <v>29</v>
      </c>
      <c r="B83" s="52" t="s">
        <v>28</v>
      </c>
      <c r="C83" s="114">
        <v>40390</v>
      </c>
      <c r="D83" s="115">
        <f>'[29]Accounts by GL'!D189</f>
        <v>0</v>
      </c>
      <c r="E83" s="42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3.5" thickBot="1">
      <c r="A84" s="23" t="s">
        <v>33</v>
      </c>
      <c r="B84" s="24"/>
      <c r="C84" s="25"/>
      <c r="D84" s="107">
        <f>SUM(D70:D83)</f>
        <v>3740188.5300000003</v>
      </c>
      <c r="E84" s="42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>
      <c r="A85" s="55"/>
      <c r="B85" s="56"/>
      <c r="C85" s="57"/>
      <c r="D85" s="58"/>
      <c r="E85" s="42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>
      <c r="A86" s="59" t="s">
        <v>34</v>
      </c>
      <c r="B86" s="56"/>
      <c r="C86" s="57"/>
      <c r="D86" s="58"/>
      <c r="E86" s="42"/>
    </row>
    <row r="87" spans="1:16">
      <c r="A87" s="60" t="s">
        <v>18</v>
      </c>
      <c r="B87" s="61" t="s">
        <v>19</v>
      </c>
      <c r="C87" s="53">
        <v>40110</v>
      </c>
      <c r="D87" s="54">
        <f>'[29]Accounts by GL'!E174+'[29]Accounts by GL'!E175</f>
        <v>0</v>
      </c>
      <c r="E87" s="42"/>
    </row>
    <row r="88" spans="1:16" ht="13.5" thickBot="1">
      <c r="A88" s="62" t="s">
        <v>29</v>
      </c>
      <c r="B88" s="63" t="s">
        <v>19</v>
      </c>
      <c r="C88" s="64">
        <v>40310</v>
      </c>
      <c r="D88" s="54">
        <f>'[29]Accounts by GL'!E182+'[29]Accounts by GL'!E183</f>
        <v>0</v>
      </c>
      <c r="E88" s="42"/>
    </row>
    <row r="89" spans="1:16" ht="13.5" thickBot="1">
      <c r="A89" s="23" t="s">
        <v>35</v>
      </c>
      <c r="B89" s="24"/>
      <c r="C89" s="25"/>
      <c r="D89" s="26">
        <f>SUM(D87:D88)</f>
        <v>0</v>
      </c>
      <c r="E89" s="42"/>
    </row>
    <row r="90" spans="1:16" ht="13.5" thickBot="1">
      <c r="A90" s="47"/>
      <c r="B90" s="56"/>
      <c r="C90" s="57"/>
      <c r="D90" s="58"/>
      <c r="E90" s="42"/>
    </row>
    <row r="91" spans="1:16" ht="13.5" thickBot="1">
      <c r="A91" s="23" t="s">
        <v>36</v>
      </c>
      <c r="B91" s="24"/>
      <c r="C91" s="25"/>
      <c r="D91" s="26">
        <f>+D84+D89</f>
        <v>3740188.5300000003</v>
      </c>
      <c r="E91" s="42"/>
    </row>
    <row r="92" spans="1:16" ht="13.5" thickBot="1">
      <c r="A92" s="65"/>
      <c r="B92" s="65"/>
      <c r="C92" s="66"/>
      <c r="D92" s="67"/>
      <c r="E92" s="43"/>
    </row>
    <row r="93" spans="1:16" ht="13.5" thickBot="1">
      <c r="A93" s="126" t="s">
        <v>37</v>
      </c>
      <c r="B93" s="127"/>
      <c r="C93" s="70"/>
      <c r="D93" s="71"/>
      <c r="E93" s="42"/>
    </row>
    <row r="94" spans="1:16">
      <c r="A94" s="72" t="s">
        <v>18</v>
      </c>
      <c r="B94" s="73"/>
      <c r="C94" s="74"/>
      <c r="D94" s="75">
        <f>SUM(D6:D13)</f>
        <v>3693251.6700000004</v>
      </c>
      <c r="E94" s="42"/>
    </row>
    <row r="95" spans="1:16">
      <c r="A95" s="76"/>
      <c r="B95" s="56"/>
      <c r="C95" s="77"/>
      <c r="D95" s="78"/>
      <c r="E95" s="42"/>
    </row>
    <row r="96" spans="1:16">
      <c r="A96" s="79" t="s">
        <v>29</v>
      </c>
      <c r="B96" s="80"/>
      <c r="C96" s="81"/>
      <c r="D96" s="82">
        <f>SUM(D15:D22)</f>
        <v>46936.86</v>
      </c>
      <c r="E96" s="42"/>
    </row>
    <row r="97" spans="1:256" ht="13.5" thickBot="1">
      <c r="A97" s="83"/>
      <c r="B97" s="56"/>
      <c r="C97" s="77"/>
      <c r="D97" s="78"/>
      <c r="E97" s="42"/>
    </row>
    <row r="98" spans="1:256" ht="13.5" thickBot="1">
      <c r="A98" s="84" t="s">
        <v>2</v>
      </c>
      <c r="B98" s="85"/>
      <c r="C98" s="86"/>
      <c r="D98" s="87">
        <f>D94+D96</f>
        <v>3740188.5300000003</v>
      </c>
      <c r="E98" s="42"/>
    </row>
    <row r="99" spans="1:256">
      <c r="A99" s="88"/>
      <c r="B99" s="73"/>
      <c r="C99" s="66"/>
      <c r="D99" s="89"/>
      <c r="E99" s="42"/>
    </row>
    <row r="100" spans="1:256">
      <c r="A100" s="90" t="s">
        <v>38</v>
      </c>
      <c r="B100" s="91"/>
      <c r="C100" s="92"/>
      <c r="D100" s="93">
        <f>D51</f>
        <v>184509.46</v>
      </c>
      <c r="E100" s="42"/>
    </row>
    <row r="101" spans="1:256" ht="13.5" thickBot="1">
      <c r="A101" s="88"/>
      <c r="B101" s="94"/>
      <c r="C101" s="66"/>
      <c r="D101" s="78"/>
      <c r="E101" s="42"/>
    </row>
    <row r="102" spans="1:256" ht="13.5" thickBot="1">
      <c r="A102" s="23" t="s">
        <v>39</v>
      </c>
      <c r="B102" s="24"/>
      <c r="C102" s="25"/>
      <c r="D102" s="26">
        <f>D98+D100</f>
        <v>3924697.99</v>
      </c>
      <c r="E102" s="42"/>
    </row>
    <row r="103" spans="1:256">
      <c r="A103" s="9"/>
      <c r="B103" s="9"/>
      <c r="C103" s="41"/>
      <c r="D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1:256" s="65" customFormat="1">
      <c r="A104" s="95" t="s">
        <v>40</v>
      </c>
      <c r="B104" s="1"/>
      <c r="C104" s="96"/>
      <c r="D104" s="1"/>
      <c r="E104" s="1"/>
      <c r="F104" s="9"/>
    </row>
    <row r="105" spans="1:256"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82" spans="3:16">
      <c r="C182" s="1"/>
      <c r="G182" s="9"/>
      <c r="H182" s="9"/>
      <c r="I182" s="9"/>
      <c r="J182" s="9"/>
      <c r="K182" s="9"/>
      <c r="L182" s="9"/>
      <c r="M182" s="9"/>
      <c r="N182" s="9"/>
      <c r="O182" s="9"/>
      <c r="P182" s="97"/>
    </row>
    <row r="202" spans="1:6">
      <c r="A202" s="98"/>
      <c r="B202" s="99"/>
      <c r="C202" s="100"/>
      <c r="D202" s="99"/>
      <c r="E202" s="99"/>
      <c r="F202" s="101"/>
    </row>
    <row r="227" spans="1:6">
      <c r="A227" s="9"/>
      <c r="B227" s="9"/>
      <c r="C227" s="41"/>
      <c r="D227" s="9"/>
      <c r="E227" s="9"/>
      <c r="F227" s="9"/>
    </row>
    <row r="228" spans="1:6">
      <c r="A228" s="102"/>
      <c r="B228" s="103"/>
      <c r="C228" s="104"/>
      <c r="D228" s="103"/>
      <c r="E228" s="103"/>
      <c r="F228" s="105"/>
    </row>
    <row r="229" spans="1:6">
      <c r="A229" s="9"/>
      <c r="B229" s="9"/>
      <c r="C229" s="41"/>
      <c r="D229" s="9"/>
      <c r="E229" s="9"/>
      <c r="F229" s="9"/>
    </row>
    <row r="244" spans="1:6">
      <c r="A244" s="9"/>
      <c r="B244" s="9"/>
      <c r="C244" s="41"/>
      <c r="D244" s="9"/>
      <c r="E244" s="9"/>
      <c r="F244" s="9"/>
    </row>
    <row r="245" spans="1:6">
      <c r="A245" s="102"/>
      <c r="B245" s="103"/>
      <c r="C245" s="104"/>
      <c r="D245" s="103"/>
      <c r="E245" s="103"/>
      <c r="F245" s="105"/>
    </row>
    <row r="246" spans="1:6">
      <c r="A246" s="9"/>
      <c r="B246" s="9"/>
      <c r="C246" s="41"/>
      <c r="D246" s="9"/>
      <c r="E246" s="9"/>
      <c r="F246" s="9"/>
    </row>
    <row r="293" spans="1:6">
      <c r="A293" s="9"/>
      <c r="B293" s="9"/>
      <c r="C293" s="41"/>
      <c r="D293" s="9"/>
      <c r="E293" s="9"/>
      <c r="F293" s="9"/>
    </row>
    <row r="294" spans="1:6">
      <c r="A294" s="102"/>
      <c r="B294" s="103"/>
      <c r="C294" s="104"/>
      <c r="D294" s="103"/>
      <c r="E294" s="103"/>
      <c r="F294" s="105"/>
    </row>
    <row r="295" spans="1:6">
      <c r="A295" s="9"/>
      <c r="B295" s="9"/>
      <c r="C295" s="41"/>
      <c r="D295" s="9"/>
      <c r="E295" s="9"/>
      <c r="F295" s="9"/>
    </row>
    <row r="305" spans="1:6">
      <c r="A305" s="9"/>
      <c r="B305" s="9"/>
      <c r="C305" s="41"/>
      <c r="D305" s="9"/>
      <c r="E305" s="9"/>
      <c r="F305" s="9"/>
    </row>
    <row r="306" spans="1:6">
      <c r="A306" s="102"/>
      <c r="B306" s="103"/>
      <c r="C306" s="104"/>
      <c r="D306" s="103"/>
      <c r="E306" s="103"/>
      <c r="F306" s="105"/>
    </row>
    <row r="307" spans="1:6">
      <c r="A307" s="9"/>
      <c r="B307" s="9"/>
      <c r="C307" s="41"/>
      <c r="D307" s="9"/>
      <c r="E307" s="9"/>
      <c r="F307" s="9"/>
    </row>
    <row r="319" spans="1:6">
      <c r="A319" s="9"/>
      <c r="B319" s="9"/>
      <c r="C319" s="41"/>
      <c r="D319" s="9"/>
      <c r="E319" s="9"/>
      <c r="F319" s="9"/>
    </row>
    <row r="320" spans="1:6">
      <c r="A320" s="102"/>
      <c r="B320" s="103"/>
      <c r="C320" s="104"/>
      <c r="D320" s="103"/>
      <c r="E320" s="103"/>
      <c r="F320" s="105"/>
    </row>
    <row r="321" spans="1:6">
      <c r="A321" s="106"/>
      <c r="B321" s="9"/>
      <c r="C321" s="41"/>
      <c r="D321" s="9"/>
      <c r="E321" s="9"/>
      <c r="F321" s="97"/>
    </row>
    <row r="322" spans="1:6">
      <c r="A322" s="106"/>
      <c r="B322" s="9"/>
      <c r="C322" s="41"/>
      <c r="D322" s="9"/>
      <c r="E322" s="9"/>
      <c r="F322" s="97"/>
    </row>
    <row r="323" spans="1:6">
      <c r="A323" s="98"/>
      <c r="B323" s="99"/>
      <c r="C323" s="100"/>
      <c r="D323" s="99"/>
      <c r="E323" s="99"/>
      <c r="F323" s="101"/>
    </row>
    <row r="324" spans="1:6">
      <c r="A324" s="9"/>
      <c r="B324" s="9"/>
      <c r="C324" s="41"/>
      <c r="D324" s="9"/>
      <c r="E324" s="9"/>
      <c r="F324" s="9"/>
    </row>
    <row r="325" spans="1:6">
      <c r="A325" s="106"/>
      <c r="B325" s="9"/>
      <c r="C325" s="41"/>
      <c r="D325" s="9"/>
      <c r="E325" s="9"/>
      <c r="F325" s="97"/>
    </row>
    <row r="332" spans="1:6">
      <c r="A332" s="9"/>
      <c r="B332" s="9"/>
      <c r="C332" s="41"/>
      <c r="D332" s="9"/>
      <c r="E332" s="9"/>
      <c r="F332" s="9"/>
    </row>
    <row r="333" spans="1:6">
      <c r="A333" s="102"/>
      <c r="B333" s="103"/>
      <c r="C333" s="104"/>
      <c r="D333" s="103"/>
      <c r="E333" s="103"/>
      <c r="F333" s="105"/>
    </row>
    <row r="334" spans="1:6">
      <c r="A334" s="9"/>
      <c r="B334" s="9"/>
      <c r="C334" s="41"/>
      <c r="D334" s="9"/>
      <c r="E334" s="9"/>
      <c r="F334" s="9"/>
    </row>
    <row r="359" spans="1:6">
      <c r="A359" s="98"/>
      <c r="B359" s="99"/>
      <c r="C359" s="100"/>
      <c r="D359" s="99"/>
      <c r="E359" s="99"/>
      <c r="F359" s="101"/>
    </row>
    <row r="413" spans="1:6">
      <c r="A413" s="9"/>
      <c r="B413" s="9"/>
      <c r="C413" s="41"/>
      <c r="D413" s="9"/>
      <c r="E413" s="9"/>
      <c r="F413" s="9"/>
    </row>
    <row r="414" spans="1:6">
      <c r="A414" s="102"/>
      <c r="B414" s="103"/>
      <c r="C414" s="104"/>
      <c r="D414" s="103"/>
      <c r="E414" s="103"/>
      <c r="F414" s="105"/>
    </row>
    <row r="415" spans="1:6">
      <c r="A415" s="9"/>
      <c r="B415" s="9"/>
      <c r="C415" s="41"/>
      <c r="D415" s="9"/>
      <c r="E415" s="9"/>
      <c r="F415" s="9"/>
    </row>
    <row r="478" spans="1:6">
      <c r="A478" s="9"/>
      <c r="B478" s="9"/>
      <c r="C478" s="41"/>
      <c r="D478" s="9"/>
      <c r="E478" s="9"/>
      <c r="F478" s="9"/>
    </row>
    <row r="479" spans="1:6">
      <c r="A479" s="102"/>
      <c r="B479" s="103"/>
      <c r="C479" s="104"/>
      <c r="D479" s="103"/>
      <c r="E479" s="103"/>
      <c r="F479" s="105"/>
    </row>
    <row r="480" spans="1:6">
      <c r="A480" s="9"/>
      <c r="B480" s="9"/>
      <c r="C480" s="41"/>
      <c r="D480" s="9"/>
      <c r="E480" s="9"/>
      <c r="F480" s="9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0"/>
  <sheetViews>
    <sheetView zoomScale="90" zoomScaleNormal="90" workbookViewId="0"/>
  </sheetViews>
  <sheetFormatPr defaultRowHeight="12.75"/>
  <cols>
    <col min="1" max="1" width="56.28515625" style="1" customWidth="1"/>
    <col min="2" max="2" width="13" style="1" customWidth="1"/>
    <col min="3" max="3" width="9.140625" style="96"/>
    <col min="4" max="4" width="20.85546875" style="1" customWidth="1"/>
    <col min="5" max="5" width="21" style="1" customWidth="1"/>
    <col min="6" max="16384" width="9.140625" style="1"/>
  </cols>
  <sheetData>
    <row r="1" spans="1:16" ht="15.75">
      <c r="A1" s="120" t="str">
        <f>'[30]Contact Information'!$C$5</f>
        <v>TALLAHASSEE COMMUNITY COLLEGE</v>
      </c>
      <c r="B1" s="120"/>
      <c r="C1" s="120"/>
      <c r="D1" s="120"/>
      <c r="E1" s="120"/>
    </row>
    <row r="2" spans="1:16" ht="13.5" thickBot="1">
      <c r="A2" s="2"/>
      <c r="B2" s="2"/>
      <c r="C2" s="2"/>
      <c r="D2" s="3" t="s">
        <v>0</v>
      </c>
      <c r="E2" s="4" t="str">
        <f>'[30]Contact Information'!C3</f>
        <v>2015.v02</v>
      </c>
    </row>
    <row r="3" spans="1:16" ht="13.5" thickBot="1">
      <c r="A3" s="118" t="s">
        <v>136</v>
      </c>
      <c r="B3" s="7"/>
      <c r="C3" s="7"/>
      <c r="D3" s="7"/>
      <c r="E3" s="121"/>
      <c r="F3" s="9"/>
    </row>
    <row r="4" spans="1:16" ht="12.75" customHeight="1">
      <c r="A4" s="10"/>
      <c r="B4" s="11"/>
      <c r="C4" s="12"/>
      <c r="D4" s="12" t="s">
        <v>1</v>
      </c>
      <c r="E4" s="122" t="s">
        <v>2</v>
      </c>
      <c r="F4" s="9"/>
    </row>
    <row r="5" spans="1:16">
      <c r="A5" s="13" t="s">
        <v>3</v>
      </c>
      <c r="B5" s="14"/>
      <c r="C5" s="15" t="s">
        <v>4</v>
      </c>
      <c r="D5" s="15" t="s">
        <v>5</v>
      </c>
      <c r="E5" s="123"/>
      <c r="F5" s="9"/>
    </row>
    <row r="6" spans="1:16">
      <c r="A6" s="16" t="str">
        <f>'[30]Accounts by GL'!B174</f>
        <v>Tuition-Advanced &amp; Professional - Baccalaureate</v>
      </c>
      <c r="B6" s="17"/>
      <c r="C6" s="18" t="str">
        <f>'[30]Accounts by GL'!C174</f>
        <v>40101</v>
      </c>
      <c r="D6" s="19">
        <f>'[30]Accounts by GL'!M174</f>
        <v>0</v>
      </c>
      <c r="E6" s="20">
        <f t="shared" ref="E6:E13" si="0">D6+D15</f>
        <v>0</v>
      </c>
      <c r="F6" s="9"/>
    </row>
    <row r="7" spans="1:16">
      <c r="A7" s="16" t="str">
        <f>'[30]Accounts by GL'!B175</f>
        <v>Tuition-Advanced &amp; Professional</v>
      </c>
      <c r="B7" s="17"/>
      <c r="C7" s="18" t="str">
        <f>'[30]Accounts by GL'!C175</f>
        <v>40110</v>
      </c>
      <c r="D7" s="19">
        <f>'[30]Accounts by GL'!M175</f>
        <v>16890999.859999999</v>
      </c>
      <c r="E7" s="20">
        <f t="shared" si="0"/>
        <v>18912506.919999998</v>
      </c>
      <c r="F7" s="9"/>
    </row>
    <row r="8" spans="1:16">
      <c r="A8" s="16" t="str">
        <f>'[30]Accounts by GL'!B176</f>
        <v>Tuition-Postsecondary Vocational</v>
      </c>
      <c r="B8" s="17"/>
      <c r="C8" s="18" t="str">
        <f>'[30]Accounts by GL'!C176</f>
        <v>40120</v>
      </c>
      <c r="D8" s="19">
        <f>'[30]Accounts by GL'!M176</f>
        <v>2413412.38</v>
      </c>
      <c r="E8" s="20">
        <f t="shared" si="0"/>
        <v>2611428.15</v>
      </c>
      <c r="F8" s="9"/>
    </row>
    <row r="9" spans="1:16">
      <c r="A9" s="16" t="str">
        <f>'[30]Accounts by GL'!B177</f>
        <v>Tuition-Postsecondary Adult Vocational</v>
      </c>
      <c r="B9" s="17"/>
      <c r="C9" s="18" t="str">
        <f>'[30]Accounts by GL'!C177</f>
        <v>40130</v>
      </c>
      <c r="D9" s="19">
        <f>'[30]Accounts by GL'!M177</f>
        <v>1368187.62</v>
      </c>
      <c r="E9" s="20">
        <f t="shared" si="0"/>
        <v>1378637.6600000001</v>
      </c>
      <c r="F9" s="9"/>
    </row>
    <row r="10" spans="1:16">
      <c r="A10" s="16" t="str">
        <f>'[30]Accounts by GL'!B178</f>
        <v>Tuition-Developmental Education</v>
      </c>
      <c r="B10" s="17"/>
      <c r="C10" s="18" t="str">
        <f>'[30]Accounts by GL'!C178</f>
        <v>40150</v>
      </c>
      <c r="D10" s="19">
        <f>'[30]Accounts by GL'!M178</f>
        <v>1392526.98</v>
      </c>
      <c r="E10" s="20">
        <f t="shared" si="0"/>
        <v>1727250.78</v>
      </c>
      <c r="F10" s="9"/>
    </row>
    <row r="11" spans="1:16">
      <c r="A11" s="16" t="str">
        <f>'[30]Accounts by GL'!B179</f>
        <v>Tuition-EPI</v>
      </c>
      <c r="B11" s="17"/>
      <c r="C11" s="18" t="str">
        <f>'[30]Accounts by GL'!C179</f>
        <v>40160</v>
      </c>
      <c r="D11" s="19">
        <f>'[30]Accounts by GL'!M179</f>
        <v>0</v>
      </c>
      <c r="E11" s="20">
        <f t="shared" si="0"/>
        <v>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>
      <c r="A12" s="16" t="str">
        <f>'[30]Accounts by GL'!B180</f>
        <v>Tuition-Vocational Preparatory</v>
      </c>
      <c r="B12" s="17"/>
      <c r="C12" s="18" t="str">
        <f>'[30]Accounts by GL'!C180</f>
        <v>40180</v>
      </c>
      <c r="D12" s="19">
        <f>'[30]Accounts by GL'!M180</f>
        <v>0</v>
      </c>
      <c r="E12" s="20">
        <f t="shared" si="0"/>
        <v>0</v>
      </c>
      <c r="F12" s="9"/>
    </row>
    <row r="13" spans="1:16" ht="13.5" thickBot="1">
      <c r="A13" s="16" t="str">
        <f>'[30]Accounts by GL'!B181</f>
        <v>Tuition-Adult General Education (ABE) &amp; Secondary</v>
      </c>
      <c r="B13" s="22"/>
      <c r="C13" s="18" t="str">
        <f>'[30]Accounts by GL'!C181</f>
        <v>40190</v>
      </c>
      <c r="D13" s="19">
        <f>'[30]Accounts by GL'!M181</f>
        <v>25818</v>
      </c>
      <c r="E13" s="20">
        <f t="shared" si="0"/>
        <v>25818</v>
      </c>
      <c r="F13" s="9"/>
    </row>
    <row r="14" spans="1:16" ht="13.5" thickBot="1">
      <c r="A14" s="23" t="s">
        <v>6</v>
      </c>
      <c r="B14" s="24"/>
      <c r="C14" s="25"/>
      <c r="D14" s="26">
        <f>SUM(D6:D13)</f>
        <v>22090944.84</v>
      </c>
      <c r="E14" s="26">
        <f>SUM(E6:E13)</f>
        <v>24655641.509999998</v>
      </c>
      <c r="F14" s="9"/>
    </row>
    <row r="15" spans="1:16">
      <c r="A15" s="27" t="str">
        <f>'[30]Accounts by GL'!B182</f>
        <v>Out-of-state Fees-Advanced &amp; Professional - Baccalaureate</v>
      </c>
      <c r="B15" s="28"/>
      <c r="C15" s="29" t="str">
        <f>'[30]Accounts by GL'!C182</f>
        <v>40301</v>
      </c>
      <c r="D15" s="30">
        <f>'[30]Accounts by GL'!M182</f>
        <v>0</v>
      </c>
      <c r="E15" s="31"/>
      <c r="F15" s="9"/>
    </row>
    <row r="16" spans="1:16">
      <c r="A16" s="27" t="str">
        <f>'[30]Accounts by GL'!B183</f>
        <v>Out-of-state Fees-Advanced &amp; Professional</v>
      </c>
      <c r="B16" s="17"/>
      <c r="C16" s="29" t="str">
        <f>'[30]Accounts by GL'!C183</f>
        <v>40310</v>
      </c>
      <c r="D16" s="30">
        <f>'[30]Accounts by GL'!M183</f>
        <v>2021507.06</v>
      </c>
      <c r="E16" s="31"/>
      <c r="F16" s="9"/>
    </row>
    <row r="17" spans="1:6">
      <c r="A17" s="27" t="str">
        <f>'[30]Accounts by GL'!B184</f>
        <v>Out-of-state Fees-Postsecondary Vocational</v>
      </c>
      <c r="B17" s="17"/>
      <c r="C17" s="29" t="str">
        <f>'[30]Accounts by GL'!C184</f>
        <v>40320</v>
      </c>
      <c r="D17" s="30">
        <f>'[30]Accounts by GL'!M184</f>
        <v>198015.77</v>
      </c>
      <c r="E17" s="31"/>
      <c r="F17" s="9"/>
    </row>
    <row r="18" spans="1:6">
      <c r="A18" s="27" t="str">
        <f>'[30]Accounts by GL'!B185</f>
        <v>Out-of-state Fees-Postsecondary. Adult Vocational</v>
      </c>
      <c r="B18" s="17"/>
      <c r="C18" s="29" t="str">
        <f>'[30]Accounts by GL'!C185</f>
        <v>40330</v>
      </c>
      <c r="D18" s="30">
        <f>'[30]Accounts by GL'!M185</f>
        <v>10450.040000000001</v>
      </c>
      <c r="E18" s="31"/>
      <c r="F18" s="9"/>
    </row>
    <row r="19" spans="1:6">
      <c r="A19" s="27" t="str">
        <f>'[30]Accounts by GL'!B186</f>
        <v>Out-of-state Fees-Developmental Education</v>
      </c>
      <c r="B19" s="17"/>
      <c r="C19" s="29" t="str">
        <f>'[30]Accounts by GL'!C186</f>
        <v>40350</v>
      </c>
      <c r="D19" s="30">
        <f>'[30]Accounts by GL'!M186</f>
        <v>334723.8</v>
      </c>
      <c r="E19" s="31"/>
      <c r="F19" s="9"/>
    </row>
    <row r="20" spans="1:6">
      <c r="A20" s="27" t="str">
        <f>'[30]Accounts by GL'!B187</f>
        <v>Out-of-state Fees-EPI &amp; Alternative Certification Curriculum</v>
      </c>
      <c r="B20" s="17"/>
      <c r="C20" s="29" t="str">
        <f>'[30]Accounts by GL'!C187</f>
        <v>40360</v>
      </c>
      <c r="D20" s="30">
        <f>'[30]Accounts by GL'!M187</f>
        <v>0</v>
      </c>
      <c r="E20" s="31"/>
      <c r="F20" s="9"/>
    </row>
    <row r="21" spans="1:6">
      <c r="A21" s="27" t="str">
        <f>'[30]Accounts by GL'!B188</f>
        <v>Out-of-state Fees-Vocational Preparatory</v>
      </c>
      <c r="B21" s="17"/>
      <c r="C21" s="29" t="str">
        <f>'[30]Accounts by GL'!C188</f>
        <v>40380</v>
      </c>
      <c r="D21" s="30">
        <f>'[30]Accounts by GL'!M188</f>
        <v>0</v>
      </c>
      <c r="E21" s="31"/>
      <c r="F21" s="9"/>
    </row>
    <row r="22" spans="1:6" ht="13.5" thickBot="1">
      <c r="A22" s="27" t="str">
        <f>'[30]Accounts by GL'!B189</f>
        <v>Out-of-state Fees-Adult General Education (ABE) &amp; Secondary</v>
      </c>
      <c r="B22" s="22"/>
      <c r="C22" s="29" t="str">
        <f>'[30]Accounts by GL'!C189</f>
        <v>40390</v>
      </c>
      <c r="D22" s="30">
        <f>'[30]Accounts by GL'!M189</f>
        <v>0</v>
      </c>
      <c r="E22" s="32"/>
      <c r="F22" s="9"/>
    </row>
    <row r="23" spans="1:6" ht="13.5" thickBot="1">
      <c r="A23" s="23" t="s">
        <v>7</v>
      </c>
      <c r="B23" s="24"/>
      <c r="C23" s="25"/>
      <c r="D23" s="26">
        <f>SUM(D15:D22)</f>
        <v>2564696.67</v>
      </c>
      <c r="E23" s="33" t="s">
        <v>8</v>
      </c>
      <c r="F23" s="9"/>
    </row>
    <row r="24" spans="1:6" ht="13.5" thickBot="1">
      <c r="A24" s="23" t="s">
        <v>9</v>
      </c>
      <c r="B24" s="24"/>
      <c r="C24" s="25"/>
      <c r="D24" s="26">
        <f>D23+D14</f>
        <v>24655641.509999998</v>
      </c>
      <c r="E24" s="26">
        <f>'[30]Accounts by GL'!M191</f>
        <v>24655641.509999998</v>
      </c>
      <c r="F24" s="9"/>
    </row>
    <row r="25" spans="1:6">
      <c r="A25" s="34"/>
      <c r="B25" s="35"/>
      <c r="C25" s="36"/>
      <c r="D25" s="37"/>
      <c r="E25" s="32"/>
      <c r="F25" s="9"/>
    </row>
    <row r="26" spans="1:6">
      <c r="A26" s="13" t="s">
        <v>10</v>
      </c>
      <c r="B26" s="35"/>
      <c r="C26" s="36"/>
      <c r="D26" s="37"/>
      <c r="E26" s="31"/>
      <c r="F26" s="9"/>
    </row>
    <row r="27" spans="1:6">
      <c r="A27" s="16" t="str">
        <f>'[30]Accounts by GL'!B194</f>
        <v>Tuition - Lifelong Learning</v>
      </c>
      <c r="B27" s="17"/>
      <c r="C27" s="18" t="str">
        <f>'[30]Accounts by GL'!C194</f>
        <v>40210</v>
      </c>
      <c r="D27" s="38">
        <f>'[30]Accounts by GL'!M194</f>
        <v>0</v>
      </c>
      <c r="E27" s="31"/>
      <c r="F27" s="39"/>
    </row>
    <row r="28" spans="1:6">
      <c r="A28" s="16" t="str">
        <f>'[30]Accounts by GL'!B195</f>
        <v>Tuition - Continuing Workforce Fees</v>
      </c>
      <c r="B28" s="17"/>
      <c r="C28" s="18" t="str">
        <f>'[30]Accounts by GL'!C195</f>
        <v>40240</v>
      </c>
      <c r="D28" s="38">
        <f>'[30]Accounts by GL'!M195</f>
        <v>0</v>
      </c>
      <c r="E28" s="31"/>
      <c r="F28" s="39"/>
    </row>
    <row r="29" spans="1:6">
      <c r="A29" s="16" t="str">
        <f>'[30]Accounts by GL'!B196</f>
        <v>Refunded Tuition - Continuing Workforce Fees</v>
      </c>
      <c r="B29" s="17"/>
      <c r="C29" s="18" t="str">
        <f>'[30]Accounts by GL'!C196</f>
        <v>40249</v>
      </c>
      <c r="D29" s="38">
        <f>'[30]Accounts by GL'!M196</f>
        <v>0</v>
      </c>
      <c r="E29" s="31"/>
      <c r="F29" s="39"/>
    </row>
    <row r="30" spans="1:6">
      <c r="A30" s="16" t="str">
        <f>'[30]Accounts by GL'!B197</f>
        <v>Out-of-state - Lifelong Learning</v>
      </c>
      <c r="B30" s="17"/>
      <c r="C30" s="18" t="str">
        <f>'[30]Accounts by GL'!C197</f>
        <v>40250</v>
      </c>
      <c r="D30" s="38">
        <f>'[30]Accounts by GL'!M197</f>
        <v>0</v>
      </c>
      <c r="E30" s="32"/>
      <c r="F30" s="39"/>
    </row>
    <row r="31" spans="1:6">
      <c r="A31" s="16" t="str">
        <f>'[30]Accounts by GL'!B198</f>
        <v>Full Cost of Instruction (Repeat Course Fee)</v>
      </c>
      <c r="B31" s="17"/>
      <c r="C31" s="18" t="str">
        <f>'[30]Accounts by GL'!C198</f>
        <v>40260</v>
      </c>
      <c r="D31" s="38">
        <f>'[30]Accounts by GL'!M198</f>
        <v>0</v>
      </c>
      <c r="E31" s="32"/>
      <c r="F31" s="39"/>
    </row>
    <row r="32" spans="1:6">
      <c r="A32" s="16" t="str">
        <f>'[30]Accounts by GL'!B199</f>
        <v>Full Cost of Instruction (Repeat Course Fee) - A &amp; P</v>
      </c>
      <c r="B32" s="17"/>
      <c r="C32" s="18" t="str">
        <f>'[30]Accounts by GL'!C199</f>
        <v>40261</v>
      </c>
      <c r="D32" s="38">
        <f>'[30]Accounts by GL'!M199</f>
        <v>0</v>
      </c>
      <c r="E32" s="32"/>
      <c r="F32" s="39"/>
    </row>
    <row r="33" spans="1:6">
      <c r="A33" s="16" t="str">
        <f>'[30]Accounts by GL'!B200</f>
        <v>Full Cost of Instruction (Repeat Course Fee) - PSV</v>
      </c>
      <c r="B33" s="17"/>
      <c r="C33" s="18" t="str">
        <f>'[30]Accounts by GL'!C200</f>
        <v>40262</v>
      </c>
      <c r="D33" s="38">
        <f>'[30]Accounts by GL'!M200</f>
        <v>0</v>
      </c>
      <c r="E33" s="32"/>
      <c r="F33" s="39"/>
    </row>
    <row r="34" spans="1:6">
      <c r="A34" s="16" t="str">
        <f>'[30]Accounts by GL'!B201</f>
        <v>Full Cost of Instruction (Repeat Course Fee) - Baccalaureate</v>
      </c>
      <c r="B34" s="17"/>
      <c r="C34" s="18">
        <v>40263</v>
      </c>
      <c r="D34" s="38">
        <f>'[30]Accounts by GL'!M201</f>
        <v>0</v>
      </c>
      <c r="E34" s="32"/>
      <c r="F34" s="39"/>
    </row>
    <row r="35" spans="1:6">
      <c r="A35" s="16" t="str">
        <f>'[30]Accounts by GL'!B202</f>
        <v>Full Cost of Instruction (Repeat Course Fee) - PSAV</v>
      </c>
      <c r="B35" s="17"/>
      <c r="C35" s="18" t="str">
        <f>'[30]Accounts by GL'!C202</f>
        <v>40264</v>
      </c>
      <c r="D35" s="38">
        <f>'[30]Accounts by GL'!M202</f>
        <v>0</v>
      </c>
      <c r="E35" s="32"/>
      <c r="F35" s="39"/>
    </row>
    <row r="36" spans="1:6">
      <c r="A36" s="16" t="str">
        <f>'[30]Accounts by GL'!B203</f>
        <v>Full Cost of Instruction (Repeat Course Fee) - Dev. Ed.</v>
      </c>
      <c r="B36" s="17"/>
      <c r="C36" s="18" t="str">
        <f>'[30]Accounts by GL'!C203</f>
        <v>40265</v>
      </c>
      <c r="D36" s="38">
        <f>'[30]Accounts by GL'!M203</f>
        <v>0</v>
      </c>
      <c r="E36" s="32"/>
      <c r="F36" s="39"/>
    </row>
    <row r="37" spans="1:6">
      <c r="A37" s="16" t="str">
        <f>'[30]Accounts by GL'!B204</f>
        <v>Full Cost of Instruction (Repeat Course Fee) - EPI</v>
      </c>
      <c r="B37" s="17"/>
      <c r="C37" s="18">
        <v>40266</v>
      </c>
      <c r="D37" s="38">
        <f>'[30]Accounts by GL'!M204</f>
        <v>0</v>
      </c>
      <c r="E37" s="32"/>
      <c r="F37" s="39"/>
    </row>
    <row r="38" spans="1:6">
      <c r="A38" s="16" t="str">
        <f>'[30]Accounts by GL'!B205</f>
        <v>Refunded Tuition-Full Cost of Instruction (Repeat Course Fee)</v>
      </c>
      <c r="B38" s="17"/>
      <c r="C38" s="18" t="str">
        <f>'[30]Accounts by GL'!C205</f>
        <v>40269</v>
      </c>
      <c r="D38" s="38">
        <f>'[30]Accounts by GL'!M205</f>
        <v>0</v>
      </c>
      <c r="E38" s="32"/>
      <c r="F38" s="39"/>
    </row>
    <row r="39" spans="1:6">
      <c r="A39" s="16" t="str">
        <f>'[30]Accounts by GL'!B206</f>
        <v>Tuition - Self-supporting</v>
      </c>
      <c r="B39" s="17"/>
      <c r="C39" s="18" t="str">
        <f>'[30]Accounts by GL'!C206</f>
        <v>40270</v>
      </c>
      <c r="D39" s="38">
        <f>'[30]Accounts by GL'!M206</f>
        <v>104857</v>
      </c>
      <c r="E39" s="32"/>
      <c r="F39" s="39"/>
    </row>
    <row r="40" spans="1:6">
      <c r="A40" s="16" t="str">
        <f>'[30]Accounts by GL'!B207</f>
        <v>Laboratory Fees</v>
      </c>
      <c r="B40" s="17"/>
      <c r="C40" s="18" t="str">
        <f>'[30]Accounts by GL'!C207</f>
        <v>40400</v>
      </c>
      <c r="D40" s="38">
        <f>'[30]Accounts by GL'!M207</f>
        <v>1277535.93</v>
      </c>
      <c r="E40" s="32"/>
      <c r="F40" s="39"/>
    </row>
    <row r="41" spans="1:6">
      <c r="A41" s="16" t="str">
        <f>'[30]Accounts by GL'!B208</f>
        <v>Distance Learning Course User Fee</v>
      </c>
      <c r="B41" s="17"/>
      <c r="C41" s="18" t="str">
        <f>'[30]Accounts by GL'!C208</f>
        <v>40450</v>
      </c>
      <c r="D41" s="38">
        <f>'[30]Accounts by GL'!M208</f>
        <v>461460.27</v>
      </c>
      <c r="E41" s="32"/>
      <c r="F41" s="39"/>
    </row>
    <row r="42" spans="1:6">
      <c r="A42" s="16" t="str">
        <f>'[30]Accounts by GL'!B209</f>
        <v>Application Fees</v>
      </c>
      <c r="B42" s="17"/>
      <c r="C42" s="18" t="str">
        <f>'[30]Accounts by GL'!C209</f>
        <v>40500</v>
      </c>
      <c r="D42" s="38">
        <f>'[30]Accounts by GL'!M209</f>
        <v>17336</v>
      </c>
      <c r="E42" s="32"/>
      <c r="F42" s="39"/>
    </row>
    <row r="43" spans="1:6">
      <c r="A43" s="16" t="str">
        <f>'[30]Accounts by GL'!B210</f>
        <v>Graduation Fees</v>
      </c>
      <c r="B43" s="17"/>
      <c r="C43" s="18" t="str">
        <f>'[30]Accounts by GL'!C210</f>
        <v>40600</v>
      </c>
      <c r="D43" s="38">
        <f>'[30]Accounts by GL'!M210</f>
        <v>0</v>
      </c>
      <c r="E43" s="32"/>
      <c r="F43" s="39"/>
    </row>
    <row r="44" spans="1:6">
      <c r="A44" s="16" t="str">
        <f>'[30]Accounts by GL'!B211</f>
        <v>Transcripts Fees</v>
      </c>
      <c r="B44" s="17"/>
      <c r="C44" s="18" t="str">
        <f>'[30]Accounts by GL'!C211</f>
        <v>40700</v>
      </c>
      <c r="D44" s="38">
        <f>'[30]Accounts by GL'!M211</f>
        <v>0</v>
      </c>
      <c r="E44" s="32"/>
      <c r="F44" s="39"/>
    </row>
    <row r="45" spans="1:6">
      <c r="A45" s="16" t="str">
        <f>'[30]Accounts by GL'!B212</f>
        <v>Financial Aid Fund Fees</v>
      </c>
      <c r="B45" s="17"/>
      <c r="C45" s="18" t="str">
        <f>'[30]Accounts by GL'!C212</f>
        <v>40800</v>
      </c>
      <c r="D45" s="38">
        <f>'[30]Accounts by GL'!M212</f>
        <v>1131309.31</v>
      </c>
      <c r="E45" s="32"/>
      <c r="F45" s="39"/>
    </row>
    <row r="46" spans="1:6">
      <c r="A46" s="16" t="str">
        <f>'[30]Accounts by GL'!B213</f>
        <v>Student Activities &amp; Service Fees</v>
      </c>
      <c r="B46" s="17"/>
      <c r="C46" s="18" t="str">
        <f>'[30]Accounts by GL'!C213</f>
        <v>40850</v>
      </c>
      <c r="D46" s="38">
        <f>'[30]Accounts by GL'!M213</f>
        <v>1430658.73</v>
      </c>
      <c r="E46" s="32"/>
      <c r="F46" s="39"/>
    </row>
    <row r="47" spans="1:6">
      <c r="A47" s="16" t="str">
        <f>'[30]Accounts by GL'!B214</f>
        <v>Student Activities &amp; Service Fees - Baccalaureate</v>
      </c>
      <c r="B47" s="17"/>
      <c r="C47" s="18" t="str">
        <f>'[30]Accounts by GL'!C214</f>
        <v>40854</v>
      </c>
      <c r="D47" s="38">
        <f>'[30]Accounts by GL'!M214</f>
        <v>0</v>
      </c>
      <c r="E47" s="32"/>
      <c r="F47" s="39"/>
    </row>
    <row r="48" spans="1:6">
      <c r="A48" s="16" t="str">
        <f>'[30]Accounts by GL'!B215</f>
        <v>CIF - A &amp; P, PSV, EPI, College Prep</v>
      </c>
      <c r="B48" s="17"/>
      <c r="C48" s="18" t="str">
        <f>'[30]Accounts by GL'!C215</f>
        <v>40860</v>
      </c>
      <c r="D48" s="38">
        <f>'[30]Accounts by GL'!M215</f>
        <v>3309889.39</v>
      </c>
      <c r="E48" s="32"/>
      <c r="F48" s="39"/>
    </row>
    <row r="49" spans="1:6">
      <c r="A49" s="16" t="str">
        <f>'[30]Accounts by GL'!B216</f>
        <v>CIF - PSAV</v>
      </c>
      <c r="B49" s="17"/>
      <c r="C49" s="18" t="str">
        <f>'[30]Accounts by GL'!C216</f>
        <v>40861</v>
      </c>
      <c r="D49" s="38">
        <f>'[30]Accounts by GL'!M216</f>
        <v>29010.59</v>
      </c>
      <c r="E49" s="32"/>
      <c r="F49" s="39"/>
    </row>
    <row r="50" spans="1:6">
      <c r="A50" s="16" t="str">
        <f>'[30]Accounts by GL'!B217</f>
        <v>CIF - Baccalaureate</v>
      </c>
      <c r="B50" s="17"/>
      <c r="C50" s="18" t="str">
        <f>'[30]Accounts by GL'!C217</f>
        <v>40864</v>
      </c>
      <c r="D50" s="38">
        <f>'[30]Accounts by GL'!M217</f>
        <v>0</v>
      </c>
      <c r="E50" s="32"/>
      <c r="F50" s="39"/>
    </row>
    <row r="51" spans="1:6">
      <c r="A51" s="16" t="str">
        <f>'[30]Accounts by GL'!B218</f>
        <v>Technology Fee</v>
      </c>
      <c r="B51" s="17"/>
      <c r="C51" s="18" t="str">
        <f>'[30]Accounts by GL'!C218</f>
        <v>40870</v>
      </c>
      <c r="D51" s="38">
        <f>'[30]Accounts by GL'!M218</f>
        <v>1164196.29</v>
      </c>
      <c r="E51" s="32"/>
      <c r="F51" s="39"/>
    </row>
    <row r="52" spans="1:6">
      <c r="A52" s="16" t="str">
        <f>'[30]Accounts by GL'!B219</f>
        <v>Other Student Fees</v>
      </c>
      <c r="B52" s="17"/>
      <c r="C52" s="18" t="str">
        <f>'[30]Accounts by GL'!C219</f>
        <v>40900</v>
      </c>
      <c r="D52" s="38">
        <f>'[30]Accounts by GL'!M219</f>
        <v>25607.5</v>
      </c>
      <c r="E52" s="32"/>
      <c r="F52" s="39"/>
    </row>
    <row r="53" spans="1:6">
      <c r="A53" s="16" t="str">
        <f>'[30]Accounts by GL'!B220</f>
        <v>Late Fees</v>
      </c>
      <c r="B53" s="17"/>
      <c r="C53" s="18" t="str">
        <f>'[30]Accounts by GL'!C220</f>
        <v>40910</v>
      </c>
      <c r="D53" s="38">
        <f>'[30]Accounts by GL'!M220</f>
        <v>0</v>
      </c>
      <c r="E53" s="32"/>
      <c r="F53" s="39"/>
    </row>
    <row r="54" spans="1:6">
      <c r="A54" s="16" t="str">
        <f>'[30]Accounts by GL'!B221</f>
        <v>Testing Fees</v>
      </c>
      <c r="B54" s="17"/>
      <c r="C54" s="18" t="str">
        <f>'[30]Accounts by GL'!C221</f>
        <v>40920</v>
      </c>
      <c r="D54" s="38">
        <f>'[30]Accounts by GL'!M221</f>
        <v>18620</v>
      </c>
      <c r="E54" s="32"/>
      <c r="F54" s="39"/>
    </row>
    <row r="55" spans="1:6">
      <c r="A55" s="16" t="str">
        <f>'[30]Accounts by GL'!B222</f>
        <v>Student Insurance Fees</v>
      </c>
      <c r="B55" s="17"/>
      <c r="C55" s="18" t="str">
        <f>'[30]Accounts by GL'!C222</f>
        <v>40930</v>
      </c>
      <c r="D55" s="38">
        <f>'[30]Accounts by GL'!M222</f>
        <v>0</v>
      </c>
      <c r="E55" s="32"/>
      <c r="F55" s="39"/>
    </row>
    <row r="56" spans="1:6">
      <c r="A56" s="16" t="str">
        <f>'[30]Accounts by GL'!B223</f>
        <v>Safety &amp; Security Fees</v>
      </c>
      <c r="B56" s="17"/>
      <c r="C56" s="18" t="str">
        <f>'[30]Accounts by GL'!C223</f>
        <v>40940</v>
      </c>
      <c r="D56" s="38">
        <f>'[30]Accounts by GL'!M223</f>
        <v>0</v>
      </c>
      <c r="E56" s="32"/>
      <c r="F56" s="39"/>
    </row>
    <row r="57" spans="1:6">
      <c r="A57" s="16" t="str">
        <f>'[30]Accounts by GL'!B224</f>
        <v>Picture Identification Card Fees</v>
      </c>
      <c r="B57" s="17"/>
      <c r="C57" s="18" t="str">
        <f>'[30]Accounts by GL'!C224</f>
        <v>40950</v>
      </c>
      <c r="D57" s="38">
        <f>'[30]Accounts by GL'!M224</f>
        <v>10370</v>
      </c>
      <c r="E57" s="32"/>
      <c r="F57" s="39"/>
    </row>
    <row r="58" spans="1:6">
      <c r="A58" s="16" t="str">
        <f>'[30]Accounts by GL'!B225</f>
        <v>Parking Fees</v>
      </c>
      <c r="B58" s="17"/>
      <c r="C58" s="18" t="str">
        <f>'[30]Accounts by GL'!C225</f>
        <v>40960</v>
      </c>
      <c r="D58" s="38">
        <f>'[30]Accounts by GL'!M225</f>
        <v>0</v>
      </c>
      <c r="E58" s="32"/>
      <c r="F58" s="39"/>
    </row>
    <row r="59" spans="1:6">
      <c r="A59" s="16" t="str">
        <f>'[30]Accounts by GL'!B226</f>
        <v>Library Fees</v>
      </c>
      <c r="B59" s="17"/>
      <c r="C59" s="18" t="str">
        <f>'[30]Accounts by GL'!C226</f>
        <v>40970</v>
      </c>
      <c r="D59" s="38">
        <f>'[30]Accounts by GL'!M226</f>
        <v>0</v>
      </c>
      <c r="E59" s="32"/>
      <c r="F59" s="39"/>
    </row>
    <row r="60" spans="1:6">
      <c r="A60" s="16" t="str">
        <f>'[30]Accounts by GL'!B227</f>
        <v>Contract Course Fees</v>
      </c>
      <c r="B60" s="17"/>
      <c r="C60" s="18" t="str">
        <f>'[30]Accounts by GL'!C227</f>
        <v>40990</v>
      </c>
      <c r="D60" s="38">
        <f>'[30]Accounts by GL'!M227</f>
        <v>0</v>
      </c>
      <c r="E60" s="32"/>
      <c r="F60" s="39"/>
    </row>
    <row r="61" spans="1:6" ht="13.5" thickBot="1">
      <c r="A61" s="16" t="str">
        <f>'[30]Accounts by GL'!B228</f>
        <v>Residual Student Fees</v>
      </c>
      <c r="B61" s="17"/>
      <c r="C61" s="18" t="str">
        <f>'[30]Accounts by GL'!C228</f>
        <v>40991</v>
      </c>
      <c r="D61" s="38">
        <f>'[30]Accounts by GL'!M228</f>
        <v>0</v>
      </c>
      <c r="E61" s="32"/>
      <c r="F61" s="39"/>
    </row>
    <row r="62" spans="1:6" ht="13.5" thickBot="1">
      <c r="A62" s="23" t="s">
        <v>12</v>
      </c>
      <c r="B62" s="24"/>
      <c r="C62" s="25"/>
      <c r="D62" s="26">
        <f>SUM(D27:D61)</f>
        <v>8980851.0100000016</v>
      </c>
      <c r="E62" s="32"/>
    </row>
    <row r="63" spans="1:6" ht="13.5" thickBot="1">
      <c r="A63" s="23" t="s">
        <v>13</v>
      </c>
      <c r="B63" s="24"/>
      <c r="C63" s="25"/>
      <c r="D63" s="26">
        <f>D24+D62</f>
        <v>33636492.519999996</v>
      </c>
      <c r="E63" s="40"/>
    </row>
    <row r="64" spans="1:6">
      <c r="A64" s="9"/>
      <c r="B64" s="9"/>
      <c r="C64" s="41"/>
      <c r="D64" s="42"/>
      <c r="E64" s="42"/>
    </row>
    <row r="65" spans="1:16">
      <c r="A65" s="124" t="str">
        <f>A1</f>
        <v>TALLAHASSEE COMMUNITY COLLEGE</v>
      </c>
      <c r="B65" s="124"/>
      <c r="C65" s="124"/>
      <c r="D65" s="124"/>
      <c r="E65" s="43"/>
    </row>
    <row r="66" spans="1:16" ht="13.5" thickBot="1">
      <c r="A66" s="125" t="str">
        <f>+A3</f>
        <v xml:space="preserve">2014-2015 FEES </v>
      </c>
      <c r="B66" s="125"/>
      <c r="C66" s="125"/>
      <c r="D66" s="125"/>
      <c r="E66" s="43"/>
    </row>
    <row r="67" spans="1:16">
      <c r="A67" s="44" t="s">
        <v>14</v>
      </c>
      <c r="B67" s="14"/>
      <c r="C67" s="45"/>
      <c r="D67" s="46"/>
      <c r="E67" s="42"/>
    </row>
    <row r="68" spans="1:16">
      <c r="A68" s="47"/>
      <c r="B68" s="35"/>
      <c r="C68" s="45"/>
      <c r="D68" s="48"/>
      <c r="E68" s="42"/>
    </row>
    <row r="69" spans="1:16" ht="13.5" thickBot="1">
      <c r="A69" s="44" t="s">
        <v>15</v>
      </c>
      <c r="B69" s="35"/>
      <c r="C69" s="45" t="s">
        <v>16</v>
      </c>
      <c r="D69" s="108" t="s">
        <v>17</v>
      </c>
      <c r="E69" s="109"/>
    </row>
    <row r="70" spans="1:16">
      <c r="A70" s="49" t="s">
        <v>18</v>
      </c>
      <c r="B70" s="50" t="s">
        <v>19</v>
      </c>
      <c r="C70" s="112" t="s">
        <v>20</v>
      </c>
      <c r="D70" s="110">
        <f>'[30]Accounts by GL'!D174+'[30]Accounts by GL'!D175</f>
        <v>16868681.809999999</v>
      </c>
      <c r="E70" s="42"/>
    </row>
    <row r="71" spans="1:16">
      <c r="A71" s="51" t="s">
        <v>18</v>
      </c>
      <c r="B71" s="52" t="s">
        <v>21</v>
      </c>
      <c r="C71" s="113" t="s">
        <v>22</v>
      </c>
      <c r="D71" s="116">
        <f>'[30]Accounts by GL'!D176</f>
        <v>2413412.38</v>
      </c>
      <c r="E71" s="42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>
      <c r="A72" s="51" t="s">
        <v>18</v>
      </c>
      <c r="B72" s="52" t="s">
        <v>23</v>
      </c>
      <c r="C72" s="113">
        <v>40130</v>
      </c>
      <c r="D72" s="116">
        <f>'[30]Accounts by GL'!D177</f>
        <v>783313.28</v>
      </c>
      <c r="E72" s="42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>
      <c r="A73" s="51" t="s">
        <v>18</v>
      </c>
      <c r="B73" s="52" t="s">
        <v>24</v>
      </c>
      <c r="C73" s="113" t="s">
        <v>25</v>
      </c>
      <c r="D73" s="116">
        <f>'[30]Accounts by GL'!D178</f>
        <v>1392526.98</v>
      </c>
      <c r="E73" s="42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>
      <c r="A74" s="51" t="s">
        <v>18</v>
      </c>
      <c r="B74" s="52" t="s">
        <v>26</v>
      </c>
      <c r="C74" s="113">
        <v>40160</v>
      </c>
      <c r="D74" s="117">
        <f>'[30]Accounts by GL'!D179</f>
        <v>0</v>
      </c>
      <c r="E74" s="42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>
      <c r="A75" s="51" t="s">
        <v>18</v>
      </c>
      <c r="B75" s="52" t="s">
        <v>27</v>
      </c>
      <c r="C75" s="113">
        <v>40180</v>
      </c>
      <c r="D75" s="111">
        <f>'[30]Accounts by GL'!D180</f>
        <v>0</v>
      </c>
      <c r="E75" s="42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>
      <c r="A76" s="51" t="s">
        <v>18</v>
      </c>
      <c r="B76" s="52" t="s">
        <v>28</v>
      </c>
      <c r="C76" s="113">
        <v>40190</v>
      </c>
      <c r="D76" s="116">
        <f>'[30]Accounts by GL'!D181</f>
        <v>25818</v>
      </c>
      <c r="E76" s="42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>
      <c r="A77" s="51" t="s">
        <v>29</v>
      </c>
      <c r="B77" s="52" t="s">
        <v>19</v>
      </c>
      <c r="C77" s="113" t="s">
        <v>30</v>
      </c>
      <c r="D77" s="116">
        <f>'[30]Accounts by GL'!D182+'[30]Accounts by GL'!D183</f>
        <v>2021507.06</v>
      </c>
      <c r="E77" s="42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>
      <c r="A78" s="51" t="s">
        <v>29</v>
      </c>
      <c r="B78" s="52" t="s">
        <v>21</v>
      </c>
      <c r="C78" s="113" t="s">
        <v>31</v>
      </c>
      <c r="D78" s="117">
        <f>'[30]Accounts by GL'!D184</f>
        <v>140634.93</v>
      </c>
      <c r="E78" s="42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>
      <c r="A79" s="51" t="s">
        <v>29</v>
      </c>
      <c r="B79" s="52" t="s">
        <v>23</v>
      </c>
      <c r="C79" s="113">
        <v>40330</v>
      </c>
      <c r="D79" s="111">
        <f>'[30]Accounts by GL'!D185</f>
        <v>10450.040000000001</v>
      </c>
      <c r="E79" s="42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>
      <c r="A80" s="51" t="s">
        <v>29</v>
      </c>
      <c r="B80" s="52" t="s">
        <v>24</v>
      </c>
      <c r="C80" s="113" t="s">
        <v>32</v>
      </c>
      <c r="D80" s="116">
        <f>'[30]Accounts by GL'!D186</f>
        <v>334723.8</v>
      </c>
      <c r="E80" s="42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>
      <c r="A81" s="51" t="s">
        <v>29</v>
      </c>
      <c r="B81" s="52" t="s">
        <v>26</v>
      </c>
      <c r="C81" s="113">
        <v>40360</v>
      </c>
      <c r="D81" s="116">
        <f>'[30]Accounts by GL'!D187</f>
        <v>0</v>
      </c>
      <c r="E81" s="42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>
      <c r="A82" s="51" t="s">
        <v>29</v>
      </c>
      <c r="B82" s="52" t="s">
        <v>27</v>
      </c>
      <c r="C82" s="113">
        <v>40380</v>
      </c>
      <c r="D82" s="117">
        <f>'[30]Accounts by GL'!D188</f>
        <v>0</v>
      </c>
      <c r="E82" s="42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3.5" thickBot="1">
      <c r="A83" s="51" t="s">
        <v>29</v>
      </c>
      <c r="B83" s="52" t="s">
        <v>28</v>
      </c>
      <c r="C83" s="114">
        <v>40390</v>
      </c>
      <c r="D83" s="115">
        <f>'[30]Accounts by GL'!D189</f>
        <v>0</v>
      </c>
      <c r="E83" s="42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3.5" thickBot="1">
      <c r="A84" s="23" t="s">
        <v>33</v>
      </c>
      <c r="B84" s="24"/>
      <c r="C84" s="25"/>
      <c r="D84" s="107">
        <f>SUM(D70:D83)</f>
        <v>23991068.279999997</v>
      </c>
      <c r="E84" s="42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>
      <c r="A85" s="55"/>
      <c r="B85" s="56"/>
      <c r="C85" s="57"/>
      <c r="D85" s="58"/>
      <c r="E85" s="42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>
      <c r="A86" s="59" t="s">
        <v>34</v>
      </c>
      <c r="B86" s="56"/>
      <c r="C86" s="57"/>
      <c r="D86" s="58"/>
      <c r="E86" s="42"/>
    </row>
    <row r="87" spans="1:16">
      <c r="A87" s="60" t="s">
        <v>18</v>
      </c>
      <c r="B87" s="61" t="s">
        <v>19</v>
      </c>
      <c r="C87" s="53">
        <v>40110</v>
      </c>
      <c r="D87" s="54">
        <f>'[30]Accounts by GL'!E174+'[30]Accounts by GL'!E175</f>
        <v>0</v>
      </c>
      <c r="E87" s="42"/>
    </row>
    <row r="88" spans="1:16" ht="13.5" thickBot="1">
      <c r="A88" s="62" t="s">
        <v>29</v>
      </c>
      <c r="B88" s="63" t="s">
        <v>19</v>
      </c>
      <c r="C88" s="64">
        <v>40310</v>
      </c>
      <c r="D88" s="54">
        <f>'[30]Accounts by GL'!E182+'[30]Accounts by GL'!E183</f>
        <v>0</v>
      </c>
      <c r="E88" s="42"/>
    </row>
    <row r="89" spans="1:16" ht="13.5" thickBot="1">
      <c r="A89" s="23" t="s">
        <v>35</v>
      </c>
      <c r="B89" s="24"/>
      <c r="C89" s="25"/>
      <c r="D89" s="26">
        <f>SUM(D87:D88)</f>
        <v>0</v>
      </c>
      <c r="E89" s="42"/>
    </row>
    <row r="90" spans="1:16" ht="13.5" thickBot="1">
      <c r="A90" s="47"/>
      <c r="B90" s="56"/>
      <c r="C90" s="57"/>
      <c r="D90" s="58"/>
      <c r="E90" s="42"/>
    </row>
    <row r="91" spans="1:16" ht="13.5" thickBot="1">
      <c r="A91" s="23" t="s">
        <v>36</v>
      </c>
      <c r="B91" s="24"/>
      <c r="C91" s="25"/>
      <c r="D91" s="26">
        <f>+D84+D89</f>
        <v>23991068.279999997</v>
      </c>
      <c r="E91" s="42"/>
    </row>
    <row r="92" spans="1:16" ht="13.5" thickBot="1">
      <c r="A92" s="65"/>
      <c r="B92" s="65"/>
      <c r="C92" s="66"/>
      <c r="D92" s="67"/>
      <c r="E92" s="43"/>
    </row>
    <row r="93" spans="1:16" ht="13.5" thickBot="1">
      <c r="A93" s="126" t="s">
        <v>37</v>
      </c>
      <c r="B93" s="127"/>
      <c r="C93" s="70"/>
      <c r="D93" s="71"/>
      <c r="E93" s="42"/>
    </row>
    <row r="94" spans="1:16">
      <c r="A94" s="72" t="s">
        <v>18</v>
      </c>
      <c r="B94" s="73"/>
      <c r="C94" s="74"/>
      <c r="D94" s="75">
        <f>SUM(D6:D13)</f>
        <v>22090944.84</v>
      </c>
      <c r="E94" s="42"/>
    </row>
    <row r="95" spans="1:16">
      <c r="A95" s="76"/>
      <c r="B95" s="56"/>
      <c r="C95" s="77"/>
      <c r="D95" s="78"/>
      <c r="E95" s="42"/>
    </row>
    <row r="96" spans="1:16">
      <c r="A96" s="79" t="s">
        <v>29</v>
      </c>
      <c r="B96" s="80"/>
      <c r="C96" s="81"/>
      <c r="D96" s="82">
        <f>SUM(D15:D22)</f>
        <v>2564696.67</v>
      </c>
      <c r="E96" s="42"/>
    </row>
    <row r="97" spans="1:256" ht="13.5" thickBot="1">
      <c r="A97" s="83"/>
      <c r="B97" s="56"/>
      <c r="C97" s="77"/>
      <c r="D97" s="78"/>
      <c r="E97" s="42"/>
    </row>
    <row r="98" spans="1:256" ht="13.5" thickBot="1">
      <c r="A98" s="84" t="s">
        <v>2</v>
      </c>
      <c r="B98" s="85"/>
      <c r="C98" s="86"/>
      <c r="D98" s="87">
        <f>D94+D96</f>
        <v>24655641.509999998</v>
      </c>
      <c r="E98" s="42"/>
    </row>
    <row r="99" spans="1:256">
      <c r="A99" s="88"/>
      <c r="B99" s="73"/>
      <c r="C99" s="66"/>
      <c r="D99" s="89"/>
      <c r="E99" s="42"/>
    </row>
    <row r="100" spans="1:256">
      <c r="A100" s="90" t="s">
        <v>38</v>
      </c>
      <c r="B100" s="91"/>
      <c r="C100" s="92"/>
      <c r="D100" s="93">
        <f>D51</f>
        <v>1164196.29</v>
      </c>
      <c r="E100" s="42"/>
    </row>
    <row r="101" spans="1:256" ht="13.5" thickBot="1">
      <c r="A101" s="88"/>
      <c r="B101" s="94"/>
      <c r="C101" s="66"/>
      <c r="D101" s="78"/>
      <c r="E101" s="42"/>
    </row>
    <row r="102" spans="1:256" ht="13.5" thickBot="1">
      <c r="A102" s="23" t="s">
        <v>39</v>
      </c>
      <c r="B102" s="24"/>
      <c r="C102" s="25"/>
      <c r="D102" s="26">
        <f>D98+D100</f>
        <v>25819837.799999997</v>
      </c>
      <c r="E102" s="42"/>
    </row>
    <row r="103" spans="1:256">
      <c r="A103" s="9"/>
      <c r="B103" s="9"/>
      <c r="C103" s="41"/>
      <c r="D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1:256" s="65" customFormat="1">
      <c r="A104" s="95" t="s">
        <v>40</v>
      </c>
      <c r="B104" s="1"/>
      <c r="C104" s="96"/>
      <c r="D104" s="1"/>
      <c r="E104" s="1"/>
      <c r="F104" s="9"/>
    </row>
    <row r="105" spans="1:256"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82" spans="3:16">
      <c r="C182" s="1"/>
      <c r="G182" s="9"/>
      <c r="H182" s="9"/>
      <c r="I182" s="9"/>
      <c r="J182" s="9"/>
      <c r="K182" s="9"/>
      <c r="L182" s="9"/>
      <c r="M182" s="9"/>
      <c r="N182" s="9"/>
      <c r="O182" s="9"/>
      <c r="P182" s="97"/>
    </row>
    <row r="202" spans="1:6">
      <c r="A202" s="98"/>
      <c r="B202" s="99"/>
      <c r="C202" s="100"/>
      <c r="D202" s="99"/>
      <c r="E202" s="99"/>
      <c r="F202" s="101"/>
    </row>
    <row r="227" spans="1:6">
      <c r="A227" s="9"/>
      <c r="B227" s="9"/>
      <c r="C227" s="41"/>
      <c r="D227" s="9"/>
      <c r="E227" s="9"/>
      <c r="F227" s="9"/>
    </row>
    <row r="228" spans="1:6">
      <c r="A228" s="102"/>
      <c r="B228" s="103"/>
      <c r="C228" s="104"/>
      <c r="D228" s="103"/>
      <c r="E228" s="103"/>
      <c r="F228" s="105"/>
    </row>
    <row r="229" spans="1:6">
      <c r="A229" s="9"/>
      <c r="B229" s="9"/>
      <c r="C229" s="41"/>
      <c r="D229" s="9"/>
      <c r="E229" s="9"/>
      <c r="F229" s="9"/>
    </row>
    <row r="244" spans="1:6">
      <c r="A244" s="9"/>
      <c r="B244" s="9"/>
      <c r="C244" s="41"/>
      <c r="D244" s="9"/>
      <c r="E244" s="9"/>
      <c r="F244" s="9"/>
    </row>
    <row r="245" spans="1:6">
      <c r="A245" s="102"/>
      <c r="B245" s="103"/>
      <c r="C245" s="104"/>
      <c r="D245" s="103"/>
      <c r="E245" s="103"/>
      <c r="F245" s="105"/>
    </row>
    <row r="246" spans="1:6">
      <c r="A246" s="9"/>
      <c r="B246" s="9"/>
      <c r="C246" s="41"/>
      <c r="D246" s="9"/>
      <c r="E246" s="9"/>
      <c r="F246" s="9"/>
    </row>
    <row r="293" spans="1:6">
      <c r="A293" s="9"/>
      <c r="B293" s="9"/>
      <c r="C293" s="41"/>
      <c r="D293" s="9"/>
      <c r="E293" s="9"/>
      <c r="F293" s="9"/>
    </row>
    <row r="294" spans="1:6">
      <c r="A294" s="102"/>
      <c r="B294" s="103"/>
      <c r="C294" s="104"/>
      <c r="D294" s="103"/>
      <c r="E294" s="103"/>
      <c r="F294" s="105"/>
    </row>
    <row r="295" spans="1:6">
      <c r="A295" s="9"/>
      <c r="B295" s="9"/>
      <c r="C295" s="41"/>
      <c r="D295" s="9"/>
      <c r="E295" s="9"/>
      <c r="F295" s="9"/>
    </row>
    <row r="305" spans="1:6">
      <c r="A305" s="9"/>
      <c r="B305" s="9"/>
      <c r="C305" s="41"/>
      <c r="D305" s="9"/>
      <c r="E305" s="9"/>
      <c r="F305" s="9"/>
    </row>
    <row r="306" spans="1:6">
      <c r="A306" s="102"/>
      <c r="B306" s="103"/>
      <c r="C306" s="104"/>
      <c r="D306" s="103"/>
      <c r="E306" s="103"/>
      <c r="F306" s="105"/>
    </row>
    <row r="307" spans="1:6">
      <c r="A307" s="9"/>
      <c r="B307" s="9"/>
      <c r="C307" s="41"/>
      <c r="D307" s="9"/>
      <c r="E307" s="9"/>
      <c r="F307" s="9"/>
    </row>
    <row r="319" spans="1:6">
      <c r="A319" s="9"/>
      <c r="B319" s="9"/>
      <c r="C319" s="41"/>
      <c r="D319" s="9"/>
      <c r="E319" s="9"/>
      <c r="F319" s="9"/>
    </row>
    <row r="320" spans="1:6">
      <c r="A320" s="102"/>
      <c r="B320" s="103"/>
      <c r="C320" s="104"/>
      <c r="D320" s="103"/>
      <c r="E320" s="103"/>
      <c r="F320" s="105"/>
    </row>
    <row r="321" spans="1:6">
      <c r="A321" s="106"/>
      <c r="B321" s="9"/>
      <c r="C321" s="41"/>
      <c r="D321" s="9"/>
      <c r="E321" s="9"/>
      <c r="F321" s="97"/>
    </row>
    <row r="322" spans="1:6">
      <c r="A322" s="106"/>
      <c r="B322" s="9"/>
      <c r="C322" s="41"/>
      <c r="D322" s="9"/>
      <c r="E322" s="9"/>
      <c r="F322" s="97"/>
    </row>
    <row r="323" spans="1:6">
      <c r="A323" s="98"/>
      <c r="B323" s="99"/>
      <c r="C323" s="100"/>
      <c r="D323" s="99"/>
      <c r="E323" s="99"/>
      <c r="F323" s="101"/>
    </row>
    <row r="324" spans="1:6">
      <c r="A324" s="9"/>
      <c r="B324" s="9"/>
      <c r="C324" s="41"/>
      <c r="D324" s="9"/>
      <c r="E324" s="9"/>
      <c r="F324" s="9"/>
    </row>
    <row r="325" spans="1:6">
      <c r="A325" s="106"/>
      <c r="B325" s="9"/>
      <c r="C325" s="41"/>
      <c r="D325" s="9"/>
      <c r="E325" s="9"/>
      <c r="F325" s="97"/>
    </row>
    <row r="332" spans="1:6">
      <c r="A332" s="9"/>
      <c r="B332" s="9"/>
      <c r="C332" s="41"/>
      <c r="D332" s="9"/>
      <c r="E332" s="9"/>
      <c r="F332" s="9"/>
    </row>
    <row r="333" spans="1:6">
      <c r="A333" s="102"/>
      <c r="B333" s="103"/>
      <c r="C333" s="104"/>
      <c r="D333" s="103"/>
      <c r="E333" s="103"/>
      <c r="F333" s="105"/>
    </row>
    <row r="334" spans="1:6">
      <c r="A334" s="9"/>
      <c r="B334" s="9"/>
      <c r="C334" s="41"/>
      <c r="D334" s="9"/>
      <c r="E334" s="9"/>
      <c r="F334" s="9"/>
    </row>
    <row r="359" spans="1:6">
      <c r="A359" s="98"/>
      <c r="B359" s="99"/>
      <c r="C359" s="100"/>
      <c r="D359" s="99"/>
      <c r="E359" s="99"/>
      <c r="F359" s="101"/>
    </row>
    <row r="413" spans="1:6">
      <c r="A413" s="9"/>
      <c r="B413" s="9"/>
      <c r="C413" s="41"/>
      <c r="D413" s="9"/>
      <c r="E413" s="9"/>
      <c r="F413" s="9"/>
    </row>
    <row r="414" spans="1:6">
      <c r="A414" s="102"/>
      <c r="B414" s="103"/>
      <c r="C414" s="104"/>
      <c r="D414" s="103"/>
      <c r="E414" s="103"/>
      <c r="F414" s="105"/>
    </row>
    <row r="415" spans="1:6">
      <c r="A415" s="9"/>
      <c r="B415" s="9"/>
      <c r="C415" s="41"/>
      <c r="D415" s="9"/>
      <c r="E415" s="9"/>
      <c r="F415" s="9"/>
    </row>
    <row r="478" spans="1:6">
      <c r="A478" s="9"/>
      <c r="B478" s="9"/>
      <c r="C478" s="41"/>
      <c r="D478" s="9"/>
      <c r="E478" s="9"/>
      <c r="F478" s="9"/>
    </row>
    <row r="479" spans="1:6">
      <c r="A479" s="102"/>
      <c r="B479" s="103"/>
      <c r="C479" s="104"/>
      <c r="D479" s="103"/>
      <c r="E479" s="103"/>
      <c r="F479" s="105"/>
    </row>
    <row r="480" spans="1:6">
      <c r="A480" s="9"/>
      <c r="B480" s="9"/>
      <c r="C480" s="41"/>
      <c r="D480" s="9"/>
      <c r="E480" s="9"/>
      <c r="F480" s="9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0"/>
  <sheetViews>
    <sheetView zoomScale="90" zoomScaleNormal="90" workbookViewId="0"/>
  </sheetViews>
  <sheetFormatPr defaultRowHeight="12.75"/>
  <cols>
    <col min="1" max="1" width="56.28515625" style="1" customWidth="1"/>
    <col min="2" max="2" width="13" style="1" customWidth="1"/>
    <col min="3" max="3" width="9.140625" style="96"/>
    <col min="4" max="4" width="20.85546875" style="1" customWidth="1"/>
    <col min="5" max="5" width="21" style="1" customWidth="1"/>
    <col min="6" max="16384" width="9.140625" style="1"/>
  </cols>
  <sheetData>
    <row r="1" spans="1:16" ht="15.75">
      <c r="A1" s="120" t="str">
        <f>'[31]Contact Information'!$C$5</f>
        <v>VALENCIA COLLEGE</v>
      </c>
      <c r="B1" s="120"/>
      <c r="C1" s="120"/>
      <c r="D1" s="120"/>
      <c r="E1" s="120"/>
    </row>
    <row r="2" spans="1:16" ht="13.5" thickBot="1">
      <c r="A2" s="2"/>
      <c r="B2" s="2"/>
      <c r="C2" s="2"/>
      <c r="D2" s="3" t="s">
        <v>0</v>
      </c>
      <c r="E2" s="4" t="str">
        <f>'[31]Contact Information'!C3</f>
        <v>2015.v02</v>
      </c>
    </row>
    <row r="3" spans="1:16" ht="13.5" thickBot="1">
      <c r="A3" s="118" t="s">
        <v>136</v>
      </c>
      <c r="B3" s="7"/>
      <c r="C3" s="7"/>
      <c r="D3" s="7"/>
      <c r="E3" s="121"/>
      <c r="F3" s="9"/>
    </row>
    <row r="4" spans="1:16" ht="12.75" customHeight="1">
      <c r="A4" s="10"/>
      <c r="B4" s="11"/>
      <c r="C4" s="12"/>
      <c r="D4" s="12" t="s">
        <v>1</v>
      </c>
      <c r="E4" s="122" t="s">
        <v>2</v>
      </c>
      <c r="F4" s="9"/>
    </row>
    <row r="5" spans="1:16">
      <c r="A5" s="13" t="s">
        <v>3</v>
      </c>
      <c r="B5" s="14"/>
      <c r="C5" s="15" t="s">
        <v>4</v>
      </c>
      <c r="D5" s="15" t="s">
        <v>5</v>
      </c>
      <c r="E5" s="123"/>
      <c r="F5" s="9"/>
    </row>
    <row r="6" spans="1:16">
      <c r="A6" s="16" t="str">
        <f>'[31]Accounts by GL'!B174</f>
        <v>Tuition-Advanced &amp; Professional - Baccalaureate</v>
      </c>
      <c r="B6" s="17"/>
      <c r="C6" s="18" t="str">
        <f>'[31]Accounts by GL'!C174</f>
        <v>40101</v>
      </c>
      <c r="D6" s="19">
        <f>'[31]Accounts by GL'!M174</f>
        <v>403600.63</v>
      </c>
      <c r="E6" s="20">
        <f t="shared" ref="E6:E13" si="0">D6+D15</f>
        <v>408832.66000000003</v>
      </c>
      <c r="F6" s="9"/>
    </row>
    <row r="7" spans="1:16">
      <c r="A7" s="16" t="str">
        <f>'[31]Accounts by GL'!B175</f>
        <v>Tuition-Advanced &amp; Professional</v>
      </c>
      <c r="B7" s="17"/>
      <c r="C7" s="18" t="str">
        <f>'[31]Accounts by GL'!C175</f>
        <v>40110</v>
      </c>
      <c r="D7" s="19">
        <f>'[31]Accounts by GL'!M175</f>
        <v>51558414.810000002</v>
      </c>
      <c r="E7" s="20">
        <f t="shared" si="0"/>
        <v>58700440.420000002</v>
      </c>
      <c r="F7" s="9"/>
    </row>
    <row r="8" spans="1:16">
      <c r="A8" s="16" t="str">
        <f>'[31]Accounts by GL'!B176</f>
        <v>Tuition-Postsecondary Vocational</v>
      </c>
      <c r="B8" s="17"/>
      <c r="C8" s="18" t="str">
        <f>'[31]Accounts by GL'!C176</f>
        <v>40120</v>
      </c>
      <c r="D8" s="19">
        <f>'[31]Accounts by GL'!M176</f>
        <v>16326671.76</v>
      </c>
      <c r="E8" s="20">
        <f t="shared" si="0"/>
        <v>18160465.460000001</v>
      </c>
      <c r="F8" s="9"/>
    </row>
    <row r="9" spans="1:16">
      <c r="A9" s="16" t="str">
        <f>'[31]Accounts by GL'!B177</f>
        <v>Tuition-Postsecondary Adult Vocational</v>
      </c>
      <c r="B9" s="17"/>
      <c r="C9" s="18" t="str">
        <f>'[31]Accounts by GL'!C177</f>
        <v>40130</v>
      </c>
      <c r="D9" s="19">
        <f>'[31]Accounts by GL'!M177</f>
        <v>569122.91999999993</v>
      </c>
      <c r="E9" s="20">
        <f t="shared" si="0"/>
        <v>569122.91999999993</v>
      </c>
      <c r="F9" s="9"/>
    </row>
    <row r="10" spans="1:16">
      <c r="A10" s="16" t="str">
        <f>'[31]Accounts by GL'!B178</f>
        <v>Tuition-Developmental Education</v>
      </c>
      <c r="B10" s="17"/>
      <c r="C10" s="18" t="str">
        <f>'[31]Accounts by GL'!C178</f>
        <v>40150</v>
      </c>
      <c r="D10" s="19">
        <f>'[31]Accounts by GL'!M178</f>
        <v>3414419.52</v>
      </c>
      <c r="E10" s="20">
        <f t="shared" si="0"/>
        <v>4245485.34</v>
      </c>
      <c r="F10" s="9"/>
    </row>
    <row r="11" spans="1:16">
      <c r="A11" s="16" t="str">
        <f>'[31]Accounts by GL'!B179</f>
        <v>Tuition-EPI</v>
      </c>
      <c r="B11" s="17"/>
      <c r="C11" s="18" t="str">
        <f>'[31]Accounts by GL'!C179</f>
        <v>40160</v>
      </c>
      <c r="D11" s="19">
        <f>'[31]Accounts by GL'!M179</f>
        <v>184686.44</v>
      </c>
      <c r="E11" s="20">
        <f t="shared" si="0"/>
        <v>204763.91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>
      <c r="A12" s="16" t="str">
        <f>'[31]Accounts by GL'!B180</f>
        <v>Tuition-Vocational Preparatory</v>
      </c>
      <c r="B12" s="17"/>
      <c r="C12" s="18" t="str">
        <f>'[31]Accounts by GL'!C180</f>
        <v>40180</v>
      </c>
      <c r="D12" s="19">
        <f>'[31]Accounts by GL'!M180</f>
        <v>0</v>
      </c>
      <c r="E12" s="20">
        <f t="shared" si="0"/>
        <v>0</v>
      </c>
      <c r="F12" s="9"/>
    </row>
    <row r="13" spans="1:16" ht="13.5" thickBot="1">
      <c r="A13" s="16" t="str">
        <f>'[31]Accounts by GL'!B181</f>
        <v>Tuition-Adult General Education (ABE) &amp; Secondary</v>
      </c>
      <c r="B13" s="22"/>
      <c r="C13" s="18" t="str">
        <f>'[31]Accounts by GL'!C181</f>
        <v>40190</v>
      </c>
      <c r="D13" s="19">
        <f>'[31]Accounts by GL'!M181</f>
        <v>0</v>
      </c>
      <c r="E13" s="20">
        <f t="shared" si="0"/>
        <v>0</v>
      </c>
      <c r="F13" s="9"/>
    </row>
    <row r="14" spans="1:16" ht="13.5" thickBot="1">
      <c r="A14" s="23" t="s">
        <v>6</v>
      </c>
      <c r="B14" s="24"/>
      <c r="C14" s="25"/>
      <c r="D14" s="26">
        <f>SUM(D6:D13)</f>
        <v>72456916.079999998</v>
      </c>
      <c r="E14" s="26">
        <f>SUM(E6:E13)</f>
        <v>82289110.709999993</v>
      </c>
      <c r="F14" s="9"/>
    </row>
    <row r="15" spans="1:16">
      <c r="A15" s="27" t="str">
        <f>'[31]Accounts by GL'!B182</f>
        <v>Out-of-state Fees-Advanced &amp; Professional - Baccalaureate</v>
      </c>
      <c r="B15" s="28"/>
      <c r="C15" s="29" t="str">
        <f>'[31]Accounts by GL'!C182</f>
        <v>40301</v>
      </c>
      <c r="D15" s="30">
        <f>'[31]Accounts by GL'!M182</f>
        <v>5232.03</v>
      </c>
      <c r="E15" s="31"/>
      <c r="F15" s="9"/>
    </row>
    <row r="16" spans="1:16">
      <c r="A16" s="27" t="str">
        <f>'[31]Accounts by GL'!B183</f>
        <v>Out-of-state Fees-Advanced &amp; Professional</v>
      </c>
      <c r="B16" s="17"/>
      <c r="C16" s="29" t="str">
        <f>'[31]Accounts by GL'!C183</f>
        <v>40310</v>
      </c>
      <c r="D16" s="30">
        <f>'[31]Accounts by GL'!M183</f>
        <v>7142025.6100000003</v>
      </c>
      <c r="E16" s="31"/>
      <c r="F16" s="9"/>
    </row>
    <row r="17" spans="1:6">
      <c r="A17" s="27" t="str">
        <f>'[31]Accounts by GL'!B184</f>
        <v>Out-of-state Fees-Postsecondary Vocational</v>
      </c>
      <c r="B17" s="17"/>
      <c r="C17" s="29" t="str">
        <f>'[31]Accounts by GL'!C184</f>
        <v>40320</v>
      </c>
      <c r="D17" s="30">
        <f>'[31]Accounts by GL'!M184</f>
        <v>1833793.7</v>
      </c>
      <c r="E17" s="31"/>
      <c r="F17" s="9"/>
    </row>
    <row r="18" spans="1:6">
      <c r="A18" s="27" t="str">
        <f>'[31]Accounts by GL'!B185</f>
        <v>Out-of-state Fees-Postsecondary. Adult Vocational</v>
      </c>
      <c r="B18" s="17"/>
      <c r="C18" s="29" t="str">
        <f>'[31]Accounts by GL'!C185</f>
        <v>40330</v>
      </c>
      <c r="D18" s="30">
        <f>'[31]Accounts by GL'!M185</f>
        <v>0</v>
      </c>
      <c r="E18" s="31"/>
      <c r="F18" s="9"/>
    </row>
    <row r="19" spans="1:6">
      <c r="A19" s="27" t="str">
        <f>'[31]Accounts by GL'!B186</f>
        <v>Out-of-state Fees-Developmental Education</v>
      </c>
      <c r="B19" s="17"/>
      <c r="C19" s="29" t="str">
        <f>'[31]Accounts by GL'!C186</f>
        <v>40350</v>
      </c>
      <c r="D19" s="30">
        <f>'[31]Accounts by GL'!M186</f>
        <v>831065.82</v>
      </c>
      <c r="E19" s="31"/>
      <c r="F19" s="9"/>
    </row>
    <row r="20" spans="1:6">
      <c r="A20" s="27" t="str">
        <f>'[31]Accounts by GL'!B187</f>
        <v>Out-of-state Fees-EPI &amp; Alternative Certification Curriculum</v>
      </c>
      <c r="B20" s="17"/>
      <c r="C20" s="29" t="str">
        <f>'[31]Accounts by GL'!C187</f>
        <v>40360</v>
      </c>
      <c r="D20" s="30">
        <f>'[31]Accounts by GL'!M187</f>
        <v>20077.47</v>
      </c>
      <c r="E20" s="31"/>
      <c r="F20" s="9"/>
    </row>
    <row r="21" spans="1:6">
      <c r="A21" s="27" t="str">
        <f>'[31]Accounts by GL'!B188</f>
        <v>Out-of-state Fees-Vocational Preparatory</v>
      </c>
      <c r="B21" s="17"/>
      <c r="C21" s="29" t="str">
        <f>'[31]Accounts by GL'!C188</f>
        <v>40380</v>
      </c>
      <c r="D21" s="30">
        <f>'[31]Accounts by GL'!M188</f>
        <v>0</v>
      </c>
      <c r="E21" s="31"/>
      <c r="F21" s="9"/>
    </row>
    <row r="22" spans="1:6" ht="13.5" thickBot="1">
      <c r="A22" s="27" t="str">
        <f>'[31]Accounts by GL'!B189</f>
        <v>Out-of-state Fees-Adult General Education (ABE) &amp; Secondary</v>
      </c>
      <c r="B22" s="22"/>
      <c r="C22" s="29" t="str">
        <f>'[31]Accounts by GL'!C189</f>
        <v>40390</v>
      </c>
      <c r="D22" s="30">
        <f>'[31]Accounts by GL'!M189</f>
        <v>0</v>
      </c>
      <c r="E22" s="32"/>
      <c r="F22" s="9"/>
    </row>
    <row r="23" spans="1:6" ht="13.5" thickBot="1">
      <c r="A23" s="23" t="s">
        <v>7</v>
      </c>
      <c r="B23" s="24"/>
      <c r="C23" s="25"/>
      <c r="D23" s="26">
        <f>SUM(D15:D22)</f>
        <v>9832194.6300000008</v>
      </c>
      <c r="E23" s="33" t="s">
        <v>8</v>
      </c>
      <c r="F23" s="9"/>
    </row>
    <row r="24" spans="1:6" ht="13.5" thickBot="1">
      <c r="A24" s="23" t="s">
        <v>9</v>
      </c>
      <c r="B24" s="24"/>
      <c r="C24" s="25"/>
      <c r="D24" s="26">
        <f>D23+D14</f>
        <v>82289110.709999993</v>
      </c>
      <c r="E24" s="26">
        <f>'[31]Accounts by GL'!M191</f>
        <v>82289110.709999993</v>
      </c>
      <c r="F24" s="9"/>
    </row>
    <row r="25" spans="1:6">
      <c r="A25" s="34"/>
      <c r="B25" s="35"/>
      <c r="C25" s="36"/>
      <c r="D25" s="37"/>
      <c r="E25" s="32"/>
      <c r="F25" s="9"/>
    </row>
    <row r="26" spans="1:6">
      <c r="A26" s="13" t="s">
        <v>10</v>
      </c>
      <c r="B26" s="35"/>
      <c r="C26" s="36"/>
      <c r="D26" s="37"/>
      <c r="E26" s="31"/>
      <c r="F26" s="9"/>
    </row>
    <row r="27" spans="1:6">
      <c r="A27" s="16" t="str">
        <f>'[31]Accounts by GL'!B194</f>
        <v>Tuition - Lifelong Learning</v>
      </c>
      <c r="B27" s="17"/>
      <c r="C27" s="18" t="str">
        <f>'[31]Accounts by GL'!C194</f>
        <v>40210</v>
      </c>
      <c r="D27" s="38">
        <f>'[31]Accounts by GL'!M194</f>
        <v>0</v>
      </c>
      <c r="E27" s="31"/>
      <c r="F27" s="39"/>
    </row>
    <row r="28" spans="1:6">
      <c r="A28" s="16" t="str">
        <f>'[31]Accounts by GL'!B195</f>
        <v>Tuition - Continuing Workforce Fees</v>
      </c>
      <c r="B28" s="17"/>
      <c r="C28" s="18" t="str">
        <f>'[31]Accounts by GL'!C195</f>
        <v>40240</v>
      </c>
      <c r="D28" s="38">
        <f>'[31]Accounts by GL'!M195</f>
        <v>3171058.02</v>
      </c>
      <c r="E28" s="31"/>
      <c r="F28" s="39"/>
    </row>
    <row r="29" spans="1:6">
      <c r="A29" s="16" t="str">
        <f>'[31]Accounts by GL'!B196</f>
        <v>Refunded Tuition - Continuing Workforce Fees</v>
      </c>
      <c r="B29" s="17"/>
      <c r="C29" s="18" t="str">
        <f>'[31]Accounts by GL'!C196</f>
        <v>40249</v>
      </c>
      <c r="D29" s="38">
        <f>'[31]Accounts by GL'!M196</f>
        <v>0</v>
      </c>
      <c r="E29" s="31"/>
      <c r="F29" s="39"/>
    </row>
    <row r="30" spans="1:6">
      <c r="A30" s="16" t="str">
        <f>'[31]Accounts by GL'!B197</f>
        <v>Out-of-state - Lifelong Learning</v>
      </c>
      <c r="B30" s="17"/>
      <c r="C30" s="18" t="str">
        <f>'[31]Accounts by GL'!C197</f>
        <v>40250</v>
      </c>
      <c r="D30" s="38">
        <f>'[31]Accounts by GL'!M197</f>
        <v>0</v>
      </c>
      <c r="E30" s="32"/>
      <c r="F30" s="39"/>
    </row>
    <row r="31" spans="1:6">
      <c r="A31" s="16" t="str">
        <f>'[31]Accounts by GL'!B198</f>
        <v>Full Cost of Instruction (Repeat Course Fee)</v>
      </c>
      <c r="B31" s="17"/>
      <c r="C31" s="18" t="str">
        <f>'[31]Accounts by GL'!C198</f>
        <v>40260</v>
      </c>
      <c r="D31" s="38">
        <f>'[31]Accounts by GL'!M198</f>
        <v>1601758.04</v>
      </c>
      <c r="E31" s="32"/>
      <c r="F31" s="39"/>
    </row>
    <row r="32" spans="1:6">
      <c r="A32" s="16" t="str">
        <f>'[31]Accounts by GL'!B199</f>
        <v>Full Cost of Instruction (Repeat Course Fee) - A &amp; P</v>
      </c>
      <c r="B32" s="17"/>
      <c r="C32" s="18" t="str">
        <f>'[31]Accounts by GL'!C199</f>
        <v>40261</v>
      </c>
      <c r="D32" s="38">
        <f>'[31]Accounts by GL'!M199</f>
        <v>0</v>
      </c>
      <c r="E32" s="32"/>
      <c r="F32" s="39"/>
    </row>
    <row r="33" spans="1:6">
      <c r="A33" s="16" t="str">
        <f>'[31]Accounts by GL'!B200</f>
        <v>Full Cost of Instruction (Repeat Course Fee) - PSV</v>
      </c>
      <c r="B33" s="17"/>
      <c r="C33" s="18" t="str">
        <f>'[31]Accounts by GL'!C200</f>
        <v>40262</v>
      </c>
      <c r="D33" s="38">
        <f>'[31]Accounts by GL'!M200</f>
        <v>0</v>
      </c>
      <c r="E33" s="32"/>
      <c r="F33" s="39"/>
    </row>
    <row r="34" spans="1:6">
      <c r="A34" s="16" t="str">
        <f>'[31]Accounts by GL'!B201</f>
        <v>Full Cost of Instruction (Repeat Course Fee) - Baccalaureate</v>
      </c>
      <c r="B34" s="17"/>
      <c r="C34" s="18">
        <v>40263</v>
      </c>
      <c r="D34" s="38">
        <f>'[31]Accounts by GL'!M201</f>
        <v>0</v>
      </c>
      <c r="E34" s="32"/>
      <c r="F34" s="39"/>
    </row>
    <row r="35" spans="1:6">
      <c r="A35" s="16" t="str">
        <f>'[31]Accounts by GL'!B202</f>
        <v>Full Cost of Instruction (Repeat Course Fee) - PSAV</v>
      </c>
      <c r="B35" s="17"/>
      <c r="C35" s="18" t="str">
        <f>'[31]Accounts by GL'!C202</f>
        <v>40264</v>
      </c>
      <c r="D35" s="38">
        <f>'[31]Accounts by GL'!M202</f>
        <v>0</v>
      </c>
      <c r="E35" s="32"/>
      <c r="F35" s="39"/>
    </row>
    <row r="36" spans="1:6">
      <c r="A36" s="16" t="str">
        <f>'[31]Accounts by GL'!B203</f>
        <v>Full Cost of Instruction (Repeat Course Fee) - Dev. Ed.</v>
      </c>
      <c r="B36" s="17"/>
      <c r="C36" s="18" t="str">
        <f>'[31]Accounts by GL'!C203</f>
        <v>40265</v>
      </c>
      <c r="D36" s="38">
        <f>'[31]Accounts by GL'!M203</f>
        <v>0</v>
      </c>
      <c r="E36" s="32"/>
      <c r="F36" s="39"/>
    </row>
    <row r="37" spans="1:6">
      <c r="A37" s="16" t="str">
        <f>'[31]Accounts by GL'!B204</f>
        <v>Full Cost of Instruction (Repeat Course Fee) - EPI</v>
      </c>
      <c r="B37" s="17"/>
      <c r="C37" s="18">
        <v>40266</v>
      </c>
      <c r="D37" s="38">
        <f>'[31]Accounts by GL'!M204</f>
        <v>0</v>
      </c>
      <c r="E37" s="32"/>
      <c r="F37" s="39"/>
    </row>
    <row r="38" spans="1:6">
      <c r="A38" s="16" t="str">
        <f>'[31]Accounts by GL'!B205</f>
        <v>Refunded Tuition-Full Cost of Instruction (Repeat Course Fee)</v>
      </c>
      <c r="B38" s="17"/>
      <c r="C38" s="18" t="str">
        <f>'[31]Accounts by GL'!C205</f>
        <v>40269</v>
      </c>
      <c r="D38" s="38">
        <f>'[31]Accounts by GL'!M205</f>
        <v>0</v>
      </c>
      <c r="E38" s="32"/>
      <c r="F38" s="39"/>
    </row>
    <row r="39" spans="1:6">
      <c r="A39" s="16" t="str">
        <f>'[31]Accounts by GL'!B206</f>
        <v>Tuition - Self-supporting</v>
      </c>
      <c r="B39" s="17"/>
      <c r="C39" s="18" t="str">
        <f>'[31]Accounts by GL'!C206</f>
        <v>40270</v>
      </c>
      <c r="D39" s="38">
        <f>'[31]Accounts by GL'!M206</f>
        <v>0</v>
      </c>
      <c r="E39" s="32"/>
      <c r="F39" s="39"/>
    </row>
    <row r="40" spans="1:6">
      <c r="A40" s="16" t="str">
        <f>'[31]Accounts by GL'!B207</f>
        <v>Laboratory Fees</v>
      </c>
      <c r="B40" s="17"/>
      <c r="C40" s="18" t="str">
        <f>'[31]Accounts by GL'!C207</f>
        <v>40400</v>
      </c>
      <c r="D40" s="38">
        <f>'[31]Accounts by GL'!M207</f>
        <v>3821160</v>
      </c>
      <c r="E40" s="32"/>
      <c r="F40" s="39"/>
    </row>
    <row r="41" spans="1:6">
      <c r="A41" s="16" t="str">
        <f>'[31]Accounts by GL'!B208</f>
        <v>Distance Learning Course User Fee</v>
      </c>
      <c r="B41" s="17"/>
      <c r="C41" s="18" t="str">
        <f>'[31]Accounts by GL'!C208</f>
        <v>40450</v>
      </c>
      <c r="D41" s="38">
        <f>'[31]Accounts by GL'!M208</f>
        <v>0</v>
      </c>
      <c r="E41" s="32"/>
      <c r="F41" s="39"/>
    </row>
    <row r="42" spans="1:6">
      <c r="A42" s="16" t="str">
        <f>'[31]Accounts by GL'!B209</f>
        <v>Application Fees</v>
      </c>
      <c r="B42" s="17"/>
      <c r="C42" s="18" t="str">
        <f>'[31]Accounts by GL'!C209</f>
        <v>40500</v>
      </c>
      <c r="D42" s="38">
        <f>'[31]Accounts by GL'!M209</f>
        <v>1355405</v>
      </c>
      <c r="E42" s="32"/>
      <c r="F42" s="39"/>
    </row>
    <row r="43" spans="1:6">
      <c r="A43" s="16" t="str">
        <f>'[31]Accounts by GL'!B210</f>
        <v>Graduation Fees</v>
      </c>
      <c r="B43" s="17"/>
      <c r="C43" s="18" t="str">
        <f>'[31]Accounts by GL'!C210</f>
        <v>40600</v>
      </c>
      <c r="D43" s="38">
        <f>'[31]Accounts by GL'!M210</f>
        <v>2015</v>
      </c>
      <c r="E43" s="32"/>
      <c r="F43" s="39"/>
    </row>
    <row r="44" spans="1:6">
      <c r="A44" s="16" t="str">
        <f>'[31]Accounts by GL'!B211</f>
        <v>Transcripts Fees</v>
      </c>
      <c r="B44" s="17"/>
      <c r="C44" s="18" t="str">
        <f>'[31]Accounts by GL'!C211</f>
        <v>40700</v>
      </c>
      <c r="D44" s="38">
        <f>'[31]Accounts by GL'!M211</f>
        <v>166221</v>
      </c>
      <c r="E44" s="32"/>
      <c r="F44" s="39"/>
    </row>
    <row r="45" spans="1:6">
      <c r="A45" s="16" t="str">
        <f>'[31]Accounts by GL'!B212</f>
        <v>Financial Aid Fund Fees</v>
      </c>
      <c r="B45" s="17"/>
      <c r="C45" s="18" t="str">
        <f>'[31]Accounts by GL'!C212</f>
        <v>40800</v>
      </c>
      <c r="D45" s="38">
        <f>'[31]Accounts by GL'!M212</f>
        <v>3763388.75</v>
      </c>
      <c r="E45" s="32"/>
      <c r="F45" s="39"/>
    </row>
    <row r="46" spans="1:6">
      <c r="A46" s="16" t="str">
        <f>'[31]Accounts by GL'!B213</f>
        <v>Student Activities &amp; Service Fees</v>
      </c>
      <c r="B46" s="17"/>
      <c r="C46" s="18" t="str">
        <f>'[31]Accounts by GL'!C213</f>
        <v>40850</v>
      </c>
      <c r="D46" s="38">
        <f>'[31]Accounts by GL'!M213</f>
        <v>5960163.9500000002</v>
      </c>
      <c r="E46" s="32"/>
      <c r="F46" s="39"/>
    </row>
    <row r="47" spans="1:6">
      <c r="A47" s="16" t="str">
        <f>'[31]Accounts by GL'!B214</f>
        <v>Student Activities &amp; Service Fees - Baccalaureate</v>
      </c>
      <c r="B47" s="17"/>
      <c r="C47" s="18" t="str">
        <f>'[31]Accounts by GL'!C214</f>
        <v>40854</v>
      </c>
      <c r="D47" s="38">
        <f>'[31]Accounts by GL'!M214</f>
        <v>53663.79</v>
      </c>
      <c r="E47" s="32"/>
      <c r="F47" s="39"/>
    </row>
    <row r="48" spans="1:6">
      <c r="A48" s="16" t="str">
        <f>'[31]Accounts by GL'!B215</f>
        <v>CIF - A &amp; P, PSV, EPI, College Prep</v>
      </c>
      <c r="B48" s="17"/>
      <c r="C48" s="18" t="str">
        <f>'[31]Accounts by GL'!C215</f>
        <v>40860</v>
      </c>
      <c r="D48" s="38">
        <f>'[31]Accounts by GL'!M215</f>
        <v>5544985.9699999997</v>
      </c>
      <c r="E48" s="32"/>
      <c r="F48" s="39"/>
    </row>
    <row r="49" spans="1:6">
      <c r="A49" s="16" t="str">
        <f>'[31]Accounts by GL'!B216</f>
        <v>CIF - PSAV</v>
      </c>
      <c r="B49" s="17"/>
      <c r="C49" s="18" t="str">
        <f>'[31]Accounts by GL'!C216</f>
        <v>40861</v>
      </c>
      <c r="D49" s="38">
        <f>'[31]Accounts by GL'!M216</f>
        <v>27187.05</v>
      </c>
      <c r="E49" s="32"/>
      <c r="F49" s="39"/>
    </row>
    <row r="50" spans="1:6">
      <c r="A50" s="16" t="str">
        <f>'[31]Accounts by GL'!B217</f>
        <v>CIF - Baccalaureate</v>
      </c>
      <c r="B50" s="17"/>
      <c r="C50" s="18" t="str">
        <f>'[31]Accounts by GL'!C217</f>
        <v>40864</v>
      </c>
      <c r="D50" s="38">
        <f>'[31]Accounts by GL'!M217</f>
        <v>25458.3</v>
      </c>
      <c r="E50" s="32"/>
      <c r="F50" s="39"/>
    </row>
    <row r="51" spans="1:6">
      <c r="A51" s="16" t="str">
        <f>'[31]Accounts by GL'!B218</f>
        <v>Technology Fee</v>
      </c>
      <c r="B51" s="17"/>
      <c r="C51" s="18" t="str">
        <f>'[31]Accounts by GL'!C218</f>
        <v>40870</v>
      </c>
      <c r="D51" s="38">
        <f>'[31]Accounts by GL'!M218</f>
        <v>3795279.07</v>
      </c>
      <c r="E51" s="32"/>
      <c r="F51" s="39"/>
    </row>
    <row r="52" spans="1:6">
      <c r="A52" s="16" t="str">
        <f>'[31]Accounts by GL'!B219</f>
        <v>Other Student Fees</v>
      </c>
      <c r="B52" s="17"/>
      <c r="C52" s="18" t="str">
        <f>'[31]Accounts by GL'!C219</f>
        <v>40900</v>
      </c>
      <c r="D52" s="38">
        <f>'[31]Accounts by GL'!M219</f>
        <v>158148.73000000001</v>
      </c>
      <c r="E52" s="32"/>
      <c r="F52" s="39"/>
    </row>
    <row r="53" spans="1:6">
      <c r="A53" s="16" t="str">
        <f>'[31]Accounts by GL'!B220</f>
        <v>Late Fees</v>
      </c>
      <c r="B53" s="17"/>
      <c r="C53" s="18" t="str">
        <f>'[31]Accounts by GL'!C220</f>
        <v>40910</v>
      </c>
      <c r="D53" s="38">
        <f>'[31]Accounts by GL'!M220</f>
        <v>1127100</v>
      </c>
      <c r="E53" s="32"/>
      <c r="F53" s="39"/>
    </row>
    <row r="54" spans="1:6">
      <c r="A54" s="16" t="str">
        <f>'[31]Accounts by GL'!B221</f>
        <v>Testing Fees</v>
      </c>
      <c r="B54" s="17"/>
      <c r="C54" s="18" t="str">
        <f>'[31]Accounts by GL'!C221</f>
        <v>40920</v>
      </c>
      <c r="D54" s="38">
        <f>'[31]Accounts by GL'!M221</f>
        <v>248484.71000000002</v>
      </c>
      <c r="E54" s="32"/>
      <c r="F54" s="39"/>
    </row>
    <row r="55" spans="1:6">
      <c r="A55" s="16" t="str">
        <f>'[31]Accounts by GL'!B222</f>
        <v>Student Insurance Fees</v>
      </c>
      <c r="B55" s="17"/>
      <c r="C55" s="18" t="str">
        <f>'[31]Accounts by GL'!C222</f>
        <v>40930</v>
      </c>
      <c r="D55" s="38">
        <f>'[31]Accounts by GL'!M222</f>
        <v>0</v>
      </c>
      <c r="E55" s="32"/>
      <c r="F55" s="39"/>
    </row>
    <row r="56" spans="1:6">
      <c r="A56" s="16" t="str">
        <f>'[31]Accounts by GL'!B223</f>
        <v>Safety &amp; Security Fees</v>
      </c>
      <c r="B56" s="17"/>
      <c r="C56" s="18" t="str">
        <f>'[31]Accounts by GL'!C223</f>
        <v>40940</v>
      </c>
      <c r="D56" s="38">
        <f>'[31]Accounts by GL'!M223</f>
        <v>0</v>
      </c>
      <c r="E56" s="32"/>
      <c r="F56" s="39"/>
    </row>
    <row r="57" spans="1:6">
      <c r="A57" s="16" t="str">
        <f>'[31]Accounts by GL'!B224</f>
        <v>Picture Identification Card Fees</v>
      </c>
      <c r="B57" s="17"/>
      <c r="C57" s="18" t="str">
        <f>'[31]Accounts by GL'!C224</f>
        <v>40950</v>
      </c>
      <c r="D57" s="38">
        <f>'[31]Accounts by GL'!M224</f>
        <v>0</v>
      </c>
      <c r="E57" s="32"/>
      <c r="F57" s="39"/>
    </row>
    <row r="58" spans="1:6">
      <c r="A58" s="16" t="str">
        <f>'[31]Accounts by GL'!B225</f>
        <v>Parking Fees</v>
      </c>
      <c r="B58" s="17"/>
      <c r="C58" s="18" t="str">
        <f>'[31]Accounts by GL'!C225</f>
        <v>40960</v>
      </c>
      <c r="D58" s="38">
        <f>'[31]Accounts by GL'!M225</f>
        <v>0</v>
      </c>
      <c r="E58" s="32"/>
      <c r="F58" s="39"/>
    </row>
    <row r="59" spans="1:6">
      <c r="A59" s="16" t="str">
        <f>'[31]Accounts by GL'!B226</f>
        <v>Library Fees</v>
      </c>
      <c r="B59" s="17"/>
      <c r="C59" s="18" t="str">
        <f>'[31]Accounts by GL'!C226</f>
        <v>40970</v>
      </c>
      <c r="D59" s="38">
        <f>'[31]Accounts by GL'!M226</f>
        <v>0</v>
      </c>
      <c r="E59" s="32"/>
      <c r="F59" s="39"/>
    </row>
    <row r="60" spans="1:6">
      <c r="A60" s="16" t="str">
        <f>'[31]Accounts by GL'!B227</f>
        <v>Contract Course Fees</v>
      </c>
      <c r="B60" s="17"/>
      <c r="C60" s="18" t="str">
        <f>'[31]Accounts by GL'!C227</f>
        <v>40990</v>
      </c>
      <c r="D60" s="38">
        <f>'[31]Accounts by GL'!M227</f>
        <v>1107488.98</v>
      </c>
      <c r="E60" s="32"/>
      <c r="F60" s="39"/>
    </row>
    <row r="61" spans="1:6" ht="13.5" thickBot="1">
      <c r="A61" s="16" t="str">
        <f>'[31]Accounts by GL'!B228</f>
        <v>Residual Student Fees</v>
      </c>
      <c r="B61" s="17"/>
      <c r="C61" s="18" t="str">
        <f>'[31]Accounts by GL'!C228</f>
        <v>40991</v>
      </c>
      <c r="D61" s="38">
        <f>'[31]Accounts by GL'!M228</f>
        <v>0</v>
      </c>
      <c r="E61" s="32"/>
      <c r="F61" s="39"/>
    </row>
    <row r="62" spans="1:6" ht="13.5" thickBot="1">
      <c r="A62" s="23" t="s">
        <v>12</v>
      </c>
      <c r="B62" s="24"/>
      <c r="C62" s="25"/>
      <c r="D62" s="26">
        <f>SUM(D27:D61)</f>
        <v>31928966.360000003</v>
      </c>
      <c r="E62" s="32"/>
    </row>
    <row r="63" spans="1:6" ht="13.5" thickBot="1">
      <c r="A63" s="23" t="s">
        <v>13</v>
      </c>
      <c r="B63" s="24"/>
      <c r="C63" s="25"/>
      <c r="D63" s="26">
        <f>D24+D62</f>
        <v>114218077.06999999</v>
      </c>
      <c r="E63" s="40"/>
    </row>
    <row r="64" spans="1:6">
      <c r="A64" s="9"/>
      <c r="B64" s="9"/>
      <c r="C64" s="41"/>
      <c r="D64" s="42"/>
      <c r="E64" s="42"/>
    </row>
    <row r="65" spans="1:16">
      <c r="A65" s="124" t="str">
        <f>A1</f>
        <v>VALENCIA COLLEGE</v>
      </c>
      <c r="B65" s="124"/>
      <c r="C65" s="124"/>
      <c r="D65" s="124"/>
      <c r="E65" s="43"/>
    </row>
    <row r="66" spans="1:16" ht="13.5" thickBot="1">
      <c r="A66" s="125" t="str">
        <f>+A3</f>
        <v xml:space="preserve">2014-2015 FEES </v>
      </c>
      <c r="B66" s="125"/>
      <c r="C66" s="125"/>
      <c r="D66" s="125"/>
      <c r="E66" s="43"/>
    </row>
    <row r="67" spans="1:16">
      <c r="A67" s="44" t="s">
        <v>14</v>
      </c>
      <c r="B67" s="14"/>
      <c r="C67" s="45"/>
      <c r="D67" s="46"/>
      <c r="E67" s="42"/>
    </row>
    <row r="68" spans="1:16">
      <c r="A68" s="47"/>
      <c r="B68" s="35"/>
      <c r="C68" s="45"/>
      <c r="D68" s="48"/>
      <c r="E68" s="42"/>
    </row>
    <row r="69" spans="1:16" ht="13.5" thickBot="1">
      <c r="A69" s="44" t="s">
        <v>15</v>
      </c>
      <c r="B69" s="35"/>
      <c r="C69" s="45" t="s">
        <v>16</v>
      </c>
      <c r="D69" s="108" t="s">
        <v>17</v>
      </c>
      <c r="E69" s="109"/>
    </row>
    <row r="70" spans="1:16">
      <c r="A70" s="49" t="s">
        <v>18</v>
      </c>
      <c r="B70" s="50" t="s">
        <v>19</v>
      </c>
      <c r="C70" s="112" t="s">
        <v>20</v>
      </c>
      <c r="D70" s="110">
        <f>'[31]Accounts by GL'!D174+'[31]Accounts by GL'!D175</f>
        <v>51962015.440000005</v>
      </c>
      <c r="E70" s="42"/>
    </row>
    <row r="71" spans="1:16">
      <c r="A71" s="51" t="s">
        <v>18</v>
      </c>
      <c r="B71" s="52" t="s">
        <v>21</v>
      </c>
      <c r="C71" s="113" t="s">
        <v>22</v>
      </c>
      <c r="D71" s="116">
        <f>'[31]Accounts by GL'!D176</f>
        <v>16326671.76</v>
      </c>
      <c r="E71" s="42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>
      <c r="A72" s="51" t="s">
        <v>18</v>
      </c>
      <c r="B72" s="52" t="s">
        <v>23</v>
      </c>
      <c r="C72" s="113">
        <v>40130</v>
      </c>
      <c r="D72" s="116">
        <f>'[31]Accounts by GL'!D177</f>
        <v>569122.91999999993</v>
      </c>
      <c r="E72" s="42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>
      <c r="A73" s="51" t="s">
        <v>18</v>
      </c>
      <c r="B73" s="52" t="s">
        <v>24</v>
      </c>
      <c r="C73" s="113" t="s">
        <v>25</v>
      </c>
      <c r="D73" s="116">
        <f>'[31]Accounts by GL'!D178</f>
        <v>3414419.52</v>
      </c>
      <c r="E73" s="42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>
      <c r="A74" s="51" t="s">
        <v>18</v>
      </c>
      <c r="B74" s="52" t="s">
        <v>26</v>
      </c>
      <c r="C74" s="113">
        <v>40160</v>
      </c>
      <c r="D74" s="117">
        <f>'[31]Accounts by GL'!D179</f>
        <v>184686.44</v>
      </c>
      <c r="E74" s="42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>
      <c r="A75" s="51" t="s">
        <v>18</v>
      </c>
      <c r="B75" s="52" t="s">
        <v>27</v>
      </c>
      <c r="C75" s="113">
        <v>40180</v>
      </c>
      <c r="D75" s="111">
        <f>'[31]Accounts by GL'!D180</f>
        <v>0</v>
      </c>
      <c r="E75" s="42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>
      <c r="A76" s="51" t="s">
        <v>18</v>
      </c>
      <c r="B76" s="52" t="s">
        <v>28</v>
      </c>
      <c r="C76" s="113">
        <v>40190</v>
      </c>
      <c r="D76" s="116">
        <f>'[31]Accounts by GL'!D181</f>
        <v>0</v>
      </c>
      <c r="E76" s="42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>
      <c r="A77" s="51" t="s">
        <v>29</v>
      </c>
      <c r="B77" s="52" t="s">
        <v>19</v>
      </c>
      <c r="C77" s="113" t="s">
        <v>30</v>
      </c>
      <c r="D77" s="116">
        <f>'[31]Accounts by GL'!D182+'[31]Accounts by GL'!D183</f>
        <v>7147257.6400000006</v>
      </c>
      <c r="E77" s="42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>
      <c r="A78" s="51" t="s">
        <v>29</v>
      </c>
      <c r="B78" s="52" t="s">
        <v>21</v>
      </c>
      <c r="C78" s="113" t="s">
        <v>31</v>
      </c>
      <c r="D78" s="117">
        <f>'[31]Accounts by GL'!D184</f>
        <v>1833793.7</v>
      </c>
      <c r="E78" s="42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>
      <c r="A79" s="51" t="s">
        <v>29</v>
      </c>
      <c r="B79" s="52" t="s">
        <v>23</v>
      </c>
      <c r="C79" s="113">
        <v>40330</v>
      </c>
      <c r="D79" s="111">
        <f>'[31]Accounts by GL'!D185</f>
        <v>0</v>
      </c>
      <c r="E79" s="42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>
      <c r="A80" s="51" t="s">
        <v>29</v>
      </c>
      <c r="B80" s="52" t="s">
        <v>24</v>
      </c>
      <c r="C80" s="113" t="s">
        <v>32</v>
      </c>
      <c r="D80" s="116">
        <f>'[31]Accounts by GL'!D186</f>
        <v>831065.82</v>
      </c>
      <c r="E80" s="42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>
      <c r="A81" s="51" t="s">
        <v>29</v>
      </c>
      <c r="B81" s="52" t="s">
        <v>26</v>
      </c>
      <c r="C81" s="113">
        <v>40360</v>
      </c>
      <c r="D81" s="116">
        <f>'[31]Accounts by GL'!D187</f>
        <v>20077.47</v>
      </c>
      <c r="E81" s="42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>
      <c r="A82" s="51" t="s">
        <v>29</v>
      </c>
      <c r="B82" s="52" t="s">
        <v>27</v>
      </c>
      <c r="C82" s="113">
        <v>40380</v>
      </c>
      <c r="D82" s="117">
        <f>'[31]Accounts by GL'!D188</f>
        <v>0</v>
      </c>
      <c r="E82" s="42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3.5" thickBot="1">
      <c r="A83" s="51" t="s">
        <v>29</v>
      </c>
      <c r="B83" s="52" t="s">
        <v>28</v>
      </c>
      <c r="C83" s="114">
        <v>40390</v>
      </c>
      <c r="D83" s="115">
        <f>'[31]Accounts by GL'!D189</f>
        <v>0</v>
      </c>
      <c r="E83" s="42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3.5" thickBot="1">
      <c r="A84" s="23" t="s">
        <v>33</v>
      </c>
      <c r="B84" s="24"/>
      <c r="C84" s="25"/>
      <c r="D84" s="107">
        <f>SUM(D70:D83)</f>
        <v>82289110.709999993</v>
      </c>
      <c r="E84" s="42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>
      <c r="A85" s="55"/>
      <c r="B85" s="56"/>
      <c r="C85" s="57"/>
      <c r="D85" s="58"/>
      <c r="E85" s="42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>
      <c r="A86" s="59" t="s">
        <v>34</v>
      </c>
      <c r="B86" s="56"/>
      <c r="C86" s="57"/>
      <c r="D86" s="58"/>
      <c r="E86" s="42"/>
    </row>
    <row r="87" spans="1:16">
      <c r="A87" s="60" t="s">
        <v>18</v>
      </c>
      <c r="B87" s="61" t="s">
        <v>19</v>
      </c>
      <c r="C87" s="53">
        <v>40110</v>
      </c>
      <c r="D87" s="54">
        <f>'[31]Accounts by GL'!E174+'[31]Accounts by GL'!E175</f>
        <v>0</v>
      </c>
      <c r="E87" s="42"/>
    </row>
    <row r="88" spans="1:16" ht="13.5" thickBot="1">
      <c r="A88" s="62" t="s">
        <v>29</v>
      </c>
      <c r="B88" s="63" t="s">
        <v>19</v>
      </c>
      <c r="C88" s="64">
        <v>40310</v>
      </c>
      <c r="D88" s="54">
        <f>'[31]Accounts by GL'!E182+'[31]Accounts by GL'!E183</f>
        <v>0</v>
      </c>
      <c r="E88" s="42"/>
    </row>
    <row r="89" spans="1:16" ht="13.5" thickBot="1">
      <c r="A89" s="23" t="s">
        <v>35</v>
      </c>
      <c r="B89" s="24"/>
      <c r="C89" s="25"/>
      <c r="D89" s="26">
        <f>SUM(D87:D88)</f>
        <v>0</v>
      </c>
      <c r="E89" s="42"/>
    </row>
    <row r="90" spans="1:16" ht="13.5" thickBot="1">
      <c r="A90" s="47"/>
      <c r="B90" s="56"/>
      <c r="C90" s="57"/>
      <c r="D90" s="58"/>
      <c r="E90" s="42"/>
    </row>
    <row r="91" spans="1:16" ht="13.5" thickBot="1">
      <c r="A91" s="23" t="s">
        <v>36</v>
      </c>
      <c r="B91" s="24"/>
      <c r="C91" s="25"/>
      <c r="D91" s="26">
        <f>+D84+D89</f>
        <v>82289110.709999993</v>
      </c>
      <c r="E91" s="42"/>
    </row>
    <row r="92" spans="1:16" ht="13.5" thickBot="1">
      <c r="A92" s="65"/>
      <c r="B92" s="65"/>
      <c r="C92" s="66"/>
      <c r="D92" s="67"/>
      <c r="E92" s="43"/>
    </row>
    <row r="93" spans="1:16" ht="13.5" thickBot="1">
      <c r="A93" s="126" t="s">
        <v>37</v>
      </c>
      <c r="B93" s="127"/>
      <c r="C93" s="70"/>
      <c r="D93" s="71"/>
      <c r="E93" s="42"/>
    </row>
    <row r="94" spans="1:16">
      <c r="A94" s="72" t="s">
        <v>18</v>
      </c>
      <c r="B94" s="73"/>
      <c r="C94" s="74"/>
      <c r="D94" s="75">
        <f>SUM(D6:D13)</f>
        <v>72456916.079999998</v>
      </c>
      <c r="E94" s="42"/>
    </row>
    <row r="95" spans="1:16">
      <c r="A95" s="76"/>
      <c r="B95" s="56"/>
      <c r="C95" s="77"/>
      <c r="D95" s="78"/>
      <c r="E95" s="42"/>
    </row>
    <row r="96" spans="1:16">
      <c r="A96" s="79" t="s">
        <v>29</v>
      </c>
      <c r="B96" s="80"/>
      <c r="C96" s="81"/>
      <c r="D96" s="82">
        <f>SUM(D15:D22)</f>
        <v>9832194.6300000008</v>
      </c>
      <c r="E96" s="42"/>
    </row>
    <row r="97" spans="1:256" ht="13.5" thickBot="1">
      <c r="A97" s="83"/>
      <c r="B97" s="56"/>
      <c r="C97" s="77"/>
      <c r="D97" s="78"/>
      <c r="E97" s="42"/>
    </row>
    <row r="98" spans="1:256" ht="13.5" thickBot="1">
      <c r="A98" s="84" t="s">
        <v>2</v>
      </c>
      <c r="B98" s="85"/>
      <c r="C98" s="86"/>
      <c r="D98" s="87">
        <f>D94+D96</f>
        <v>82289110.709999993</v>
      </c>
      <c r="E98" s="42"/>
    </row>
    <row r="99" spans="1:256">
      <c r="A99" s="88"/>
      <c r="B99" s="73"/>
      <c r="C99" s="66"/>
      <c r="D99" s="89"/>
      <c r="E99" s="42"/>
    </row>
    <row r="100" spans="1:256">
      <c r="A100" s="90" t="s">
        <v>38</v>
      </c>
      <c r="B100" s="91"/>
      <c r="C100" s="92"/>
      <c r="D100" s="93">
        <f>D51</f>
        <v>3795279.07</v>
      </c>
      <c r="E100" s="42"/>
    </row>
    <row r="101" spans="1:256" ht="13.5" thickBot="1">
      <c r="A101" s="88"/>
      <c r="B101" s="94"/>
      <c r="C101" s="66"/>
      <c r="D101" s="78"/>
      <c r="E101" s="42"/>
    </row>
    <row r="102" spans="1:256" ht="13.5" thickBot="1">
      <c r="A102" s="23" t="s">
        <v>39</v>
      </c>
      <c r="B102" s="24"/>
      <c r="C102" s="25"/>
      <c r="D102" s="26">
        <f>D98+D100</f>
        <v>86084389.779999986</v>
      </c>
      <c r="E102" s="42"/>
    </row>
    <row r="103" spans="1:256">
      <c r="A103" s="9"/>
      <c r="B103" s="9"/>
      <c r="C103" s="41"/>
      <c r="D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1:256" s="65" customFormat="1">
      <c r="A104" s="95" t="s">
        <v>40</v>
      </c>
      <c r="B104" s="1"/>
      <c r="C104" s="96"/>
      <c r="D104" s="1"/>
      <c r="E104" s="1"/>
      <c r="F104" s="9"/>
    </row>
    <row r="105" spans="1:256"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82" spans="3:16">
      <c r="C182" s="1"/>
      <c r="G182" s="9"/>
      <c r="H182" s="9"/>
      <c r="I182" s="9"/>
      <c r="J182" s="9"/>
      <c r="K182" s="9"/>
      <c r="L182" s="9"/>
      <c r="M182" s="9"/>
      <c r="N182" s="9"/>
      <c r="O182" s="9"/>
      <c r="P182" s="97"/>
    </row>
    <row r="202" spans="1:6">
      <c r="A202" s="98"/>
      <c r="B202" s="99"/>
      <c r="C202" s="100"/>
      <c r="D202" s="99"/>
      <c r="E202" s="99"/>
      <c r="F202" s="101"/>
    </row>
    <row r="227" spans="1:6">
      <c r="A227" s="9"/>
      <c r="B227" s="9"/>
      <c r="C227" s="41"/>
      <c r="D227" s="9"/>
      <c r="E227" s="9"/>
      <c r="F227" s="9"/>
    </row>
    <row r="228" spans="1:6">
      <c r="A228" s="102"/>
      <c r="B228" s="103"/>
      <c r="C228" s="104"/>
      <c r="D228" s="103"/>
      <c r="E228" s="103"/>
      <c r="F228" s="105"/>
    </row>
    <row r="229" spans="1:6">
      <c r="A229" s="9"/>
      <c r="B229" s="9"/>
      <c r="C229" s="41"/>
      <c r="D229" s="9"/>
      <c r="E229" s="9"/>
      <c r="F229" s="9"/>
    </row>
    <row r="244" spans="1:6">
      <c r="A244" s="9"/>
      <c r="B244" s="9"/>
      <c r="C244" s="41"/>
      <c r="D244" s="9"/>
      <c r="E244" s="9"/>
      <c r="F244" s="9"/>
    </row>
    <row r="245" spans="1:6">
      <c r="A245" s="102"/>
      <c r="B245" s="103"/>
      <c r="C245" s="104"/>
      <c r="D245" s="103"/>
      <c r="E245" s="103"/>
      <c r="F245" s="105"/>
    </row>
    <row r="246" spans="1:6">
      <c r="A246" s="9"/>
      <c r="B246" s="9"/>
      <c r="C246" s="41"/>
      <c r="D246" s="9"/>
      <c r="E246" s="9"/>
      <c r="F246" s="9"/>
    </row>
    <row r="293" spans="1:6">
      <c r="A293" s="9"/>
      <c r="B293" s="9"/>
      <c r="C293" s="41"/>
      <c r="D293" s="9"/>
      <c r="E293" s="9"/>
      <c r="F293" s="9"/>
    </row>
    <row r="294" spans="1:6">
      <c r="A294" s="102"/>
      <c r="B294" s="103"/>
      <c r="C294" s="104"/>
      <c r="D294" s="103"/>
      <c r="E294" s="103"/>
      <c r="F294" s="105"/>
    </row>
    <row r="295" spans="1:6">
      <c r="A295" s="9"/>
      <c r="B295" s="9"/>
      <c r="C295" s="41"/>
      <c r="D295" s="9"/>
      <c r="E295" s="9"/>
      <c r="F295" s="9"/>
    </row>
    <row r="305" spans="1:6">
      <c r="A305" s="9"/>
      <c r="B305" s="9"/>
      <c r="C305" s="41"/>
      <c r="D305" s="9"/>
      <c r="E305" s="9"/>
      <c r="F305" s="9"/>
    </row>
    <row r="306" spans="1:6">
      <c r="A306" s="102"/>
      <c r="B306" s="103"/>
      <c r="C306" s="104"/>
      <c r="D306" s="103"/>
      <c r="E306" s="103"/>
      <c r="F306" s="105"/>
    </row>
    <row r="307" spans="1:6">
      <c r="A307" s="9"/>
      <c r="B307" s="9"/>
      <c r="C307" s="41"/>
      <c r="D307" s="9"/>
      <c r="E307" s="9"/>
      <c r="F307" s="9"/>
    </row>
    <row r="319" spans="1:6">
      <c r="A319" s="9"/>
      <c r="B319" s="9"/>
      <c r="C319" s="41"/>
      <c r="D319" s="9"/>
      <c r="E319" s="9"/>
      <c r="F319" s="9"/>
    </row>
    <row r="320" spans="1:6">
      <c r="A320" s="102"/>
      <c r="B320" s="103"/>
      <c r="C320" s="104"/>
      <c r="D320" s="103"/>
      <c r="E320" s="103"/>
      <c r="F320" s="105"/>
    </row>
    <row r="321" spans="1:6">
      <c r="A321" s="106"/>
      <c r="B321" s="9"/>
      <c r="C321" s="41"/>
      <c r="D321" s="9"/>
      <c r="E321" s="9"/>
      <c r="F321" s="97"/>
    </row>
    <row r="322" spans="1:6">
      <c r="A322" s="106"/>
      <c r="B322" s="9"/>
      <c r="C322" s="41"/>
      <c r="D322" s="9"/>
      <c r="E322" s="9"/>
      <c r="F322" s="97"/>
    </row>
    <row r="323" spans="1:6">
      <c r="A323" s="98"/>
      <c r="B323" s="99"/>
      <c r="C323" s="100"/>
      <c r="D323" s="99"/>
      <c r="E323" s="99"/>
      <c r="F323" s="101"/>
    </row>
    <row r="324" spans="1:6">
      <c r="A324" s="9"/>
      <c r="B324" s="9"/>
      <c r="C324" s="41"/>
      <c r="D324" s="9"/>
      <c r="E324" s="9"/>
      <c r="F324" s="9"/>
    </row>
    <row r="325" spans="1:6">
      <c r="A325" s="106"/>
      <c r="B325" s="9"/>
      <c r="C325" s="41"/>
      <c r="D325" s="9"/>
      <c r="E325" s="9"/>
      <c r="F325" s="97"/>
    </row>
    <row r="332" spans="1:6">
      <c r="A332" s="9"/>
      <c r="B332" s="9"/>
      <c r="C332" s="41"/>
      <c r="D332" s="9"/>
      <c r="E332" s="9"/>
      <c r="F332" s="9"/>
    </row>
    <row r="333" spans="1:6">
      <c r="A333" s="102"/>
      <c r="B333" s="103"/>
      <c r="C333" s="104"/>
      <c r="D333" s="103"/>
      <c r="E333" s="103"/>
      <c r="F333" s="105"/>
    </row>
    <row r="334" spans="1:6">
      <c r="A334" s="9"/>
      <c r="B334" s="9"/>
      <c r="C334" s="41"/>
      <c r="D334" s="9"/>
      <c r="E334" s="9"/>
      <c r="F334" s="9"/>
    </row>
    <row r="359" spans="1:6">
      <c r="A359" s="98"/>
      <c r="B359" s="99"/>
      <c r="C359" s="100"/>
      <c r="D359" s="99"/>
      <c r="E359" s="99"/>
      <c r="F359" s="101"/>
    </row>
    <row r="413" spans="1:6">
      <c r="A413" s="9"/>
      <c r="B413" s="9"/>
      <c r="C413" s="41"/>
      <c r="D413" s="9"/>
      <c r="E413" s="9"/>
      <c r="F413" s="9"/>
    </row>
    <row r="414" spans="1:6">
      <c r="A414" s="102"/>
      <c r="B414" s="103"/>
      <c r="C414" s="104"/>
      <c r="D414" s="103"/>
      <c r="E414" s="103"/>
      <c r="F414" s="105"/>
    </row>
    <row r="415" spans="1:6">
      <c r="A415" s="9"/>
      <c r="B415" s="9"/>
      <c r="C415" s="41"/>
      <c r="D415" s="9"/>
      <c r="E415" s="9"/>
      <c r="F415" s="9"/>
    </row>
    <row r="478" spans="1:6">
      <c r="A478" s="9"/>
      <c r="B478" s="9"/>
      <c r="C478" s="41"/>
      <c r="D478" s="9"/>
      <c r="E478" s="9"/>
      <c r="F478" s="9"/>
    </row>
    <row r="479" spans="1:6">
      <c r="A479" s="102"/>
      <c r="B479" s="103"/>
      <c r="C479" s="104"/>
      <c r="D479" s="103"/>
      <c r="E479" s="103"/>
      <c r="F479" s="105"/>
    </row>
    <row r="480" spans="1:6">
      <c r="A480" s="9"/>
      <c r="B480" s="9"/>
      <c r="C480" s="41"/>
      <c r="D480" s="9"/>
      <c r="E480" s="9"/>
      <c r="F480" s="9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0"/>
  <sheetViews>
    <sheetView zoomScale="90" zoomScaleNormal="90" workbookViewId="0"/>
  </sheetViews>
  <sheetFormatPr defaultRowHeight="12.75"/>
  <cols>
    <col min="1" max="1" width="56.28515625" style="1" customWidth="1"/>
    <col min="2" max="2" width="13" style="1" customWidth="1"/>
    <col min="3" max="3" width="9.140625" style="96"/>
    <col min="4" max="4" width="20.85546875" style="1" customWidth="1"/>
    <col min="5" max="5" width="21" style="1" customWidth="1"/>
    <col min="6" max="16384" width="9.140625" style="1"/>
  </cols>
  <sheetData>
    <row r="1" spans="1:16" ht="15.75">
      <c r="A1" s="120" t="str">
        <f>'[5]Contact Information'!$C$5</f>
        <v>BROWARD COLLEGE</v>
      </c>
      <c r="B1" s="120"/>
      <c r="C1" s="120"/>
      <c r="D1" s="120"/>
      <c r="E1" s="120"/>
    </row>
    <row r="2" spans="1:16" ht="13.5" thickBot="1">
      <c r="A2" s="2"/>
      <c r="B2" s="2"/>
      <c r="C2" s="2"/>
      <c r="D2" s="3" t="s">
        <v>0</v>
      </c>
      <c r="E2" s="4" t="str">
        <f>'[5]Contact Information'!C3</f>
        <v>2015.v02</v>
      </c>
    </row>
    <row r="3" spans="1:16" ht="13.5" thickBot="1">
      <c r="A3" s="118" t="s">
        <v>139</v>
      </c>
      <c r="B3" s="7"/>
      <c r="C3" s="7"/>
      <c r="D3" s="7"/>
      <c r="E3" s="121"/>
      <c r="F3" s="9"/>
    </row>
    <row r="4" spans="1:16" ht="12.75" customHeight="1">
      <c r="A4" s="10"/>
      <c r="B4" s="11"/>
      <c r="C4" s="12"/>
      <c r="D4" s="12" t="s">
        <v>1</v>
      </c>
      <c r="E4" s="122" t="s">
        <v>2</v>
      </c>
      <c r="F4" s="9"/>
    </row>
    <row r="5" spans="1:16">
      <c r="A5" s="13" t="s">
        <v>3</v>
      </c>
      <c r="B5" s="14"/>
      <c r="C5" s="15" t="s">
        <v>4</v>
      </c>
      <c r="D5" s="15" t="s">
        <v>5</v>
      </c>
      <c r="E5" s="123"/>
      <c r="F5" s="9"/>
    </row>
    <row r="6" spans="1:16">
      <c r="A6" s="16" t="str">
        <f>'[5]Accounts by GL'!B174</f>
        <v>Tuition-Advanced &amp; Professional - Baccalaureate</v>
      </c>
      <c r="B6" s="17"/>
      <c r="C6" s="18" t="str">
        <f>'[5]Accounts by GL'!C174</f>
        <v>40101</v>
      </c>
      <c r="D6" s="19">
        <f>'[5]Accounts by GL'!M174</f>
        <v>2515454.4300000002</v>
      </c>
      <c r="E6" s="20">
        <f t="shared" ref="E6:E13" si="0">D6+D15</f>
        <v>2753211.39</v>
      </c>
      <c r="F6" s="9"/>
    </row>
    <row r="7" spans="1:16">
      <c r="A7" s="16" t="str">
        <f>'[5]Accounts by GL'!B175</f>
        <v>Tuition-Advanced &amp; Professional</v>
      </c>
      <c r="B7" s="17"/>
      <c r="C7" s="18" t="str">
        <f>'[5]Accounts by GL'!C175</f>
        <v>40110</v>
      </c>
      <c r="D7" s="19">
        <f>'[5]Accounts by GL'!M175</f>
        <v>37308965.780000001</v>
      </c>
      <c r="E7" s="20">
        <f t="shared" si="0"/>
        <v>42229048.579999998</v>
      </c>
      <c r="F7" s="9"/>
    </row>
    <row r="8" spans="1:16">
      <c r="A8" s="16" t="str">
        <f>'[5]Accounts by GL'!B176</f>
        <v>Tuition-Postsecondary Vocational</v>
      </c>
      <c r="B8" s="17"/>
      <c r="C8" s="18" t="str">
        <f>'[5]Accounts by GL'!C176</f>
        <v>40120</v>
      </c>
      <c r="D8" s="19">
        <f>'[5]Accounts by GL'!M176</f>
        <v>16427440.1</v>
      </c>
      <c r="E8" s="20">
        <f t="shared" si="0"/>
        <v>18171620</v>
      </c>
      <c r="F8" s="9"/>
    </row>
    <row r="9" spans="1:16">
      <c r="A9" s="16" t="str">
        <f>'[5]Accounts by GL'!B177</f>
        <v>Tuition-Postsecondary Adult Vocational</v>
      </c>
      <c r="B9" s="17"/>
      <c r="C9" s="18" t="str">
        <f>'[5]Accounts by GL'!C177</f>
        <v>40130</v>
      </c>
      <c r="D9" s="19">
        <f>'[5]Accounts by GL'!M177</f>
        <v>1019452.66</v>
      </c>
      <c r="E9" s="20">
        <f t="shared" si="0"/>
        <v>1120223.83</v>
      </c>
      <c r="F9" s="9"/>
    </row>
    <row r="10" spans="1:16">
      <c r="A10" s="16" t="str">
        <f>'[5]Accounts by GL'!B178</f>
        <v>Tuition-Developmental Education</v>
      </c>
      <c r="B10" s="17"/>
      <c r="C10" s="18" t="str">
        <f>'[5]Accounts by GL'!C178</f>
        <v>40150</v>
      </c>
      <c r="D10" s="19">
        <f>'[5]Accounts by GL'!M178</f>
        <v>5722193.7999999998</v>
      </c>
      <c r="E10" s="20">
        <f t="shared" si="0"/>
        <v>7140605.7999999998</v>
      </c>
      <c r="F10" s="9"/>
    </row>
    <row r="11" spans="1:16">
      <c r="A11" s="16" t="str">
        <f>'[5]Accounts by GL'!B179</f>
        <v>Tuition-EPI</v>
      </c>
      <c r="B11" s="17"/>
      <c r="C11" s="18" t="str">
        <f>'[5]Accounts by GL'!C179</f>
        <v>40160</v>
      </c>
      <c r="D11" s="19">
        <f>'[5]Accounts by GL'!M179</f>
        <v>127803</v>
      </c>
      <c r="E11" s="20">
        <f t="shared" si="0"/>
        <v>129388.2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>
      <c r="A12" s="16" t="str">
        <f>'[5]Accounts by GL'!B180</f>
        <v>Tuition-Vocational Preparatory</v>
      </c>
      <c r="B12" s="17"/>
      <c r="C12" s="18" t="str">
        <f>'[5]Accounts by GL'!C180</f>
        <v>40180</v>
      </c>
      <c r="D12" s="19">
        <f>'[5]Accounts by GL'!M180</f>
        <v>0</v>
      </c>
      <c r="E12" s="20">
        <f t="shared" si="0"/>
        <v>0</v>
      </c>
      <c r="F12" s="9"/>
    </row>
    <row r="13" spans="1:16" ht="13.5" thickBot="1">
      <c r="A13" s="16" t="str">
        <f>'[5]Accounts by GL'!B181</f>
        <v>Tuition-Adult General Education (ABE) &amp; Secondary</v>
      </c>
      <c r="B13" s="22"/>
      <c r="C13" s="18" t="str">
        <f>'[5]Accounts by GL'!C181</f>
        <v>40190</v>
      </c>
      <c r="D13" s="19">
        <f>'[5]Accounts by GL'!M181</f>
        <v>0</v>
      </c>
      <c r="E13" s="20">
        <f t="shared" si="0"/>
        <v>0</v>
      </c>
      <c r="F13" s="9"/>
    </row>
    <row r="14" spans="1:16" ht="13.5" thickBot="1">
      <c r="A14" s="23" t="s">
        <v>6</v>
      </c>
      <c r="B14" s="24"/>
      <c r="C14" s="25"/>
      <c r="D14" s="26">
        <f>SUM(D6:D13)</f>
        <v>63121309.769999996</v>
      </c>
      <c r="E14" s="26">
        <f>SUM(E6:E13)</f>
        <v>71544097.799999997</v>
      </c>
      <c r="F14" s="9"/>
    </row>
    <row r="15" spans="1:16">
      <c r="A15" s="27" t="str">
        <f>'[5]Accounts by GL'!B182</f>
        <v>Out-of-state Fees-Advanced &amp; Professional - Baccalaureate</v>
      </c>
      <c r="B15" s="28"/>
      <c r="C15" s="29" t="str">
        <f>'[5]Accounts by GL'!C182</f>
        <v>40301</v>
      </c>
      <c r="D15" s="30">
        <f>'[5]Accounts by GL'!M182</f>
        <v>237756.96</v>
      </c>
      <c r="E15" s="31"/>
      <c r="F15" s="9"/>
    </row>
    <row r="16" spans="1:16">
      <c r="A16" s="27" t="str">
        <f>'[5]Accounts by GL'!B183</f>
        <v>Out-of-state Fees-Advanced &amp; Professional</v>
      </c>
      <c r="B16" s="17"/>
      <c r="C16" s="29" t="str">
        <f>'[5]Accounts by GL'!C183</f>
        <v>40310</v>
      </c>
      <c r="D16" s="30">
        <f>'[5]Accounts by GL'!M183</f>
        <v>4920082.8</v>
      </c>
      <c r="E16" s="31"/>
      <c r="F16" s="9"/>
    </row>
    <row r="17" spans="1:6">
      <c r="A17" s="27" t="str">
        <f>'[5]Accounts by GL'!B184</f>
        <v>Out-of-state Fees-Postsecondary Vocational</v>
      </c>
      <c r="B17" s="17"/>
      <c r="C17" s="29" t="str">
        <f>'[5]Accounts by GL'!C184</f>
        <v>40320</v>
      </c>
      <c r="D17" s="30">
        <f>'[5]Accounts by GL'!M184</f>
        <v>1744179.9</v>
      </c>
      <c r="E17" s="31"/>
      <c r="F17" s="9"/>
    </row>
    <row r="18" spans="1:6">
      <c r="A18" s="27" t="str">
        <f>'[5]Accounts by GL'!B185</f>
        <v>Out-of-state Fees-Postsecondary. Adult Vocational</v>
      </c>
      <c r="B18" s="17"/>
      <c r="C18" s="29" t="str">
        <f>'[5]Accounts by GL'!C185</f>
        <v>40330</v>
      </c>
      <c r="D18" s="30">
        <f>'[5]Accounts by GL'!M185</f>
        <v>100771.17</v>
      </c>
      <c r="E18" s="31"/>
      <c r="F18" s="9"/>
    </row>
    <row r="19" spans="1:6">
      <c r="A19" s="27" t="str">
        <f>'[5]Accounts by GL'!B186</f>
        <v>Out-of-state Fees-Developmental Education</v>
      </c>
      <c r="B19" s="17"/>
      <c r="C19" s="29" t="str">
        <f>'[5]Accounts by GL'!C186</f>
        <v>40350</v>
      </c>
      <c r="D19" s="30">
        <f>'[5]Accounts by GL'!M186</f>
        <v>1418412</v>
      </c>
      <c r="E19" s="31"/>
      <c r="F19" s="9"/>
    </row>
    <row r="20" spans="1:6">
      <c r="A20" s="27" t="str">
        <f>'[5]Accounts by GL'!B187</f>
        <v>Out-of-state Fees-EPI &amp; Alternative Certification Curriculum</v>
      </c>
      <c r="B20" s="17"/>
      <c r="C20" s="29" t="str">
        <f>'[5]Accounts by GL'!C187</f>
        <v>40360</v>
      </c>
      <c r="D20" s="30">
        <f>'[5]Accounts by GL'!M187</f>
        <v>1585.2</v>
      </c>
      <c r="E20" s="31"/>
      <c r="F20" s="9"/>
    </row>
    <row r="21" spans="1:6">
      <c r="A21" s="27" t="str">
        <f>'[5]Accounts by GL'!B188</f>
        <v>Out-of-state Fees-Vocational Preparatory</v>
      </c>
      <c r="B21" s="17"/>
      <c r="C21" s="29" t="str">
        <f>'[5]Accounts by GL'!C188</f>
        <v>40380</v>
      </c>
      <c r="D21" s="30">
        <f>'[5]Accounts by GL'!M188</f>
        <v>0</v>
      </c>
      <c r="E21" s="31"/>
      <c r="F21" s="9"/>
    </row>
    <row r="22" spans="1:6" ht="13.5" thickBot="1">
      <c r="A22" s="27" t="str">
        <f>'[5]Accounts by GL'!B189</f>
        <v>Out-of-state Fees-Adult General Education (ABE) &amp; Secondary</v>
      </c>
      <c r="B22" s="22"/>
      <c r="C22" s="29" t="str">
        <f>'[5]Accounts by GL'!C189</f>
        <v>40390</v>
      </c>
      <c r="D22" s="30">
        <f>'[5]Accounts by GL'!M189</f>
        <v>0</v>
      </c>
      <c r="E22" s="32"/>
      <c r="F22" s="9"/>
    </row>
    <row r="23" spans="1:6" ht="13.5" thickBot="1">
      <c r="A23" s="23" t="s">
        <v>7</v>
      </c>
      <c r="B23" s="24"/>
      <c r="C23" s="25"/>
      <c r="D23" s="26">
        <f>SUM(D15:D22)</f>
        <v>8422788.0299999993</v>
      </c>
      <c r="E23" s="33" t="s">
        <v>8</v>
      </c>
      <c r="F23" s="9"/>
    </row>
    <row r="24" spans="1:6" ht="13.5" thickBot="1">
      <c r="A24" s="23" t="s">
        <v>9</v>
      </c>
      <c r="B24" s="24"/>
      <c r="C24" s="25"/>
      <c r="D24" s="26">
        <f>D23+D14</f>
        <v>71544097.799999997</v>
      </c>
      <c r="E24" s="26">
        <f>'[5]Accounts by GL'!M191</f>
        <v>71544097.800000012</v>
      </c>
      <c r="F24" s="9"/>
    </row>
    <row r="25" spans="1:6">
      <c r="A25" s="34"/>
      <c r="B25" s="35"/>
      <c r="C25" s="36"/>
      <c r="D25" s="37"/>
      <c r="E25" s="32"/>
      <c r="F25" s="9"/>
    </row>
    <row r="26" spans="1:6">
      <c r="A26" s="13" t="s">
        <v>10</v>
      </c>
      <c r="B26" s="35"/>
      <c r="C26" s="36"/>
      <c r="D26" s="37"/>
      <c r="E26" s="31"/>
      <c r="F26" s="9"/>
    </row>
    <row r="27" spans="1:6">
      <c r="A27" s="16" t="str">
        <f>'[5]Accounts by GL'!B194</f>
        <v>Tuition - Lifelong Learning</v>
      </c>
      <c r="B27" s="17"/>
      <c r="C27" s="18" t="str">
        <f>'[5]Accounts by GL'!C194</f>
        <v>40210</v>
      </c>
      <c r="D27" s="38">
        <f>'[5]Accounts by GL'!M194</f>
        <v>0</v>
      </c>
      <c r="E27" s="31"/>
      <c r="F27" s="39"/>
    </row>
    <row r="28" spans="1:6">
      <c r="A28" s="16" t="str">
        <f>'[5]Accounts by GL'!B195</f>
        <v>Tuition - Continuing Workforce Fees</v>
      </c>
      <c r="B28" s="17"/>
      <c r="C28" s="18" t="str">
        <f>'[5]Accounts by GL'!C195</f>
        <v>40240</v>
      </c>
      <c r="D28" s="38">
        <f>'[5]Accounts by GL'!M195</f>
        <v>292014.27</v>
      </c>
      <c r="E28" s="31"/>
      <c r="F28" s="39"/>
    </row>
    <row r="29" spans="1:6">
      <c r="A29" s="16" t="str">
        <f>'[5]Accounts by GL'!B196</f>
        <v>Refunded Tuition - Continuing Workforce Fees</v>
      </c>
      <c r="B29" s="17"/>
      <c r="C29" s="18" t="str">
        <f>'[5]Accounts by GL'!C196</f>
        <v>40249</v>
      </c>
      <c r="D29" s="38">
        <f>'[5]Accounts by GL'!M196</f>
        <v>0</v>
      </c>
      <c r="E29" s="31"/>
      <c r="F29" s="39"/>
    </row>
    <row r="30" spans="1:6">
      <c r="A30" s="16" t="str">
        <f>'[5]Accounts by GL'!B197</f>
        <v>Out-of-state - Lifelong Learning</v>
      </c>
      <c r="B30" s="17"/>
      <c r="C30" s="18" t="str">
        <f>'[5]Accounts by GL'!C197</f>
        <v>40250</v>
      </c>
      <c r="D30" s="38">
        <f>'[5]Accounts by GL'!M197</f>
        <v>0</v>
      </c>
      <c r="E30" s="32"/>
      <c r="F30" s="39"/>
    </row>
    <row r="31" spans="1:6">
      <c r="A31" s="16" t="str">
        <f>'[5]Accounts by GL'!B198</f>
        <v>Full Cost of Instruction (Repeat Course Fee)</v>
      </c>
      <c r="B31" s="17"/>
      <c r="C31" s="18" t="str">
        <f>'[5]Accounts by GL'!C198</f>
        <v>40260</v>
      </c>
      <c r="D31" s="38">
        <f>'[5]Accounts by GL'!M198</f>
        <v>0</v>
      </c>
      <c r="E31" s="32"/>
      <c r="F31" s="39"/>
    </row>
    <row r="32" spans="1:6">
      <c r="A32" s="16" t="str">
        <f>'[5]Accounts by GL'!B199</f>
        <v>Full Cost of Instruction (Repeat Course Fee) - A &amp; P</v>
      </c>
      <c r="B32" s="17"/>
      <c r="C32" s="18" t="str">
        <f>'[5]Accounts by GL'!C199</f>
        <v>40261</v>
      </c>
      <c r="D32" s="38">
        <f>'[5]Accounts by GL'!M199</f>
        <v>0</v>
      </c>
      <c r="E32" s="32"/>
      <c r="F32" s="39"/>
    </row>
    <row r="33" spans="1:6">
      <c r="A33" s="16" t="str">
        <f>'[5]Accounts by GL'!B200</f>
        <v>Full Cost of Instruction (Repeat Course Fee) - PSV</v>
      </c>
      <c r="B33" s="17"/>
      <c r="C33" s="18" t="str">
        <f>'[5]Accounts by GL'!C200</f>
        <v>40262</v>
      </c>
      <c r="D33" s="38">
        <f>'[5]Accounts by GL'!M200</f>
        <v>0</v>
      </c>
      <c r="E33" s="32"/>
      <c r="F33" s="39"/>
    </row>
    <row r="34" spans="1:6">
      <c r="A34" s="16" t="str">
        <f>'[5]Accounts by GL'!B201</f>
        <v>Full Cost of Instruction (Repeat Course Fee) - Baccalaureate</v>
      </c>
      <c r="B34" s="17"/>
      <c r="C34" s="18">
        <v>40263</v>
      </c>
      <c r="D34" s="38">
        <f>'[5]Accounts by GL'!M201</f>
        <v>0</v>
      </c>
      <c r="E34" s="32"/>
      <c r="F34" s="39"/>
    </row>
    <row r="35" spans="1:6">
      <c r="A35" s="16" t="str">
        <f>'[5]Accounts by GL'!B202</f>
        <v>Full Cost of Instruction (Repeat Course Fee) - PSAV</v>
      </c>
      <c r="B35" s="17"/>
      <c r="C35" s="18" t="str">
        <f>'[5]Accounts by GL'!C202</f>
        <v>40264</v>
      </c>
      <c r="D35" s="38">
        <f>'[5]Accounts by GL'!M202</f>
        <v>0</v>
      </c>
      <c r="E35" s="32"/>
      <c r="F35" s="39"/>
    </row>
    <row r="36" spans="1:6">
      <c r="A36" s="16" t="str">
        <f>'[5]Accounts by GL'!B203</f>
        <v>Full Cost of Instruction (Repeat Course Fee) - Dev. Ed.</v>
      </c>
      <c r="B36" s="17"/>
      <c r="C36" s="18" t="str">
        <f>'[5]Accounts by GL'!C203</f>
        <v>40265</v>
      </c>
      <c r="D36" s="38">
        <f>'[5]Accounts by GL'!M203</f>
        <v>0</v>
      </c>
      <c r="E36" s="32"/>
      <c r="F36" s="39"/>
    </row>
    <row r="37" spans="1:6">
      <c r="A37" s="16" t="str">
        <f>'[5]Accounts by GL'!B204</f>
        <v>Full Cost of Instruction (Repeat Course Fee) - EPI</v>
      </c>
      <c r="B37" s="17"/>
      <c r="C37" s="18">
        <v>40266</v>
      </c>
      <c r="D37" s="38">
        <f>'[5]Accounts by GL'!M204</f>
        <v>0</v>
      </c>
      <c r="E37" s="32"/>
      <c r="F37" s="39"/>
    </row>
    <row r="38" spans="1:6">
      <c r="A38" s="16" t="str">
        <f>'[5]Accounts by GL'!B205</f>
        <v>Refunded Tuition-Full Cost of Instruction (Repeat Course Fee)</v>
      </c>
      <c r="B38" s="17"/>
      <c r="C38" s="18" t="str">
        <f>'[5]Accounts by GL'!C205</f>
        <v>40269</v>
      </c>
      <c r="D38" s="38">
        <f>'[5]Accounts by GL'!M205</f>
        <v>0</v>
      </c>
      <c r="E38" s="32"/>
      <c r="F38" s="39"/>
    </row>
    <row r="39" spans="1:6">
      <c r="A39" s="16" t="str">
        <f>'[5]Accounts by GL'!B206</f>
        <v>Tuition - Self-supporting</v>
      </c>
      <c r="B39" s="17"/>
      <c r="C39" s="18" t="str">
        <f>'[5]Accounts by GL'!C206</f>
        <v>40270</v>
      </c>
      <c r="D39" s="38">
        <f>'[5]Accounts by GL'!M206</f>
        <v>0</v>
      </c>
      <c r="E39" s="32"/>
      <c r="F39" s="39"/>
    </row>
    <row r="40" spans="1:6">
      <c r="A40" s="16" t="str">
        <f>'[5]Accounts by GL'!B207</f>
        <v>Laboratory Fees</v>
      </c>
      <c r="B40" s="17"/>
      <c r="C40" s="18" t="str">
        <f>'[5]Accounts by GL'!C207</f>
        <v>40400</v>
      </c>
      <c r="D40" s="38">
        <f>'[5]Accounts by GL'!M207</f>
        <v>4166705.88</v>
      </c>
      <c r="E40" s="32"/>
      <c r="F40" s="39"/>
    </row>
    <row r="41" spans="1:6">
      <c r="A41" s="16" t="str">
        <f>'[5]Accounts by GL'!B208</f>
        <v>Distance Learning Course User Fee</v>
      </c>
      <c r="B41" s="17"/>
      <c r="C41" s="18" t="str">
        <f>'[5]Accounts by GL'!C208</f>
        <v>40450</v>
      </c>
      <c r="D41" s="38">
        <f>'[5]Accounts by GL'!M208</f>
        <v>1129815</v>
      </c>
      <c r="E41" s="32"/>
      <c r="F41" s="39"/>
    </row>
    <row r="42" spans="1:6">
      <c r="A42" s="16" t="str">
        <f>'[5]Accounts by GL'!B209</f>
        <v>Application Fees</v>
      </c>
      <c r="B42" s="17"/>
      <c r="C42" s="18" t="str">
        <f>'[5]Accounts by GL'!C209</f>
        <v>40500</v>
      </c>
      <c r="D42" s="38">
        <f>'[5]Accounts by GL'!M209</f>
        <v>874671.62</v>
      </c>
      <c r="E42" s="32"/>
      <c r="F42" s="39"/>
    </row>
    <row r="43" spans="1:6">
      <c r="A43" s="16" t="str">
        <f>'[5]Accounts by GL'!B210</f>
        <v>Graduation Fees</v>
      </c>
      <c r="B43" s="17"/>
      <c r="C43" s="18" t="str">
        <f>'[5]Accounts by GL'!C210</f>
        <v>40600</v>
      </c>
      <c r="D43" s="38">
        <f>'[5]Accounts by GL'!M210</f>
        <v>1150</v>
      </c>
      <c r="E43" s="32"/>
      <c r="F43" s="39"/>
    </row>
    <row r="44" spans="1:6">
      <c r="A44" s="16" t="str">
        <f>'[5]Accounts by GL'!B211</f>
        <v>Transcripts Fees</v>
      </c>
      <c r="B44" s="17"/>
      <c r="C44" s="18" t="str">
        <f>'[5]Accounts by GL'!C211</f>
        <v>40700</v>
      </c>
      <c r="D44" s="38">
        <f>'[5]Accounts by GL'!M211</f>
        <v>252415.57</v>
      </c>
      <c r="E44" s="32"/>
      <c r="F44" s="39"/>
    </row>
    <row r="45" spans="1:6">
      <c r="A45" s="16" t="str">
        <f>'[5]Accounts by GL'!B212</f>
        <v>Financial Aid Fund Fees</v>
      </c>
      <c r="B45" s="17"/>
      <c r="C45" s="18" t="str">
        <f>'[5]Accounts by GL'!C212</f>
        <v>40800</v>
      </c>
      <c r="D45" s="38">
        <f>'[5]Accounts by GL'!M212</f>
        <v>3623333.96</v>
      </c>
      <c r="E45" s="32"/>
      <c r="F45" s="39"/>
    </row>
    <row r="46" spans="1:6">
      <c r="A46" s="16" t="str">
        <f>'[5]Accounts by GL'!B213</f>
        <v>Student Activities &amp; Service Fees</v>
      </c>
      <c r="B46" s="17"/>
      <c r="C46" s="18" t="str">
        <f>'[5]Accounts by GL'!C213</f>
        <v>40850</v>
      </c>
      <c r="D46" s="38">
        <f>'[5]Accounts by GL'!M213</f>
        <v>6304543.6699999999</v>
      </c>
      <c r="E46" s="32"/>
      <c r="F46" s="39"/>
    </row>
    <row r="47" spans="1:6">
      <c r="A47" s="16" t="str">
        <f>'[5]Accounts by GL'!B214</f>
        <v>Student Activities &amp; Service Fees - Baccalaureate</v>
      </c>
      <c r="B47" s="17"/>
      <c r="C47" s="18" t="str">
        <f>'[5]Accounts by GL'!C214</f>
        <v>40854</v>
      </c>
      <c r="D47" s="38">
        <f>'[5]Accounts by GL'!M214</f>
        <v>251672.97</v>
      </c>
      <c r="E47" s="32"/>
      <c r="F47" s="39"/>
    </row>
    <row r="48" spans="1:6">
      <c r="A48" s="16" t="str">
        <f>'[5]Accounts by GL'!B215</f>
        <v>CIF - A &amp; P, PSV, EPI, College Prep</v>
      </c>
      <c r="B48" s="17"/>
      <c r="C48" s="18" t="str">
        <f>'[5]Accounts by GL'!C215</f>
        <v>40860</v>
      </c>
      <c r="D48" s="38">
        <f>'[5]Accounts by GL'!M215</f>
        <v>9495540.3200000003</v>
      </c>
      <c r="E48" s="32"/>
      <c r="F48" s="39"/>
    </row>
    <row r="49" spans="1:6">
      <c r="A49" s="16" t="str">
        <f>'[5]Accounts by GL'!B216</f>
        <v>CIF - PSAV</v>
      </c>
      <c r="B49" s="17"/>
      <c r="C49" s="18" t="str">
        <f>'[5]Accounts by GL'!C216</f>
        <v>40861</v>
      </c>
      <c r="D49" s="38">
        <f>'[5]Accounts by GL'!M216</f>
        <v>0</v>
      </c>
      <c r="E49" s="32"/>
      <c r="F49" s="39"/>
    </row>
    <row r="50" spans="1:6">
      <c r="A50" s="16" t="str">
        <f>'[5]Accounts by GL'!B217</f>
        <v>CIF - Baccalaureate</v>
      </c>
      <c r="B50" s="17"/>
      <c r="C50" s="18" t="str">
        <f>'[5]Accounts by GL'!C217</f>
        <v>40864</v>
      </c>
      <c r="D50" s="38">
        <f>'[5]Accounts by GL'!M217</f>
        <v>371139.53</v>
      </c>
      <c r="E50" s="32"/>
      <c r="F50" s="39"/>
    </row>
    <row r="51" spans="1:6">
      <c r="A51" s="16" t="str">
        <f>'[5]Accounts by GL'!B218</f>
        <v>Technology Fee</v>
      </c>
      <c r="B51" s="17"/>
      <c r="C51" s="18" t="str">
        <f>'[5]Accounts by GL'!C218</f>
        <v>40870</v>
      </c>
      <c r="D51" s="38">
        <f>'[5]Accounts by GL'!M218</f>
        <v>3631204.21</v>
      </c>
      <c r="E51" s="32"/>
      <c r="F51" s="39"/>
    </row>
    <row r="52" spans="1:6">
      <c r="A52" s="16" t="str">
        <f>'[5]Accounts by GL'!B219</f>
        <v>Other Student Fees</v>
      </c>
      <c r="B52" s="17"/>
      <c r="C52" s="18" t="str">
        <f>'[5]Accounts by GL'!C219</f>
        <v>40900</v>
      </c>
      <c r="D52" s="38">
        <f>'[5]Accounts by GL'!M219</f>
        <v>1357411.9</v>
      </c>
      <c r="E52" s="32"/>
      <c r="F52" s="39"/>
    </row>
    <row r="53" spans="1:6">
      <c r="A53" s="16" t="str">
        <f>'[5]Accounts by GL'!B220</f>
        <v>Late Fees</v>
      </c>
      <c r="B53" s="17"/>
      <c r="C53" s="18" t="str">
        <f>'[5]Accounts by GL'!C220</f>
        <v>40910</v>
      </c>
      <c r="D53" s="38">
        <f>'[5]Accounts by GL'!M220</f>
        <v>0</v>
      </c>
      <c r="E53" s="32"/>
      <c r="F53" s="39"/>
    </row>
    <row r="54" spans="1:6">
      <c r="A54" s="16" t="str">
        <f>'[5]Accounts by GL'!B221</f>
        <v>Testing Fees</v>
      </c>
      <c r="B54" s="17"/>
      <c r="C54" s="18" t="str">
        <f>'[5]Accounts by GL'!C221</f>
        <v>40920</v>
      </c>
      <c r="D54" s="38">
        <f>'[5]Accounts by GL'!M221</f>
        <v>35581.480000000003</v>
      </c>
      <c r="E54" s="32"/>
      <c r="F54" s="39"/>
    </row>
    <row r="55" spans="1:6">
      <c r="A55" s="16" t="str">
        <f>'[5]Accounts by GL'!B222</f>
        <v>Student Insurance Fees</v>
      </c>
      <c r="B55" s="17"/>
      <c r="C55" s="18" t="str">
        <f>'[5]Accounts by GL'!C222</f>
        <v>40930</v>
      </c>
      <c r="D55" s="38">
        <f>'[5]Accounts by GL'!M222</f>
        <v>73172.45</v>
      </c>
      <c r="E55" s="32"/>
      <c r="F55" s="39"/>
    </row>
    <row r="56" spans="1:6">
      <c r="A56" s="16" t="str">
        <f>'[5]Accounts by GL'!B223</f>
        <v>Safety &amp; Security Fees</v>
      </c>
      <c r="B56" s="17"/>
      <c r="C56" s="18" t="str">
        <f>'[5]Accounts by GL'!C223</f>
        <v>40940</v>
      </c>
      <c r="D56" s="38">
        <f>'[5]Accounts by GL'!M223</f>
        <v>0</v>
      </c>
      <c r="E56" s="32"/>
      <c r="F56" s="39"/>
    </row>
    <row r="57" spans="1:6">
      <c r="A57" s="16" t="str">
        <f>'[5]Accounts by GL'!B224</f>
        <v>Picture Identification Card Fees</v>
      </c>
      <c r="B57" s="17"/>
      <c r="C57" s="18" t="str">
        <f>'[5]Accounts by GL'!C224</f>
        <v>40950</v>
      </c>
      <c r="D57" s="38">
        <f>'[5]Accounts by GL'!M224</f>
        <v>45750</v>
      </c>
      <c r="E57" s="32"/>
      <c r="F57" s="39"/>
    </row>
    <row r="58" spans="1:6">
      <c r="A58" s="16" t="str">
        <f>'[5]Accounts by GL'!B225</f>
        <v>Parking Fees</v>
      </c>
      <c r="B58" s="17"/>
      <c r="C58" s="18" t="str">
        <f>'[5]Accounts by GL'!C225</f>
        <v>40960</v>
      </c>
      <c r="D58" s="38">
        <f>'[5]Accounts by GL'!M225</f>
        <v>2674474.2200000002</v>
      </c>
      <c r="E58" s="32"/>
      <c r="F58" s="39"/>
    </row>
    <row r="59" spans="1:6">
      <c r="A59" s="16" t="str">
        <f>'[5]Accounts by GL'!B226</f>
        <v>Library Fees</v>
      </c>
      <c r="B59" s="17"/>
      <c r="C59" s="18" t="str">
        <f>'[5]Accounts by GL'!C226</f>
        <v>40970</v>
      </c>
      <c r="D59" s="38">
        <f>'[5]Accounts by GL'!M226</f>
        <v>0</v>
      </c>
      <c r="E59" s="32"/>
      <c r="F59" s="39"/>
    </row>
    <row r="60" spans="1:6">
      <c r="A60" s="16" t="str">
        <f>'[5]Accounts by GL'!B227</f>
        <v>Contract Course Fees</v>
      </c>
      <c r="B60" s="17"/>
      <c r="C60" s="18" t="str">
        <f>'[5]Accounts by GL'!C227</f>
        <v>40990</v>
      </c>
      <c r="D60" s="38">
        <f>'[5]Accounts by GL'!M227</f>
        <v>0</v>
      </c>
      <c r="E60" s="32"/>
      <c r="F60" s="39"/>
    </row>
    <row r="61" spans="1:6" ht="13.5" thickBot="1">
      <c r="A61" s="16" t="str">
        <f>'[5]Accounts by GL'!B228</f>
        <v>Residual Student Fees</v>
      </c>
      <c r="B61" s="17"/>
      <c r="C61" s="18" t="str">
        <f>'[5]Accounts by GL'!C228</f>
        <v>40991</v>
      </c>
      <c r="D61" s="38">
        <f>'[5]Accounts by GL'!M228</f>
        <v>0</v>
      </c>
      <c r="E61" s="32"/>
      <c r="F61" s="39"/>
    </row>
    <row r="62" spans="1:6" ht="13.5" thickBot="1">
      <c r="A62" s="23" t="s">
        <v>12</v>
      </c>
      <c r="B62" s="24"/>
      <c r="C62" s="25"/>
      <c r="D62" s="26">
        <f>SUM(D27:D61)</f>
        <v>34580597.050000004</v>
      </c>
      <c r="E62" s="32"/>
    </row>
    <row r="63" spans="1:6" ht="13.5" thickBot="1">
      <c r="A63" s="23" t="s">
        <v>13</v>
      </c>
      <c r="B63" s="24"/>
      <c r="C63" s="25"/>
      <c r="D63" s="26">
        <f>D24+D62</f>
        <v>106124694.84999999</v>
      </c>
      <c r="E63" s="40"/>
    </row>
    <row r="64" spans="1:6">
      <c r="A64" s="9"/>
      <c r="B64" s="9"/>
      <c r="C64" s="41"/>
      <c r="D64" s="42"/>
      <c r="E64" s="42"/>
    </row>
    <row r="65" spans="1:16">
      <c r="A65" s="124" t="str">
        <f>A1</f>
        <v>BROWARD COLLEGE</v>
      </c>
      <c r="B65" s="124"/>
      <c r="C65" s="124"/>
      <c r="D65" s="124"/>
      <c r="E65" s="43"/>
    </row>
    <row r="66" spans="1:16" ht="13.5" thickBot="1">
      <c r="A66" s="125" t="str">
        <f>+A3</f>
        <v>2014-2015 FEES</v>
      </c>
      <c r="B66" s="125"/>
      <c r="C66" s="125"/>
      <c r="D66" s="125"/>
      <c r="E66" s="43"/>
    </row>
    <row r="67" spans="1:16">
      <c r="A67" s="44" t="s">
        <v>14</v>
      </c>
      <c r="B67" s="14"/>
      <c r="C67" s="45"/>
      <c r="D67" s="46"/>
      <c r="E67" s="42"/>
    </row>
    <row r="68" spans="1:16">
      <c r="A68" s="47"/>
      <c r="B68" s="35"/>
      <c r="C68" s="45"/>
      <c r="D68" s="48"/>
      <c r="E68" s="42"/>
    </row>
    <row r="69" spans="1:16" ht="13.5" thickBot="1">
      <c r="A69" s="44" t="s">
        <v>15</v>
      </c>
      <c r="B69" s="35"/>
      <c r="C69" s="45" t="s">
        <v>16</v>
      </c>
      <c r="D69" s="108" t="s">
        <v>17</v>
      </c>
      <c r="E69" s="109"/>
    </row>
    <row r="70" spans="1:16">
      <c r="A70" s="49" t="s">
        <v>18</v>
      </c>
      <c r="B70" s="50" t="s">
        <v>19</v>
      </c>
      <c r="C70" s="112" t="s">
        <v>20</v>
      </c>
      <c r="D70" s="110">
        <f>'[5]Accounts by GL'!D174+'[5]Accounts by GL'!D175</f>
        <v>39824721.810000002</v>
      </c>
      <c r="E70" s="42"/>
    </row>
    <row r="71" spans="1:16">
      <c r="A71" s="51" t="s">
        <v>18</v>
      </c>
      <c r="B71" s="52" t="s">
        <v>21</v>
      </c>
      <c r="C71" s="113" t="s">
        <v>22</v>
      </c>
      <c r="D71" s="116">
        <f>'[5]Accounts by GL'!D176</f>
        <v>16427440.1</v>
      </c>
      <c r="E71" s="42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>
      <c r="A72" s="51" t="s">
        <v>18</v>
      </c>
      <c r="B72" s="52" t="s">
        <v>23</v>
      </c>
      <c r="C72" s="113">
        <v>40130</v>
      </c>
      <c r="D72" s="116">
        <f>'[5]Accounts by GL'!D177</f>
        <v>1019452.66</v>
      </c>
      <c r="E72" s="42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>
      <c r="A73" s="51" t="s">
        <v>18</v>
      </c>
      <c r="B73" s="52" t="s">
        <v>24</v>
      </c>
      <c r="C73" s="113" t="s">
        <v>25</v>
      </c>
      <c r="D73" s="116">
        <f>'[5]Accounts by GL'!D178</f>
        <v>5722193.7999999998</v>
      </c>
      <c r="E73" s="42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>
      <c r="A74" s="51" t="s">
        <v>18</v>
      </c>
      <c r="B74" s="52" t="s">
        <v>26</v>
      </c>
      <c r="C74" s="113">
        <v>40160</v>
      </c>
      <c r="D74" s="117">
        <f>'[5]Accounts by GL'!D179</f>
        <v>127803</v>
      </c>
      <c r="E74" s="42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>
      <c r="A75" s="51" t="s">
        <v>18</v>
      </c>
      <c r="B75" s="52" t="s">
        <v>27</v>
      </c>
      <c r="C75" s="113">
        <v>40180</v>
      </c>
      <c r="D75" s="111">
        <f>'[5]Accounts by GL'!D180</f>
        <v>0</v>
      </c>
      <c r="E75" s="42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>
      <c r="A76" s="51" t="s">
        <v>18</v>
      </c>
      <c r="B76" s="52" t="s">
        <v>28</v>
      </c>
      <c r="C76" s="113">
        <v>40190</v>
      </c>
      <c r="D76" s="116">
        <f>'[5]Accounts by GL'!D181</f>
        <v>0</v>
      </c>
      <c r="E76" s="42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>
      <c r="A77" s="51" t="s">
        <v>29</v>
      </c>
      <c r="B77" s="52" t="s">
        <v>19</v>
      </c>
      <c r="C77" s="113" t="s">
        <v>30</v>
      </c>
      <c r="D77" s="116">
        <f>'[5]Accounts by GL'!D182+'[5]Accounts by GL'!D183</f>
        <v>5157839.76</v>
      </c>
      <c r="E77" s="42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>
      <c r="A78" s="51" t="s">
        <v>29</v>
      </c>
      <c r="B78" s="52" t="s">
        <v>21</v>
      </c>
      <c r="C78" s="113" t="s">
        <v>31</v>
      </c>
      <c r="D78" s="117">
        <f>'[5]Accounts by GL'!D184</f>
        <v>1744179.9</v>
      </c>
      <c r="E78" s="42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>
      <c r="A79" s="51" t="s">
        <v>29</v>
      </c>
      <c r="B79" s="52" t="s">
        <v>23</v>
      </c>
      <c r="C79" s="113">
        <v>40330</v>
      </c>
      <c r="D79" s="111">
        <f>'[5]Accounts by GL'!D185</f>
        <v>100771.17</v>
      </c>
      <c r="E79" s="42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>
      <c r="A80" s="51" t="s">
        <v>29</v>
      </c>
      <c r="B80" s="52" t="s">
        <v>24</v>
      </c>
      <c r="C80" s="113" t="s">
        <v>32</v>
      </c>
      <c r="D80" s="116">
        <f>'[5]Accounts by GL'!D186</f>
        <v>1418412</v>
      </c>
      <c r="E80" s="42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>
      <c r="A81" s="51" t="s">
        <v>29</v>
      </c>
      <c r="B81" s="52" t="s">
        <v>26</v>
      </c>
      <c r="C81" s="113">
        <v>40360</v>
      </c>
      <c r="D81" s="116">
        <f>'[5]Accounts by GL'!D187</f>
        <v>1585.2</v>
      </c>
      <c r="E81" s="42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>
      <c r="A82" s="51" t="s">
        <v>29</v>
      </c>
      <c r="B82" s="52" t="s">
        <v>27</v>
      </c>
      <c r="C82" s="113">
        <v>40380</v>
      </c>
      <c r="D82" s="117">
        <f>'[5]Accounts by GL'!D188</f>
        <v>0</v>
      </c>
      <c r="E82" s="42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3.5" thickBot="1">
      <c r="A83" s="51" t="s">
        <v>29</v>
      </c>
      <c r="B83" s="52" t="s">
        <v>28</v>
      </c>
      <c r="C83" s="114">
        <v>40390</v>
      </c>
      <c r="D83" s="115">
        <f>'[5]Accounts by GL'!D189</f>
        <v>0</v>
      </c>
      <c r="E83" s="42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3.5" thickBot="1">
      <c r="A84" s="23" t="s">
        <v>33</v>
      </c>
      <c r="B84" s="24"/>
      <c r="C84" s="25"/>
      <c r="D84" s="107">
        <f>SUM(D70:D83)</f>
        <v>71544399.400000006</v>
      </c>
      <c r="E84" s="42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>
      <c r="A85" s="55"/>
      <c r="B85" s="56"/>
      <c r="C85" s="57"/>
      <c r="D85" s="58"/>
      <c r="E85" s="42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>
      <c r="A86" s="59" t="s">
        <v>34</v>
      </c>
      <c r="B86" s="56"/>
      <c r="C86" s="57"/>
      <c r="D86" s="58"/>
      <c r="E86" s="42"/>
    </row>
    <row r="87" spans="1:16">
      <c r="A87" s="60" t="s">
        <v>18</v>
      </c>
      <c r="B87" s="61" t="s">
        <v>19</v>
      </c>
      <c r="C87" s="53">
        <v>40110</v>
      </c>
      <c r="D87" s="54">
        <f>'[5]Accounts by GL'!E174+'[5]Accounts by GL'!E175</f>
        <v>-301.60000000000002</v>
      </c>
      <c r="E87" s="42"/>
    </row>
    <row r="88" spans="1:16" ht="13.5" thickBot="1">
      <c r="A88" s="62" t="s">
        <v>29</v>
      </c>
      <c r="B88" s="63" t="s">
        <v>19</v>
      </c>
      <c r="C88" s="64">
        <v>40310</v>
      </c>
      <c r="D88" s="54">
        <f>'[5]Accounts by GL'!E182+'[5]Accounts by GL'!E183</f>
        <v>0</v>
      </c>
      <c r="E88" s="42"/>
    </row>
    <row r="89" spans="1:16" ht="13.5" thickBot="1">
      <c r="A89" s="23" t="s">
        <v>35</v>
      </c>
      <c r="B89" s="24"/>
      <c r="C89" s="25"/>
      <c r="D89" s="26">
        <f>SUM(D87:D88)</f>
        <v>-301.60000000000002</v>
      </c>
      <c r="E89" s="42"/>
    </row>
    <row r="90" spans="1:16" ht="13.5" thickBot="1">
      <c r="A90" s="47"/>
      <c r="B90" s="56"/>
      <c r="C90" s="57"/>
      <c r="D90" s="58"/>
      <c r="E90" s="42"/>
    </row>
    <row r="91" spans="1:16" ht="13.5" thickBot="1">
      <c r="A91" s="23" t="s">
        <v>36</v>
      </c>
      <c r="B91" s="24"/>
      <c r="C91" s="25"/>
      <c r="D91" s="26">
        <f>+D84+D89</f>
        <v>71544097.800000012</v>
      </c>
      <c r="E91" s="42"/>
    </row>
    <row r="92" spans="1:16" ht="13.5" thickBot="1">
      <c r="A92" s="65"/>
      <c r="B92" s="65"/>
      <c r="C92" s="66"/>
      <c r="D92" s="67"/>
      <c r="E92" s="43"/>
    </row>
    <row r="93" spans="1:16" ht="13.5" thickBot="1">
      <c r="A93" s="126" t="s">
        <v>37</v>
      </c>
      <c r="B93" s="127"/>
      <c r="C93" s="70"/>
      <c r="D93" s="71"/>
      <c r="E93" s="42"/>
    </row>
    <row r="94" spans="1:16">
      <c r="A94" s="72" t="s">
        <v>18</v>
      </c>
      <c r="B94" s="73"/>
      <c r="C94" s="74"/>
      <c r="D94" s="75">
        <f>SUM(D6:D13)</f>
        <v>63121309.769999996</v>
      </c>
      <c r="E94" s="42"/>
    </row>
    <row r="95" spans="1:16">
      <c r="A95" s="76"/>
      <c r="B95" s="56"/>
      <c r="C95" s="77"/>
      <c r="D95" s="78"/>
      <c r="E95" s="42"/>
    </row>
    <row r="96" spans="1:16">
      <c r="A96" s="79" t="s">
        <v>29</v>
      </c>
      <c r="B96" s="80"/>
      <c r="C96" s="81"/>
      <c r="D96" s="82">
        <f>SUM(D15:D22)</f>
        <v>8422788.0299999993</v>
      </c>
      <c r="E96" s="42"/>
    </row>
    <row r="97" spans="1:256" ht="13.5" thickBot="1">
      <c r="A97" s="83"/>
      <c r="B97" s="56"/>
      <c r="C97" s="77"/>
      <c r="D97" s="78"/>
      <c r="E97" s="42"/>
    </row>
    <row r="98" spans="1:256" ht="13.5" thickBot="1">
      <c r="A98" s="84" t="s">
        <v>2</v>
      </c>
      <c r="B98" s="85"/>
      <c r="C98" s="86"/>
      <c r="D98" s="87">
        <f>D94+D96</f>
        <v>71544097.799999997</v>
      </c>
      <c r="E98" s="42"/>
    </row>
    <row r="99" spans="1:256">
      <c r="A99" s="88"/>
      <c r="B99" s="73"/>
      <c r="C99" s="66"/>
      <c r="D99" s="89"/>
      <c r="E99" s="42"/>
    </row>
    <row r="100" spans="1:256">
      <c r="A100" s="90" t="s">
        <v>38</v>
      </c>
      <c r="B100" s="91"/>
      <c r="C100" s="92"/>
      <c r="D100" s="93">
        <f>D51</f>
        <v>3631204.21</v>
      </c>
      <c r="E100" s="42"/>
    </row>
    <row r="101" spans="1:256" ht="13.5" thickBot="1">
      <c r="A101" s="88"/>
      <c r="B101" s="94"/>
      <c r="C101" s="66"/>
      <c r="D101" s="78"/>
      <c r="E101" s="42"/>
    </row>
    <row r="102" spans="1:256" ht="13.5" thickBot="1">
      <c r="A102" s="23" t="s">
        <v>39</v>
      </c>
      <c r="B102" s="24"/>
      <c r="C102" s="25"/>
      <c r="D102" s="26">
        <f>D98+D100</f>
        <v>75175302.00999999</v>
      </c>
      <c r="E102" s="42"/>
    </row>
    <row r="103" spans="1:256">
      <c r="A103" s="9"/>
      <c r="B103" s="9"/>
      <c r="C103" s="41"/>
      <c r="D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1:256" s="65" customFormat="1">
      <c r="A104" s="95" t="s">
        <v>40</v>
      </c>
      <c r="B104" s="1"/>
      <c r="C104" s="96"/>
      <c r="D104" s="1"/>
      <c r="E104" s="1"/>
      <c r="F104" s="9"/>
    </row>
    <row r="105" spans="1:256"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82" spans="3:16">
      <c r="C182" s="1"/>
      <c r="G182" s="9"/>
      <c r="H182" s="9"/>
      <c r="I182" s="9"/>
      <c r="J182" s="9"/>
      <c r="K182" s="9"/>
      <c r="L182" s="9"/>
      <c r="M182" s="9"/>
      <c r="N182" s="9"/>
      <c r="O182" s="9"/>
      <c r="P182" s="97"/>
    </row>
    <row r="202" spans="1:6">
      <c r="A202" s="98"/>
      <c r="B202" s="99"/>
      <c r="C202" s="100"/>
      <c r="D202" s="99"/>
      <c r="E202" s="99"/>
      <c r="F202" s="101"/>
    </row>
    <row r="227" spans="1:6">
      <c r="A227" s="9"/>
      <c r="B227" s="9"/>
      <c r="C227" s="41"/>
      <c r="D227" s="9"/>
      <c r="E227" s="9"/>
      <c r="F227" s="9"/>
    </row>
    <row r="228" spans="1:6">
      <c r="A228" s="102"/>
      <c r="B228" s="103"/>
      <c r="C228" s="104"/>
      <c r="D228" s="103"/>
      <c r="E228" s="103"/>
      <c r="F228" s="105"/>
    </row>
    <row r="229" spans="1:6">
      <c r="A229" s="9"/>
      <c r="B229" s="9"/>
      <c r="C229" s="41"/>
      <c r="D229" s="9"/>
      <c r="E229" s="9"/>
      <c r="F229" s="9"/>
    </row>
    <row r="244" spans="1:6">
      <c r="A244" s="9"/>
      <c r="B244" s="9"/>
      <c r="C244" s="41"/>
      <c r="D244" s="9"/>
      <c r="E244" s="9"/>
      <c r="F244" s="9"/>
    </row>
    <row r="245" spans="1:6">
      <c r="A245" s="102"/>
      <c r="B245" s="103"/>
      <c r="C245" s="104"/>
      <c r="D245" s="103"/>
      <c r="E245" s="103"/>
      <c r="F245" s="105"/>
    </row>
    <row r="246" spans="1:6">
      <c r="A246" s="9"/>
      <c r="B246" s="9"/>
      <c r="C246" s="41"/>
      <c r="D246" s="9"/>
      <c r="E246" s="9"/>
      <c r="F246" s="9"/>
    </row>
    <row r="293" spans="1:6">
      <c r="A293" s="9"/>
      <c r="B293" s="9"/>
      <c r="C293" s="41"/>
      <c r="D293" s="9"/>
      <c r="E293" s="9"/>
      <c r="F293" s="9"/>
    </row>
    <row r="294" spans="1:6">
      <c r="A294" s="102"/>
      <c r="B294" s="103"/>
      <c r="C294" s="104"/>
      <c r="D294" s="103"/>
      <c r="E294" s="103"/>
      <c r="F294" s="105"/>
    </row>
    <row r="295" spans="1:6">
      <c r="A295" s="9"/>
      <c r="B295" s="9"/>
      <c r="C295" s="41"/>
      <c r="D295" s="9"/>
      <c r="E295" s="9"/>
      <c r="F295" s="9"/>
    </row>
    <row r="305" spans="1:6">
      <c r="A305" s="9"/>
      <c r="B305" s="9"/>
      <c r="C305" s="41"/>
      <c r="D305" s="9"/>
      <c r="E305" s="9"/>
      <c r="F305" s="9"/>
    </row>
    <row r="306" spans="1:6">
      <c r="A306" s="102"/>
      <c r="B306" s="103"/>
      <c r="C306" s="104"/>
      <c r="D306" s="103"/>
      <c r="E306" s="103"/>
      <c r="F306" s="105"/>
    </row>
    <row r="307" spans="1:6">
      <c r="A307" s="9"/>
      <c r="B307" s="9"/>
      <c r="C307" s="41"/>
      <c r="D307" s="9"/>
      <c r="E307" s="9"/>
      <c r="F307" s="9"/>
    </row>
    <row r="319" spans="1:6">
      <c r="A319" s="9"/>
      <c r="B319" s="9"/>
      <c r="C319" s="41"/>
      <c r="D319" s="9"/>
      <c r="E319" s="9"/>
      <c r="F319" s="9"/>
    </row>
    <row r="320" spans="1:6">
      <c r="A320" s="102"/>
      <c r="B320" s="103"/>
      <c r="C320" s="104"/>
      <c r="D320" s="103"/>
      <c r="E320" s="103"/>
      <c r="F320" s="105"/>
    </row>
    <row r="321" spans="1:6">
      <c r="A321" s="106"/>
      <c r="B321" s="9"/>
      <c r="C321" s="41"/>
      <c r="D321" s="9"/>
      <c r="E321" s="9"/>
      <c r="F321" s="97"/>
    </row>
    <row r="322" spans="1:6">
      <c r="A322" s="106"/>
      <c r="B322" s="9"/>
      <c r="C322" s="41"/>
      <c r="D322" s="9"/>
      <c r="E322" s="9"/>
      <c r="F322" s="97"/>
    </row>
    <row r="323" spans="1:6">
      <c r="A323" s="98"/>
      <c r="B323" s="99"/>
      <c r="C323" s="100"/>
      <c r="D323" s="99"/>
      <c r="E323" s="99"/>
      <c r="F323" s="101"/>
    </row>
    <row r="324" spans="1:6">
      <c r="A324" s="9"/>
      <c r="B324" s="9"/>
      <c r="C324" s="41"/>
      <c r="D324" s="9"/>
      <c r="E324" s="9"/>
      <c r="F324" s="9"/>
    </row>
    <row r="325" spans="1:6">
      <c r="A325" s="106"/>
      <c r="B325" s="9"/>
      <c r="C325" s="41"/>
      <c r="D325" s="9"/>
      <c r="E325" s="9"/>
      <c r="F325" s="97"/>
    </row>
    <row r="332" spans="1:6">
      <c r="A332" s="9"/>
      <c r="B332" s="9"/>
      <c r="C332" s="41"/>
      <c r="D332" s="9"/>
      <c r="E332" s="9"/>
      <c r="F332" s="9"/>
    </row>
    <row r="333" spans="1:6">
      <c r="A333" s="102"/>
      <c r="B333" s="103"/>
      <c r="C333" s="104"/>
      <c r="D333" s="103"/>
      <c r="E333" s="103"/>
      <c r="F333" s="105"/>
    </row>
    <row r="334" spans="1:6">
      <c r="A334" s="9"/>
      <c r="B334" s="9"/>
      <c r="C334" s="41"/>
      <c r="D334" s="9"/>
      <c r="E334" s="9"/>
      <c r="F334" s="9"/>
    </row>
    <row r="359" spans="1:6">
      <c r="A359" s="98"/>
      <c r="B359" s="99"/>
      <c r="C359" s="100"/>
      <c r="D359" s="99"/>
      <c r="E359" s="99"/>
      <c r="F359" s="101"/>
    </row>
    <row r="413" spans="1:6">
      <c r="A413" s="9"/>
      <c r="B413" s="9"/>
      <c r="C413" s="41"/>
      <c r="D413" s="9"/>
      <c r="E413" s="9"/>
      <c r="F413" s="9"/>
    </row>
    <row r="414" spans="1:6">
      <c r="A414" s="102"/>
      <c r="B414" s="103"/>
      <c r="C414" s="104"/>
      <c r="D414" s="103"/>
      <c r="E414" s="103"/>
      <c r="F414" s="105"/>
    </row>
    <row r="415" spans="1:6">
      <c r="A415" s="9"/>
      <c r="B415" s="9"/>
      <c r="C415" s="41"/>
      <c r="D415" s="9"/>
      <c r="E415" s="9"/>
      <c r="F415" s="9"/>
    </row>
    <row r="478" spans="1:6">
      <c r="A478" s="9"/>
      <c r="B478" s="9"/>
      <c r="C478" s="41"/>
      <c r="D478" s="9"/>
      <c r="E478" s="9"/>
      <c r="F478" s="9"/>
    </row>
    <row r="479" spans="1:6">
      <c r="A479" s="102"/>
      <c r="B479" s="103"/>
      <c r="C479" s="104"/>
      <c r="D479" s="103"/>
      <c r="E479" s="103"/>
      <c r="F479" s="105"/>
    </row>
    <row r="480" spans="1:6">
      <c r="A480" s="9"/>
      <c r="B480" s="9"/>
      <c r="C480" s="41"/>
      <c r="D480" s="9"/>
      <c r="E480" s="9"/>
      <c r="F480" s="9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0"/>
  <sheetViews>
    <sheetView zoomScale="90" zoomScaleNormal="90" workbookViewId="0"/>
  </sheetViews>
  <sheetFormatPr defaultRowHeight="12.75"/>
  <cols>
    <col min="1" max="1" width="56.28515625" style="1" customWidth="1"/>
    <col min="2" max="2" width="13" style="1" customWidth="1"/>
    <col min="3" max="3" width="9.140625" style="96"/>
    <col min="4" max="4" width="20.85546875" style="1" customWidth="1"/>
    <col min="5" max="5" width="21" style="1" customWidth="1"/>
    <col min="6" max="16384" width="9.140625" style="1"/>
  </cols>
  <sheetData>
    <row r="1" spans="1:16" ht="15.75">
      <c r="A1" s="120" t="str">
        <f>'[6]Contact Information'!$C$5</f>
        <v>COLLEGE OF CENTRAL FLORIDA</v>
      </c>
      <c r="B1" s="120"/>
      <c r="C1" s="120"/>
      <c r="D1" s="120"/>
      <c r="E1" s="120"/>
    </row>
    <row r="2" spans="1:16" ht="13.5" thickBot="1">
      <c r="A2" s="2"/>
      <c r="B2" s="2"/>
      <c r="C2" s="2"/>
      <c r="D2" s="3" t="s">
        <v>0</v>
      </c>
      <c r="E2" s="4" t="str">
        <f>'[6]Contact Information'!C3</f>
        <v>2015.v02</v>
      </c>
    </row>
    <row r="3" spans="1:16" ht="13.5" thickBot="1">
      <c r="A3" s="118" t="s">
        <v>138</v>
      </c>
      <c r="B3" s="7"/>
      <c r="C3" s="7"/>
      <c r="D3" s="7"/>
      <c r="E3" s="121"/>
      <c r="F3" s="9"/>
    </row>
    <row r="4" spans="1:16" ht="12.75" customHeight="1">
      <c r="A4" s="10"/>
      <c r="B4" s="11"/>
      <c r="C4" s="12"/>
      <c r="D4" s="12" t="s">
        <v>1</v>
      </c>
      <c r="E4" s="122" t="s">
        <v>2</v>
      </c>
      <c r="F4" s="9"/>
    </row>
    <row r="5" spans="1:16">
      <c r="A5" s="13" t="s">
        <v>3</v>
      </c>
      <c r="B5" s="14"/>
      <c r="C5" s="15" t="s">
        <v>4</v>
      </c>
      <c r="D5" s="15" t="s">
        <v>5</v>
      </c>
      <c r="E5" s="123"/>
      <c r="F5" s="9"/>
    </row>
    <row r="6" spans="1:16">
      <c r="A6" s="16" t="str">
        <f>'[6]Accounts by GL'!B174</f>
        <v>Tuition-Advanced &amp; Professional - Baccalaureate</v>
      </c>
      <c r="B6" s="17"/>
      <c r="C6" s="18" t="str">
        <f>'[6]Accounts by GL'!C174</f>
        <v>40101</v>
      </c>
      <c r="D6" s="19">
        <f>'[6]Accounts by GL'!M174</f>
        <v>682506.71</v>
      </c>
      <c r="E6" s="20">
        <f t="shared" ref="E6:E13" si="0">D6+D15</f>
        <v>701898.11</v>
      </c>
      <c r="F6" s="9"/>
    </row>
    <row r="7" spans="1:16">
      <c r="A7" s="16" t="str">
        <f>'[6]Accounts by GL'!B175</f>
        <v>Tuition-Advanced &amp; Professional</v>
      </c>
      <c r="B7" s="17"/>
      <c r="C7" s="18" t="str">
        <f>'[6]Accounts by GL'!C175</f>
        <v>40110</v>
      </c>
      <c r="D7" s="19">
        <f>'[6]Accounts by GL'!M175</f>
        <v>8042499.4299999997</v>
      </c>
      <c r="E7" s="20">
        <f t="shared" si="0"/>
        <v>8855135.8300000001</v>
      </c>
      <c r="F7" s="9"/>
    </row>
    <row r="8" spans="1:16">
      <c r="A8" s="16" t="str">
        <f>'[6]Accounts by GL'!B176</f>
        <v>Tuition-Postsecondary Vocational</v>
      </c>
      <c r="B8" s="17"/>
      <c r="C8" s="18" t="str">
        <f>'[6]Accounts by GL'!C176</f>
        <v>40120</v>
      </c>
      <c r="D8" s="19">
        <f>'[6]Accounts by GL'!M176</f>
        <v>2452306.7599999998</v>
      </c>
      <c r="E8" s="20">
        <f t="shared" si="0"/>
        <v>2556423.5599999996</v>
      </c>
      <c r="F8" s="9"/>
    </row>
    <row r="9" spans="1:16">
      <c r="A9" s="16" t="str">
        <f>'[6]Accounts by GL'!B177</f>
        <v>Tuition-Postsecondary Adult Vocational</v>
      </c>
      <c r="B9" s="17"/>
      <c r="C9" s="18" t="str">
        <f>'[6]Accounts by GL'!C177</f>
        <v>40130</v>
      </c>
      <c r="D9" s="19">
        <f>'[6]Accounts by GL'!M177</f>
        <v>295779.59999999998</v>
      </c>
      <c r="E9" s="20">
        <f t="shared" si="0"/>
        <v>314682</v>
      </c>
      <c r="F9" s="9"/>
    </row>
    <row r="10" spans="1:16">
      <c r="A10" s="16" t="str">
        <f>'[6]Accounts by GL'!B178</f>
        <v>Tuition-Developmental Education</v>
      </c>
      <c r="B10" s="17"/>
      <c r="C10" s="18" t="str">
        <f>'[6]Accounts by GL'!C178</f>
        <v>40150</v>
      </c>
      <c r="D10" s="19">
        <f>'[6]Accounts by GL'!M178</f>
        <v>673461.36</v>
      </c>
      <c r="E10" s="20">
        <f t="shared" si="0"/>
        <v>863546.15999999992</v>
      </c>
      <c r="F10" s="9"/>
    </row>
    <row r="11" spans="1:16">
      <c r="A11" s="16" t="str">
        <f>'[6]Accounts by GL'!B179</f>
        <v>Tuition-EPI</v>
      </c>
      <c r="B11" s="17"/>
      <c r="C11" s="18" t="str">
        <f>'[6]Accounts by GL'!C179</f>
        <v>40160</v>
      </c>
      <c r="D11" s="19">
        <f>'[6]Accounts by GL'!M179</f>
        <v>0</v>
      </c>
      <c r="E11" s="20">
        <f t="shared" si="0"/>
        <v>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>
      <c r="A12" s="16" t="str">
        <f>'[6]Accounts by GL'!B180</f>
        <v>Tuition-Vocational Preparatory</v>
      </c>
      <c r="B12" s="17"/>
      <c r="C12" s="18" t="str">
        <f>'[6]Accounts by GL'!C180</f>
        <v>40180</v>
      </c>
      <c r="D12" s="19">
        <f>'[6]Accounts by GL'!M180</f>
        <v>0</v>
      </c>
      <c r="E12" s="20">
        <f t="shared" si="0"/>
        <v>0</v>
      </c>
      <c r="F12" s="9"/>
    </row>
    <row r="13" spans="1:16" ht="13.5" thickBot="1">
      <c r="A13" s="16" t="str">
        <f>'[6]Accounts by GL'!B181</f>
        <v>Tuition-Adult General Education (ABE) &amp; Secondary</v>
      </c>
      <c r="B13" s="22"/>
      <c r="C13" s="18" t="str">
        <f>'[6]Accounts by GL'!C181</f>
        <v>40190</v>
      </c>
      <c r="D13" s="19">
        <f>'[6]Accounts by GL'!M181</f>
        <v>7140</v>
      </c>
      <c r="E13" s="20">
        <f t="shared" si="0"/>
        <v>7140</v>
      </c>
      <c r="F13" s="9"/>
    </row>
    <row r="14" spans="1:16" ht="13.5" thickBot="1">
      <c r="A14" s="23" t="s">
        <v>6</v>
      </c>
      <c r="B14" s="24"/>
      <c r="C14" s="25"/>
      <c r="D14" s="26">
        <f>SUM(D6:D13)</f>
        <v>12153693.859999999</v>
      </c>
      <c r="E14" s="26">
        <f>SUM(E6:E13)</f>
        <v>13298825.66</v>
      </c>
      <c r="F14" s="9"/>
    </row>
    <row r="15" spans="1:16">
      <c r="A15" s="27" t="str">
        <f>'[6]Accounts by GL'!B182</f>
        <v>Out-of-state Fees-Advanced &amp; Professional - Baccalaureate</v>
      </c>
      <c r="B15" s="28"/>
      <c r="C15" s="29" t="str">
        <f>'[6]Accounts by GL'!C182</f>
        <v>40301</v>
      </c>
      <c r="D15" s="30">
        <f>'[6]Accounts by GL'!M182</f>
        <v>19391.400000000001</v>
      </c>
      <c r="E15" s="31"/>
      <c r="F15" s="9"/>
    </row>
    <row r="16" spans="1:16">
      <c r="A16" s="27" t="str">
        <f>'[6]Accounts by GL'!B183</f>
        <v>Out-of-state Fees-Advanced &amp; Professional</v>
      </c>
      <c r="B16" s="17"/>
      <c r="C16" s="29" t="str">
        <f>'[6]Accounts by GL'!C183</f>
        <v>40310</v>
      </c>
      <c r="D16" s="30">
        <f>'[6]Accounts by GL'!M183</f>
        <v>812636.4</v>
      </c>
      <c r="E16" s="31"/>
      <c r="F16" s="9"/>
    </row>
    <row r="17" spans="1:6">
      <c r="A17" s="27" t="str">
        <f>'[6]Accounts by GL'!B184</f>
        <v>Out-of-state Fees-Postsecondary Vocational</v>
      </c>
      <c r="B17" s="17"/>
      <c r="C17" s="29" t="str">
        <f>'[6]Accounts by GL'!C184</f>
        <v>40320</v>
      </c>
      <c r="D17" s="30">
        <f>'[6]Accounts by GL'!M184</f>
        <v>104116.8</v>
      </c>
      <c r="E17" s="31"/>
      <c r="F17" s="9"/>
    </row>
    <row r="18" spans="1:6">
      <c r="A18" s="27" t="str">
        <f>'[6]Accounts by GL'!B185</f>
        <v>Out-of-state Fees-Postsecondary. Adult Vocational</v>
      </c>
      <c r="B18" s="17"/>
      <c r="C18" s="29" t="str">
        <f>'[6]Accounts by GL'!C185</f>
        <v>40330</v>
      </c>
      <c r="D18" s="30">
        <f>'[6]Accounts by GL'!M185</f>
        <v>18902.400000000001</v>
      </c>
      <c r="E18" s="31"/>
      <c r="F18" s="9"/>
    </row>
    <row r="19" spans="1:6">
      <c r="A19" s="27" t="str">
        <f>'[6]Accounts by GL'!B186</f>
        <v>Out-of-state Fees-Developmental Education</v>
      </c>
      <c r="B19" s="17"/>
      <c r="C19" s="29" t="str">
        <f>'[6]Accounts by GL'!C186</f>
        <v>40350</v>
      </c>
      <c r="D19" s="30">
        <f>'[6]Accounts by GL'!M186</f>
        <v>190084.8</v>
      </c>
      <c r="E19" s="31"/>
      <c r="F19" s="9"/>
    </row>
    <row r="20" spans="1:6">
      <c r="A20" s="27" t="str">
        <f>'[6]Accounts by GL'!B187</f>
        <v>Out-of-state Fees-EPI &amp; Alternative Certification Curriculum</v>
      </c>
      <c r="B20" s="17"/>
      <c r="C20" s="29" t="str">
        <f>'[6]Accounts by GL'!C187</f>
        <v>40360</v>
      </c>
      <c r="D20" s="30">
        <f>'[6]Accounts by GL'!M187</f>
        <v>0</v>
      </c>
      <c r="E20" s="31"/>
      <c r="F20" s="9"/>
    </row>
    <row r="21" spans="1:6">
      <c r="A21" s="27" t="str">
        <f>'[6]Accounts by GL'!B188</f>
        <v>Out-of-state Fees-Vocational Preparatory</v>
      </c>
      <c r="B21" s="17"/>
      <c r="C21" s="29" t="str">
        <f>'[6]Accounts by GL'!C188</f>
        <v>40380</v>
      </c>
      <c r="D21" s="30">
        <f>'[6]Accounts by GL'!M188</f>
        <v>0</v>
      </c>
      <c r="E21" s="31"/>
      <c r="F21" s="9"/>
    </row>
    <row r="22" spans="1:6" ht="13.5" thickBot="1">
      <c r="A22" s="27" t="str">
        <f>'[6]Accounts by GL'!B189</f>
        <v>Out-of-state Fees-Adult General Education (ABE) &amp; Secondary</v>
      </c>
      <c r="B22" s="22"/>
      <c r="C22" s="29" t="str">
        <f>'[6]Accounts by GL'!C189</f>
        <v>40390</v>
      </c>
      <c r="D22" s="30">
        <f>'[6]Accounts by GL'!M189</f>
        <v>0</v>
      </c>
      <c r="E22" s="32"/>
      <c r="F22" s="9"/>
    </row>
    <row r="23" spans="1:6" ht="13.5" thickBot="1">
      <c r="A23" s="23" t="s">
        <v>7</v>
      </c>
      <c r="B23" s="24"/>
      <c r="C23" s="25"/>
      <c r="D23" s="26">
        <f>SUM(D15:D22)</f>
        <v>1145131.8</v>
      </c>
      <c r="E23" s="33" t="s">
        <v>8</v>
      </c>
      <c r="F23" s="9"/>
    </row>
    <row r="24" spans="1:6" ht="13.5" thickBot="1">
      <c r="A24" s="23" t="s">
        <v>9</v>
      </c>
      <c r="B24" s="24"/>
      <c r="C24" s="25"/>
      <c r="D24" s="26">
        <f>D23+D14</f>
        <v>13298825.66</v>
      </c>
      <c r="E24" s="26">
        <f>'[6]Accounts by GL'!M191</f>
        <v>13298825.660000002</v>
      </c>
      <c r="F24" s="9"/>
    </row>
    <row r="25" spans="1:6">
      <c r="A25" s="34"/>
      <c r="B25" s="35"/>
      <c r="C25" s="36"/>
      <c r="D25" s="37"/>
      <c r="E25" s="32"/>
      <c r="F25" s="9"/>
    </row>
    <row r="26" spans="1:6">
      <c r="A26" s="13" t="s">
        <v>10</v>
      </c>
      <c r="B26" s="35"/>
      <c r="C26" s="36"/>
      <c r="D26" s="37"/>
      <c r="E26" s="31"/>
      <c r="F26" s="9"/>
    </row>
    <row r="27" spans="1:6">
      <c r="A27" s="16" t="str">
        <f>'[6]Accounts by GL'!B194</f>
        <v>Tuition - Lifelong Learning</v>
      </c>
      <c r="B27" s="17"/>
      <c r="C27" s="18" t="str">
        <f>'[6]Accounts by GL'!C194</f>
        <v>40210</v>
      </c>
      <c r="D27" s="38">
        <f>'[6]Accounts by GL'!M194</f>
        <v>0</v>
      </c>
      <c r="E27" s="31"/>
      <c r="F27" s="39"/>
    </row>
    <row r="28" spans="1:6">
      <c r="A28" s="16" t="str">
        <f>'[6]Accounts by GL'!B195</f>
        <v>Tuition - Continuing Workforce Fees</v>
      </c>
      <c r="B28" s="17"/>
      <c r="C28" s="18" t="str">
        <f>'[6]Accounts by GL'!C195</f>
        <v>40240</v>
      </c>
      <c r="D28" s="38">
        <f>'[6]Accounts by GL'!M195</f>
        <v>157964.01</v>
      </c>
      <c r="E28" s="31"/>
      <c r="F28" s="39"/>
    </row>
    <row r="29" spans="1:6">
      <c r="A29" s="16" t="str">
        <f>'[6]Accounts by GL'!B196</f>
        <v>Refunded Tuition - Continuing Workforce Fees</v>
      </c>
      <c r="B29" s="17"/>
      <c r="C29" s="18" t="str">
        <f>'[6]Accounts by GL'!C196</f>
        <v>40249</v>
      </c>
      <c r="D29" s="38">
        <f>'[6]Accounts by GL'!M196</f>
        <v>0</v>
      </c>
      <c r="E29" s="31"/>
      <c r="F29" s="39"/>
    </row>
    <row r="30" spans="1:6">
      <c r="A30" s="16" t="str">
        <f>'[6]Accounts by GL'!B197</f>
        <v>Out-of-state - Lifelong Learning</v>
      </c>
      <c r="B30" s="17"/>
      <c r="C30" s="18" t="str">
        <f>'[6]Accounts by GL'!C197</f>
        <v>40250</v>
      </c>
      <c r="D30" s="38">
        <f>'[6]Accounts by GL'!M197</f>
        <v>0</v>
      </c>
      <c r="E30" s="32"/>
      <c r="F30" s="39"/>
    </row>
    <row r="31" spans="1:6">
      <c r="A31" s="16" t="str">
        <f>'[6]Accounts by GL'!B198</f>
        <v>Full Cost of Instruction (Repeat Course Fee)</v>
      </c>
      <c r="B31" s="17"/>
      <c r="C31" s="18" t="str">
        <f>'[6]Accounts by GL'!C198</f>
        <v>40260</v>
      </c>
      <c r="D31" s="38">
        <f>'[6]Accounts by GL'!M198</f>
        <v>0</v>
      </c>
      <c r="E31" s="32"/>
      <c r="F31" s="39"/>
    </row>
    <row r="32" spans="1:6">
      <c r="A32" s="16" t="str">
        <f>'[6]Accounts by GL'!B199</f>
        <v>Full Cost of Instruction (Repeat Course Fee) - A &amp; P</v>
      </c>
      <c r="B32" s="17"/>
      <c r="C32" s="18" t="str">
        <f>'[6]Accounts by GL'!C199</f>
        <v>40261</v>
      </c>
      <c r="D32" s="38">
        <f>'[6]Accounts by GL'!M199</f>
        <v>131578.79999999999</v>
      </c>
      <c r="E32" s="32"/>
      <c r="F32" s="39"/>
    </row>
    <row r="33" spans="1:6">
      <c r="A33" s="16" t="str">
        <f>'[6]Accounts by GL'!B200</f>
        <v>Full Cost of Instruction (Repeat Course Fee) - PSV</v>
      </c>
      <c r="B33" s="17"/>
      <c r="C33" s="18" t="str">
        <f>'[6]Accounts by GL'!C200</f>
        <v>40262</v>
      </c>
      <c r="D33" s="38">
        <f>'[6]Accounts by GL'!M200</f>
        <v>18387.599999999999</v>
      </c>
      <c r="E33" s="32"/>
      <c r="F33" s="39"/>
    </row>
    <row r="34" spans="1:6">
      <c r="A34" s="16" t="str">
        <f>'[6]Accounts by GL'!B201</f>
        <v>Full Cost of Instruction (Repeat Course Fee) - Baccalaureate</v>
      </c>
      <c r="B34" s="17"/>
      <c r="C34" s="18">
        <v>40263</v>
      </c>
      <c r="D34" s="38">
        <f>'[6]Accounts by GL'!M201</f>
        <v>0</v>
      </c>
      <c r="E34" s="32"/>
      <c r="F34" s="39"/>
    </row>
    <row r="35" spans="1:6">
      <c r="A35" s="16" t="str">
        <f>'[6]Accounts by GL'!B202</f>
        <v>Full Cost of Instruction (Repeat Course Fee) - PSAV</v>
      </c>
      <c r="B35" s="17"/>
      <c r="C35" s="18" t="str">
        <f>'[6]Accounts by GL'!C202</f>
        <v>40264</v>
      </c>
      <c r="D35" s="38">
        <f>'[6]Accounts by GL'!M202</f>
        <v>0</v>
      </c>
      <c r="E35" s="32"/>
      <c r="F35" s="39"/>
    </row>
    <row r="36" spans="1:6">
      <c r="A36" s="16" t="str">
        <f>'[6]Accounts by GL'!B203</f>
        <v>Full Cost of Instruction (Repeat Course Fee) - Dev. Ed.</v>
      </c>
      <c r="B36" s="17"/>
      <c r="C36" s="18" t="str">
        <f>'[6]Accounts by GL'!C203</f>
        <v>40265</v>
      </c>
      <c r="D36" s="38">
        <f>'[6]Accounts by GL'!M203</f>
        <v>11462.4</v>
      </c>
      <c r="E36" s="32"/>
      <c r="F36" s="39"/>
    </row>
    <row r="37" spans="1:6">
      <c r="A37" s="16" t="str">
        <f>'[6]Accounts by GL'!B204</f>
        <v>Full Cost of Instruction (Repeat Course Fee) - EPI</v>
      </c>
      <c r="B37" s="17"/>
      <c r="C37" s="18">
        <v>40266</v>
      </c>
      <c r="D37" s="38">
        <f>'[6]Accounts by GL'!M204</f>
        <v>0</v>
      </c>
      <c r="E37" s="32"/>
      <c r="F37" s="39"/>
    </row>
    <row r="38" spans="1:6">
      <c r="A38" s="16" t="str">
        <f>'[6]Accounts by GL'!B205</f>
        <v>Refunded Tuition-Full Cost of Instruction (Repeat Course Fee)</v>
      </c>
      <c r="B38" s="17"/>
      <c r="C38" s="18" t="str">
        <f>'[6]Accounts by GL'!C205</f>
        <v>40269</v>
      </c>
      <c r="D38" s="38">
        <f>'[6]Accounts by GL'!M205</f>
        <v>0</v>
      </c>
      <c r="E38" s="32"/>
      <c r="F38" s="39"/>
    </row>
    <row r="39" spans="1:6">
      <c r="A39" s="16" t="str">
        <f>'[6]Accounts by GL'!B206</f>
        <v>Tuition - Self-supporting</v>
      </c>
      <c r="B39" s="17"/>
      <c r="C39" s="18" t="str">
        <f>'[6]Accounts by GL'!C206</f>
        <v>40270</v>
      </c>
      <c r="D39" s="38">
        <f>'[6]Accounts by GL'!M206</f>
        <v>0</v>
      </c>
      <c r="E39" s="32"/>
      <c r="F39" s="39"/>
    </row>
    <row r="40" spans="1:6">
      <c r="A40" s="16" t="str">
        <f>'[6]Accounts by GL'!B207</f>
        <v>Laboratory Fees</v>
      </c>
      <c r="B40" s="17"/>
      <c r="C40" s="18" t="str">
        <f>'[6]Accounts by GL'!C207</f>
        <v>40400</v>
      </c>
      <c r="D40" s="38">
        <f>'[6]Accounts by GL'!M207</f>
        <v>428313.05</v>
      </c>
      <c r="E40" s="32"/>
      <c r="F40" s="39"/>
    </row>
    <row r="41" spans="1:6">
      <c r="A41" s="16" t="str">
        <f>'[6]Accounts by GL'!B208</f>
        <v>Distance Learning Course User Fee</v>
      </c>
      <c r="B41" s="17"/>
      <c r="C41" s="18" t="str">
        <f>'[6]Accounts by GL'!C208</f>
        <v>40450</v>
      </c>
      <c r="D41" s="38">
        <f>'[6]Accounts by GL'!M208</f>
        <v>457080</v>
      </c>
      <c r="E41" s="32"/>
      <c r="F41" s="39"/>
    </row>
    <row r="42" spans="1:6">
      <c r="A42" s="16" t="str">
        <f>'[6]Accounts by GL'!B209</f>
        <v>Application Fees</v>
      </c>
      <c r="B42" s="17"/>
      <c r="C42" s="18" t="str">
        <f>'[6]Accounts by GL'!C209</f>
        <v>40500</v>
      </c>
      <c r="D42" s="38">
        <f>'[6]Accounts by GL'!M209</f>
        <v>126155</v>
      </c>
      <c r="E42" s="32"/>
      <c r="F42" s="39"/>
    </row>
    <row r="43" spans="1:6">
      <c r="A43" s="16" t="str">
        <f>'[6]Accounts by GL'!B210</f>
        <v>Graduation Fees</v>
      </c>
      <c r="B43" s="17"/>
      <c r="C43" s="18" t="str">
        <f>'[6]Accounts by GL'!C210</f>
        <v>40600</v>
      </c>
      <c r="D43" s="38">
        <f>'[6]Accounts by GL'!M210</f>
        <v>175</v>
      </c>
      <c r="E43" s="32"/>
      <c r="F43" s="39"/>
    </row>
    <row r="44" spans="1:6">
      <c r="A44" s="16" t="str">
        <f>'[6]Accounts by GL'!B211</f>
        <v>Transcripts Fees</v>
      </c>
      <c r="B44" s="17"/>
      <c r="C44" s="18" t="str">
        <f>'[6]Accounts by GL'!C211</f>
        <v>40700</v>
      </c>
      <c r="D44" s="38">
        <f>'[6]Accounts by GL'!M211</f>
        <v>9419</v>
      </c>
      <c r="E44" s="32"/>
      <c r="F44" s="39"/>
    </row>
    <row r="45" spans="1:6">
      <c r="A45" s="16" t="str">
        <f>'[6]Accounts by GL'!B212</f>
        <v>Financial Aid Fund Fees</v>
      </c>
      <c r="B45" s="17"/>
      <c r="C45" s="18" t="str">
        <f>'[6]Accounts by GL'!C212</f>
        <v>40800</v>
      </c>
      <c r="D45" s="38">
        <f>'[6]Accounts by GL'!M212</f>
        <v>688394.31</v>
      </c>
      <c r="E45" s="32"/>
      <c r="F45" s="39"/>
    </row>
    <row r="46" spans="1:6">
      <c r="A46" s="16" t="str">
        <f>'[6]Accounts by GL'!B213</f>
        <v>Student Activities &amp; Service Fees</v>
      </c>
      <c r="B46" s="17"/>
      <c r="C46" s="18" t="str">
        <f>'[6]Accounts by GL'!C213</f>
        <v>40850</v>
      </c>
      <c r="D46" s="38">
        <f>'[6]Accounts by GL'!M213</f>
        <v>1105468.49</v>
      </c>
      <c r="E46" s="32"/>
      <c r="F46" s="39"/>
    </row>
    <row r="47" spans="1:6">
      <c r="A47" s="16" t="str">
        <f>'[6]Accounts by GL'!B214</f>
        <v>Student Activities &amp; Service Fees - Baccalaureate</v>
      </c>
      <c r="B47" s="17"/>
      <c r="C47" s="18" t="str">
        <f>'[6]Accounts by GL'!C214</f>
        <v>40854</v>
      </c>
      <c r="D47" s="38">
        <f>'[6]Accounts by GL'!M214</f>
        <v>81417.42</v>
      </c>
      <c r="E47" s="32"/>
      <c r="F47" s="39"/>
    </row>
    <row r="48" spans="1:6">
      <c r="A48" s="16" t="str">
        <f>'[6]Accounts by GL'!B215</f>
        <v>CIF - A &amp; P, PSV, EPI, College Prep</v>
      </c>
      <c r="B48" s="17"/>
      <c r="C48" s="18" t="str">
        <f>'[6]Accounts by GL'!C215</f>
        <v>40860</v>
      </c>
      <c r="D48" s="38">
        <f>'[6]Accounts by GL'!M215</f>
        <v>1882099.46</v>
      </c>
      <c r="E48" s="32"/>
      <c r="F48" s="39"/>
    </row>
    <row r="49" spans="1:6">
      <c r="A49" s="16" t="str">
        <f>'[6]Accounts by GL'!B216</f>
        <v>CIF - PSAV</v>
      </c>
      <c r="B49" s="17"/>
      <c r="C49" s="18" t="str">
        <f>'[6]Accounts by GL'!C216</f>
        <v>40861</v>
      </c>
      <c r="D49" s="38">
        <f>'[6]Accounts by GL'!M216</f>
        <v>15734.1</v>
      </c>
      <c r="E49" s="32"/>
      <c r="F49" s="39"/>
    </row>
    <row r="50" spans="1:6">
      <c r="A50" s="16" t="str">
        <f>'[6]Accounts by GL'!B217</f>
        <v>CIF - Baccalaureate</v>
      </c>
      <c r="B50" s="17"/>
      <c r="C50" s="18" t="str">
        <f>'[6]Accounts by GL'!C217</f>
        <v>40864</v>
      </c>
      <c r="D50" s="38">
        <f>'[6]Accounts by GL'!M217</f>
        <v>117189.68</v>
      </c>
      <c r="E50" s="32"/>
      <c r="F50" s="39"/>
    </row>
    <row r="51" spans="1:6">
      <c r="A51" s="16" t="str">
        <f>'[6]Accounts by GL'!B218</f>
        <v>Technology Fee</v>
      </c>
      <c r="B51" s="17"/>
      <c r="C51" s="18" t="str">
        <f>'[6]Accounts by GL'!C218</f>
        <v>40870</v>
      </c>
      <c r="D51" s="38">
        <f>'[6]Accounts by GL'!M218</f>
        <v>672715.12</v>
      </c>
      <c r="E51" s="32"/>
      <c r="F51" s="39"/>
    </row>
    <row r="52" spans="1:6">
      <c r="A52" s="16" t="str">
        <f>'[6]Accounts by GL'!B219</f>
        <v>Other Student Fees</v>
      </c>
      <c r="B52" s="17"/>
      <c r="C52" s="18" t="str">
        <f>'[6]Accounts by GL'!C219</f>
        <v>40900</v>
      </c>
      <c r="D52" s="38">
        <f>'[6]Accounts by GL'!M219</f>
        <v>23106</v>
      </c>
      <c r="E52" s="32"/>
      <c r="F52" s="39"/>
    </row>
    <row r="53" spans="1:6">
      <c r="A53" s="16" t="str">
        <f>'[6]Accounts by GL'!B220</f>
        <v>Late Fees</v>
      </c>
      <c r="B53" s="17"/>
      <c r="C53" s="18" t="str">
        <f>'[6]Accounts by GL'!C220</f>
        <v>40910</v>
      </c>
      <c r="D53" s="38">
        <f>'[6]Accounts by GL'!M220</f>
        <v>48020</v>
      </c>
      <c r="E53" s="32"/>
      <c r="F53" s="39"/>
    </row>
    <row r="54" spans="1:6">
      <c r="A54" s="16" t="str">
        <f>'[6]Accounts by GL'!B221</f>
        <v>Testing Fees</v>
      </c>
      <c r="B54" s="17"/>
      <c r="C54" s="18" t="str">
        <f>'[6]Accounts by GL'!C221</f>
        <v>40920</v>
      </c>
      <c r="D54" s="38">
        <f>'[6]Accounts by GL'!M221</f>
        <v>44351.25</v>
      </c>
      <c r="E54" s="32"/>
      <c r="F54" s="39"/>
    </row>
    <row r="55" spans="1:6">
      <c r="A55" s="16" t="str">
        <f>'[6]Accounts by GL'!B222</f>
        <v>Student Insurance Fees</v>
      </c>
      <c r="B55" s="17"/>
      <c r="C55" s="18" t="str">
        <f>'[6]Accounts by GL'!C222</f>
        <v>40930</v>
      </c>
      <c r="D55" s="38">
        <f>'[6]Accounts by GL'!M222</f>
        <v>3500</v>
      </c>
      <c r="E55" s="32"/>
      <c r="F55" s="39"/>
    </row>
    <row r="56" spans="1:6">
      <c r="A56" s="16" t="str">
        <f>'[6]Accounts by GL'!B223</f>
        <v>Safety &amp; Security Fees</v>
      </c>
      <c r="B56" s="17"/>
      <c r="C56" s="18" t="str">
        <f>'[6]Accounts by GL'!C223</f>
        <v>40940</v>
      </c>
      <c r="D56" s="38">
        <f>'[6]Accounts by GL'!M223</f>
        <v>0</v>
      </c>
      <c r="E56" s="32"/>
      <c r="F56" s="39"/>
    </row>
    <row r="57" spans="1:6">
      <c r="A57" s="16" t="str">
        <f>'[6]Accounts by GL'!B224</f>
        <v>Picture Identification Card Fees</v>
      </c>
      <c r="B57" s="17"/>
      <c r="C57" s="18" t="str">
        <f>'[6]Accounts by GL'!C224</f>
        <v>40950</v>
      </c>
      <c r="D57" s="38">
        <f>'[6]Accounts by GL'!M224</f>
        <v>0</v>
      </c>
      <c r="E57" s="32"/>
      <c r="F57" s="39"/>
    </row>
    <row r="58" spans="1:6">
      <c r="A58" s="16" t="str">
        <f>'[6]Accounts by GL'!B225</f>
        <v>Parking Fees</v>
      </c>
      <c r="B58" s="17"/>
      <c r="C58" s="18" t="str">
        <f>'[6]Accounts by GL'!C225</f>
        <v>40960</v>
      </c>
      <c r="D58" s="38">
        <f>'[6]Accounts by GL'!M225</f>
        <v>0</v>
      </c>
      <c r="E58" s="32"/>
      <c r="F58" s="39"/>
    </row>
    <row r="59" spans="1:6">
      <c r="A59" s="16" t="str">
        <f>'[6]Accounts by GL'!B226</f>
        <v>Library Fees</v>
      </c>
      <c r="B59" s="17"/>
      <c r="C59" s="18" t="str">
        <f>'[6]Accounts by GL'!C226</f>
        <v>40970</v>
      </c>
      <c r="D59" s="38">
        <f>'[6]Accounts by GL'!M226</f>
        <v>0</v>
      </c>
      <c r="E59" s="32"/>
      <c r="F59" s="39"/>
    </row>
    <row r="60" spans="1:6">
      <c r="A60" s="16" t="str">
        <f>'[6]Accounts by GL'!B227</f>
        <v>Contract Course Fees</v>
      </c>
      <c r="B60" s="17"/>
      <c r="C60" s="18" t="str">
        <f>'[6]Accounts by GL'!C227</f>
        <v>40990</v>
      </c>
      <c r="D60" s="38">
        <f>'[6]Accounts by GL'!M227</f>
        <v>0</v>
      </c>
      <c r="E60" s="32"/>
      <c r="F60" s="39"/>
    </row>
    <row r="61" spans="1:6" ht="13.5" thickBot="1">
      <c r="A61" s="16" t="str">
        <f>'[6]Accounts by GL'!B228</f>
        <v>Residual Student Fees</v>
      </c>
      <c r="B61" s="17"/>
      <c r="C61" s="18" t="str">
        <f>'[6]Accounts by GL'!C228</f>
        <v>40991</v>
      </c>
      <c r="D61" s="38">
        <f>'[6]Accounts by GL'!M228</f>
        <v>0</v>
      </c>
      <c r="E61" s="32"/>
      <c r="F61" s="39"/>
    </row>
    <row r="62" spans="1:6" ht="13.5" thickBot="1">
      <c r="A62" s="23" t="s">
        <v>12</v>
      </c>
      <c r="B62" s="24"/>
      <c r="C62" s="25"/>
      <c r="D62" s="26">
        <f>SUM(D27:D61)</f>
        <v>6022530.6899999995</v>
      </c>
      <c r="E62" s="32"/>
    </row>
    <row r="63" spans="1:6" ht="13.5" thickBot="1">
      <c r="A63" s="23" t="s">
        <v>13</v>
      </c>
      <c r="B63" s="24"/>
      <c r="C63" s="25"/>
      <c r="D63" s="26">
        <f>D24+D62</f>
        <v>19321356.350000001</v>
      </c>
      <c r="E63" s="40"/>
    </row>
    <row r="64" spans="1:6">
      <c r="A64" s="9"/>
      <c r="B64" s="9"/>
      <c r="C64" s="41"/>
      <c r="D64" s="42"/>
      <c r="E64" s="42"/>
    </row>
    <row r="65" spans="1:16">
      <c r="A65" s="124" t="str">
        <f>A1</f>
        <v>COLLEGE OF CENTRAL FLORIDA</v>
      </c>
      <c r="B65" s="124"/>
      <c r="C65" s="124"/>
      <c r="D65" s="124"/>
      <c r="E65" s="43"/>
    </row>
    <row r="66" spans="1:16" ht="13.5" thickBot="1">
      <c r="A66" s="125" t="str">
        <f>+A3</f>
        <v xml:space="preserve">2014-15 FEES </v>
      </c>
      <c r="B66" s="125"/>
      <c r="C66" s="125"/>
      <c r="D66" s="125"/>
      <c r="E66" s="43"/>
    </row>
    <row r="67" spans="1:16">
      <c r="A67" s="44" t="s">
        <v>14</v>
      </c>
      <c r="B67" s="14"/>
      <c r="C67" s="45"/>
      <c r="D67" s="46"/>
      <c r="E67" s="42"/>
    </row>
    <row r="68" spans="1:16">
      <c r="A68" s="47"/>
      <c r="B68" s="35"/>
      <c r="C68" s="45"/>
      <c r="D68" s="48"/>
      <c r="E68" s="42"/>
    </row>
    <row r="69" spans="1:16" ht="13.5" thickBot="1">
      <c r="A69" s="44" t="s">
        <v>15</v>
      </c>
      <c r="B69" s="35"/>
      <c r="C69" s="45" t="s">
        <v>16</v>
      </c>
      <c r="D69" s="108" t="s">
        <v>17</v>
      </c>
      <c r="E69" s="109"/>
    </row>
    <row r="70" spans="1:16">
      <c r="A70" s="49" t="s">
        <v>18</v>
      </c>
      <c r="B70" s="50" t="s">
        <v>19</v>
      </c>
      <c r="C70" s="112" t="s">
        <v>20</v>
      </c>
      <c r="D70" s="110">
        <f>'[6]Accounts by GL'!D174+'[6]Accounts by GL'!D175</f>
        <v>8725006.1400000006</v>
      </c>
      <c r="E70" s="42"/>
    </row>
    <row r="71" spans="1:16">
      <c r="A71" s="51" t="s">
        <v>18</v>
      </c>
      <c r="B71" s="52" t="s">
        <v>21</v>
      </c>
      <c r="C71" s="113" t="s">
        <v>22</v>
      </c>
      <c r="D71" s="116">
        <f>'[6]Accounts by GL'!D176</f>
        <v>2452306.7599999998</v>
      </c>
      <c r="E71" s="42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>
      <c r="A72" s="51" t="s">
        <v>18</v>
      </c>
      <c r="B72" s="52" t="s">
        <v>23</v>
      </c>
      <c r="C72" s="113">
        <v>40130</v>
      </c>
      <c r="D72" s="116">
        <f>'[6]Accounts by GL'!D177</f>
        <v>295779.59999999998</v>
      </c>
      <c r="E72" s="42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>
      <c r="A73" s="51" t="s">
        <v>18</v>
      </c>
      <c r="B73" s="52" t="s">
        <v>24</v>
      </c>
      <c r="C73" s="113" t="s">
        <v>25</v>
      </c>
      <c r="D73" s="116">
        <f>'[6]Accounts by GL'!D178</f>
        <v>673461.36</v>
      </c>
      <c r="E73" s="42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>
      <c r="A74" s="51" t="s">
        <v>18</v>
      </c>
      <c r="B74" s="52" t="s">
        <v>26</v>
      </c>
      <c r="C74" s="113">
        <v>40160</v>
      </c>
      <c r="D74" s="117">
        <f>'[6]Accounts by GL'!D179</f>
        <v>0</v>
      </c>
      <c r="E74" s="42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>
      <c r="A75" s="51" t="s">
        <v>18</v>
      </c>
      <c r="B75" s="52" t="s">
        <v>27</v>
      </c>
      <c r="C75" s="113">
        <v>40180</v>
      </c>
      <c r="D75" s="111">
        <f>'[6]Accounts by GL'!D180</f>
        <v>0</v>
      </c>
      <c r="E75" s="42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>
      <c r="A76" s="51" t="s">
        <v>18</v>
      </c>
      <c r="B76" s="52" t="s">
        <v>28</v>
      </c>
      <c r="C76" s="113">
        <v>40190</v>
      </c>
      <c r="D76" s="116">
        <f>'[6]Accounts by GL'!D181</f>
        <v>7140</v>
      </c>
      <c r="E76" s="42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>
      <c r="A77" s="51" t="s">
        <v>29</v>
      </c>
      <c r="B77" s="52" t="s">
        <v>19</v>
      </c>
      <c r="C77" s="113" t="s">
        <v>30</v>
      </c>
      <c r="D77" s="116">
        <f>'[6]Accounts by GL'!D182+'[6]Accounts by GL'!D183</f>
        <v>832027.8</v>
      </c>
      <c r="E77" s="42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>
      <c r="A78" s="51" t="s">
        <v>29</v>
      </c>
      <c r="B78" s="52" t="s">
        <v>21</v>
      </c>
      <c r="C78" s="113" t="s">
        <v>31</v>
      </c>
      <c r="D78" s="117">
        <f>'[6]Accounts by GL'!D184</f>
        <v>104116.8</v>
      </c>
      <c r="E78" s="42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>
      <c r="A79" s="51" t="s">
        <v>29</v>
      </c>
      <c r="B79" s="52" t="s">
        <v>23</v>
      </c>
      <c r="C79" s="113">
        <v>40330</v>
      </c>
      <c r="D79" s="111">
        <f>'[6]Accounts by GL'!D185</f>
        <v>18902.400000000001</v>
      </c>
      <c r="E79" s="42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>
      <c r="A80" s="51" t="s">
        <v>29</v>
      </c>
      <c r="B80" s="52" t="s">
        <v>24</v>
      </c>
      <c r="C80" s="113" t="s">
        <v>32</v>
      </c>
      <c r="D80" s="116">
        <f>'[6]Accounts by GL'!D186</f>
        <v>190084.8</v>
      </c>
      <c r="E80" s="42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>
      <c r="A81" s="51" t="s">
        <v>29</v>
      </c>
      <c r="B81" s="52" t="s">
        <v>26</v>
      </c>
      <c r="C81" s="113">
        <v>40360</v>
      </c>
      <c r="D81" s="116">
        <f>'[6]Accounts by GL'!D187</f>
        <v>0</v>
      </c>
      <c r="E81" s="42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>
      <c r="A82" s="51" t="s">
        <v>29</v>
      </c>
      <c r="B82" s="52" t="s">
        <v>27</v>
      </c>
      <c r="C82" s="113">
        <v>40380</v>
      </c>
      <c r="D82" s="117">
        <f>'[6]Accounts by GL'!D188</f>
        <v>0</v>
      </c>
      <c r="E82" s="42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3.5" thickBot="1">
      <c r="A83" s="51" t="s">
        <v>29</v>
      </c>
      <c r="B83" s="52" t="s">
        <v>28</v>
      </c>
      <c r="C83" s="114">
        <v>40390</v>
      </c>
      <c r="D83" s="115">
        <f>'[6]Accounts by GL'!D189</f>
        <v>0</v>
      </c>
      <c r="E83" s="42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3.5" thickBot="1">
      <c r="A84" s="23" t="s">
        <v>33</v>
      </c>
      <c r="B84" s="24"/>
      <c r="C84" s="25"/>
      <c r="D84" s="107">
        <f>SUM(D70:D83)</f>
        <v>13298825.660000002</v>
      </c>
      <c r="E84" s="42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>
      <c r="A85" s="55"/>
      <c r="B85" s="56"/>
      <c r="C85" s="57"/>
      <c r="D85" s="58"/>
      <c r="E85" s="42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>
      <c r="A86" s="59" t="s">
        <v>34</v>
      </c>
      <c r="B86" s="56"/>
      <c r="C86" s="57"/>
      <c r="D86" s="58"/>
      <c r="E86" s="42"/>
    </row>
    <row r="87" spans="1:16">
      <c r="A87" s="60" t="s">
        <v>18</v>
      </c>
      <c r="B87" s="61" t="s">
        <v>19</v>
      </c>
      <c r="C87" s="53">
        <v>40110</v>
      </c>
      <c r="D87" s="54">
        <f>'[6]Accounts by GL'!E174+'[6]Accounts by GL'!E175</f>
        <v>0</v>
      </c>
      <c r="E87" s="42"/>
    </row>
    <row r="88" spans="1:16" ht="13.5" thickBot="1">
      <c r="A88" s="62" t="s">
        <v>29</v>
      </c>
      <c r="B88" s="63" t="s">
        <v>19</v>
      </c>
      <c r="C88" s="64">
        <v>40310</v>
      </c>
      <c r="D88" s="54">
        <f>'[6]Accounts by GL'!E182+'[6]Accounts by GL'!E183</f>
        <v>0</v>
      </c>
      <c r="E88" s="42"/>
    </row>
    <row r="89" spans="1:16" ht="13.5" thickBot="1">
      <c r="A89" s="23" t="s">
        <v>35</v>
      </c>
      <c r="B89" s="24"/>
      <c r="C89" s="25"/>
      <c r="D89" s="26">
        <f>SUM(D87:D88)</f>
        <v>0</v>
      </c>
      <c r="E89" s="42"/>
    </row>
    <row r="90" spans="1:16" ht="13.5" thickBot="1">
      <c r="A90" s="47"/>
      <c r="B90" s="56"/>
      <c r="C90" s="57"/>
      <c r="D90" s="58"/>
      <c r="E90" s="42"/>
    </row>
    <row r="91" spans="1:16" ht="13.5" thickBot="1">
      <c r="A91" s="23" t="s">
        <v>36</v>
      </c>
      <c r="B91" s="24"/>
      <c r="C91" s="25"/>
      <c r="D91" s="26">
        <f>+D84+D89</f>
        <v>13298825.660000002</v>
      </c>
      <c r="E91" s="42"/>
    </row>
    <row r="92" spans="1:16" ht="13.5" thickBot="1">
      <c r="A92" s="65"/>
      <c r="B92" s="65"/>
      <c r="C92" s="66"/>
      <c r="D92" s="67"/>
      <c r="E92" s="43"/>
    </row>
    <row r="93" spans="1:16" ht="13.5" thickBot="1">
      <c r="A93" s="126" t="s">
        <v>37</v>
      </c>
      <c r="B93" s="127"/>
      <c r="C93" s="70"/>
      <c r="D93" s="71"/>
      <c r="E93" s="42"/>
    </row>
    <row r="94" spans="1:16">
      <c r="A94" s="72" t="s">
        <v>18</v>
      </c>
      <c r="B94" s="73"/>
      <c r="C94" s="74"/>
      <c r="D94" s="75">
        <f>SUM(D6:D13)</f>
        <v>12153693.859999999</v>
      </c>
      <c r="E94" s="42"/>
    </row>
    <row r="95" spans="1:16">
      <c r="A95" s="76"/>
      <c r="B95" s="56"/>
      <c r="C95" s="77"/>
      <c r="D95" s="78"/>
      <c r="E95" s="42"/>
    </row>
    <row r="96" spans="1:16">
      <c r="A96" s="79" t="s">
        <v>29</v>
      </c>
      <c r="B96" s="80"/>
      <c r="C96" s="81"/>
      <c r="D96" s="82">
        <f>SUM(D15:D22)</f>
        <v>1145131.8</v>
      </c>
      <c r="E96" s="42"/>
    </row>
    <row r="97" spans="1:256" ht="13.5" thickBot="1">
      <c r="A97" s="83"/>
      <c r="B97" s="56"/>
      <c r="C97" s="77"/>
      <c r="D97" s="78"/>
      <c r="E97" s="42"/>
    </row>
    <row r="98" spans="1:256" ht="13.5" thickBot="1">
      <c r="A98" s="84" t="s">
        <v>2</v>
      </c>
      <c r="B98" s="85"/>
      <c r="C98" s="86"/>
      <c r="D98" s="87">
        <f>D94+D96</f>
        <v>13298825.66</v>
      </c>
      <c r="E98" s="42"/>
    </row>
    <row r="99" spans="1:256">
      <c r="A99" s="88"/>
      <c r="B99" s="73"/>
      <c r="C99" s="66"/>
      <c r="D99" s="89"/>
      <c r="E99" s="42"/>
    </row>
    <row r="100" spans="1:256">
      <c r="A100" s="90" t="s">
        <v>38</v>
      </c>
      <c r="B100" s="91"/>
      <c r="C100" s="92"/>
      <c r="D100" s="93">
        <f>D51</f>
        <v>672715.12</v>
      </c>
      <c r="E100" s="42"/>
    </row>
    <row r="101" spans="1:256" ht="13.5" thickBot="1">
      <c r="A101" s="88"/>
      <c r="B101" s="94"/>
      <c r="C101" s="66"/>
      <c r="D101" s="78"/>
      <c r="E101" s="42"/>
    </row>
    <row r="102" spans="1:256" ht="13.5" thickBot="1">
      <c r="A102" s="23" t="s">
        <v>39</v>
      </c>
      <c r="B102" s="24"/>
      <c r="C102" s="25"/>
      <c r="D102" s="26">
        <f>D98+D100</f>
        <v>13971540.779999999</v>
      </c>
      <c r="E102" s="42"/>
    </row>
    <row r="103" spans="1:256">
      <c r="A103" s="9"/>
      <c r="B103" s="9"/>
      <c r="C103" s="41"/>
      <c r="D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1:256" s="65" customFormat="1">
      <c r="A104" s="95" t="s">
        <v>40</v>
      </c>
      <c r="B104" s="1"/>
      <c r="C104" s="96"/>
      <c r="D104" s="1"/>
      <c r="E104" s="1"/>
      <c r="F104" s="9"/>
    </row>
    <row r="105" spans="1:256"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82" spans="3:16">
      <c r="C182" s="1"/>
      <c r="G182" s="9"/>
      <c r="H182" s="9"/>
      <c r="I182" s="9"/>
      <c r="J182" s="9"/>
      <c r="K182" s="9"/>
      <c r="L182" s="9"/>
      <c r="M182" s="9"/>
      <c r="N182" s="9"/>
      <c r="O182" s="9"/>
      <c r="P182" s="97"/>
    </row>
    <row r="202" spans="1:6">
      <c r="A202" s="98"/>
      <c r="B202" s="99"/>
      <c r="C202" s="100"/>
      <c r="D202" s="99"/>
      <c r="E202" s="99"/>
      <c r="F202" s="101"/>
    </row>
    <row r="227" spans="1:6">
      <c r="A227" s="9"/>
      <c r="B227" s="9"/>
      <c r="C227" s="41"/>
      <c r="D227" s="9"/>
      <c r="E227" s="9"/>
      <c r="F227" s="9"/>
    </row>
    <row r="228" spans="1:6">
      <c r="A228" s="102"/>
      <c r="B228" s="103"/>
      <c r="C228" s="104"/>
      <c r="D228" s="103"/>
      <c r="E228" s="103"/>
      <c r="F228" s="105"/>
    </row>
    <row r="229" spans="1:6">
      <c r="A229" s="9"/>
      <c r="B229" s="9"/>
      <c r="C229" s="41"/>
      <c r="D229" s="9"/>
      <c r="E229" s="9"/>
      <c r="F229" s="9"/>
    </row>
    <row r="244" spans="1:6">
      <c r="A244" s="9"/>
      <c r="B244" s="9"/>
      <c r="C244" s="41"/>
      <c r="D244" s="9"/>
      <c r="E244" s="9"/>
      <c r="F244" s="9"/>
    </row>
    <row r="245" spans="1:6">
      <c r="A245" s="102"/>
      <c r="B245" s="103"/>
      <c r="C245" s="104"/>
      <c r="D245" s="103"/>
      <c r="E245" s="103"/>
      <c r="F245" s="105"/>
    </row>
    <row r="246" spans="1:6">
      <c r="A246" s="9"/>
      <c r="B246" s="9"/>
      <c r="C246" s="41"/>
      <c r="D246" s="9"/>
      <c r="E246" s="9"/>
      <c r="F246" s="9"/>
    </row>
    <row r="293" spans="1:6">
      <c r="A293" s="9"/>
      <c r="B293" s="9"/>
      <c r="C293" s="41"/>
      <c r="D293" s="9"/>
      <c r="E293" s="9"/>
      <c r="F293" s="9"/>
    </row>
    <row r="294" spans="1:6">
      <c r="A294" s="102"/>
      <c r="B294" s="103"/>
      <c r="C294" s="104"/>
      <c r="D294" s="103"/>
      <c r="E294" s="103"/>
      <c r="F294" s="105"/>
    </row>
    <row r="295" spans="1:6">
      <c r="A295" s="9"/>
      <c r="B295" s="9"/>
      <c r="C295" s="41"/>
      <c r="D295" s="9"/>
      <c r="E295" s="9"/>
      <c r="F295" s="9"/>
    </row>
    <row r="305" spans="1:6">
      <c r="A305" s="9"/>
      <c r="B305" s="9"/>
      <c r="C305" s="41"/>
      <c r="D305" s="9"/>
      <c r="E305" s="9"/>
      <c r="F305" s="9"/>
    </row>
    <row r="306" spans="1:6">
      <c r="A306" s="102"/>
      <c r="B306" s="103"/>
      <c r="C306" s="104"/>
      <c r="D306" s="103"/>
      <c r="E306" s="103"/>
      <c r="F306" s="105"/>
    </row>
    <row r="307" spans="1:6">
      <c r="A307" s="9"/>
      <c r="B307" s="9"/>
      <c r="C307" s="41"/>
      <c r="D307" s="9"/>
      <c r="E307" s="9"/>
      <c r="F307" s="9"/>
    </row>
    <row r="319" spans="1:6">
      <c r="A319" s="9"/>
      <c r="B319" s="9"/>
      <c r="C319" s="41"/>
      <c r="D319" s="9"/>
      <c r="E319" s="9"/>
      <c r="F319" s="9"/>
    </row>
    <row r="320" spans="1:6">
      <c r="A320" s="102"/>
      <c r="B320" s="103"/>
      <c r="C320" s="104"/>
      <c r="D320" s="103"/>
      <c r="E320" s="103"/>
      <c r="F320" s="105"/>
    </row>
    <row r="321" spans="1:6">
      <c r="A321" s="106"/>
      <c r="B321" s="9"/>
      <c r="C321" s="41"/>
      <c r="D321" s="9"/>
      <c r="E321" s="9"/>
      <c r="F321" s="97"/>
    </row>
    <row r="322" spans="1:6">
      <c r="A322" s="106"/>
      <c r="B322" s="9"/>
      <c r="C322" s="41"/>
      <c r="D322" s="9"/>
      <c r="E322" s="9"/>
      <c r="F322" s="97"/>
    </row>
    <row r="323" spans="1:6">
      <c r="A323" s="98"/>
      <c r="B323" s="99"/>
      <c r="C323" s="100"/>
      <c r="D323" s="99"/>
      <c r="E323" s="99"/>
      <c r="F323" s="101"/>
    </row>
    <row r="324" spans="1:6">
      <c r="A324" s="9"/>
      <c r="B324" s="9"/>
      <c r="C324" s="41"/>
      <c r="D324" s="9"/>
      <c r="E324" s="9"/>
      <c r="F324" s="9"/>
    </row>
    <row r="325" spans="1:6">
      <c r="A325" s="106"/>
      <c r="B325" s="9"/>
      <c r="C325" s="41"/>
      <c r="D325" s="9"/>
      <c r="E325" s="9"/>
      <c r="F325" s="97"/>
    </row>
    <row r="332" spans="1:6">
      <c r="A332" s="9"/>
      <c r="B332" s="9"/>
      <c r="C332" s="41"/>
      <c r="D332" s="9"/>
      <c r="E332" s="9"/>
      <c r="F332" s="9"/>
    </row>
    <row r="333" spans="1:6">
      <c r="A333" s="102"/>
      <c r="B333" s="103"/>
      <c r="C333" s="104"/>
      <c r="D333" s="103"/>
      <c r="E333" s="103"/>
      <c r="F333" s="105"/>
    </row>
    <row r="334" spans="1:6">
      <c r="A334" s="9"/>
      <c r="B334" s="9"/>
      <c r="C334" s="41"/>
      <c r="D334" s="9"/>
      <c r="E334" s="9"/>
      <c r="F334" s="9"/>
    </row>
    <row r="359" spans="1:6">
      <c r="A359" s="98"/>
      <c r="B359" s="99"/>
      <c r="C359" s="100"/>
      <c r="D359" s="99"/>
      <c r="E359" s="99"/>
      <c r="F359" s="101"/>
    </row>
    <row r="413" spans="1:6">
      <c r="A413" s="9"/>
      <c r="B413" s="9"/>
      <c r="C413" s="41"/>
      <c r="D413" s="9"/>
      <c r="E413" s="9"/>
      <c r="F413" s="9"/>
    </row>
    <row r="414" spans="1:6">
      <c r="A414" s="102"/>
      <c r="B414" s="103"/>
      <c r="C414" s="104"/>
      <c r="D414" s="103"/>
      <c r="E414" s="103"/>
      <c r="F414" s="105"/>
    </row>
    <row r="415" spans="1:6">
      <c r="A415" s="9"/>
      <c r="B415" s="9"/>
      <c r="C415" s="41"/>
      <c r="D415" s="9"/>
      <c r="E415" s="9"/>
      <c r="F415" s="9"/>
    </row>
    <row r="478" spans="1:6">
      <c r="A478" s="9"/>
      <c r="B478" s="9"/>
      <c r="C478" s="41"/>
      <c r="D478" s="9"/>
      <c r="E478" s="9"/>
      <c r="F478" s="9"/>
    </row>
    <row r="479" spans="1:6">
      <c r="A479" s="102"/>
      <c r="B479" s="103"/>
      <c r="C479" s="104"/>
      <c r="D479" s="103"/>
      <c r="E479" s="103"/>
      <c r="F479" s="105"/>
    </row>
    <row r="480" spans="1:6">
      <c r="A480" s="9"/>
      <c r="B480" s="9"/>
      <c r="C480" s="41"/>
      <c r="D480" s="9"/>
      <c r="E480" s="9"/>
      <c r="F480" s="9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0"/>
  <sheetViews>
    <sheetView zoomScale="90" zoomScaleNormal="90" workbookViewId="0"/>
  </sheetViews>
  <sheetFormatPr defaultRowHeight="12.75"/>
  <cols>
    <col min="1" max="1" width="56.28515625" style="1" customWidth="1"/>
    <col min="2" max="2" width="13" style="1" customWidth="1"/>
    <col min="3" max="3" width="9.140625" style="96"/>
    <col min="4" max="4" width="20.85546875" style="1" customWidth="1"/>
    <col min="5" max="5" width="21" style="1" customWidth="1"/>
    <col min="6" max="16384" width="9.140625" style="1"/>
  </cols>
  <sheetData>
    <row r="1" spans="1:16" ht="15.75">
      <c r="A1" s="120" t="str">
        <f>'[7]Contact Information'!$C$5</f>
        <v>CHIPOLA COLLEGE</v>
      </c>
      <c r="B1" s="120"/>
      <c r="C1" s="120"/>
      <c r="D1" s="120"/>
      <c r="E1" s="120"/>
    </row>
    <row r="2" spans="1:16" ht="13.5" thickBot="1">
      <c r="A2" s="2"/>
      <c r="B2" s="2"/>
      <c r="C2" s="2"/>
      <c r="D2" s="3" t="s">
        <v>0</v>
      </c>
      <c r="E2" s="4" t="str">
        <f>'[7]Contact Information'!C3</f>
        <v>2015.v02</v>
      </c>
    </row>
    <row r="3" spans="1:16" ht="13.5" thickBot="1">
      <c r="A3" s="118" t="s">
        <v>138</v>
      </c>
      <c r="B3" s="7"/>
      <c r="C3" s="7"/>
      <c r="D3" s="7"/>
      <c r="E3" s="121"/>
      <c r="F3" s="9"/>
    </row>
    <row r="4" spans="1:16" ht="12.75" customHeight="1">
      <c r="A4" s="10"/>
      <c r="B4" s="11"/>
      <c r="C4" s="12"/>
      <c r="D4" s="12" t="s">
        <v>1</v>
      </c>
      <c r="E4" s="122" t="s">
        <v>2</v>
      </c>
      <c r="F4" s="9"/>
    </row>
    <row r="5" spans="1:16">
      <c r="A5" s="13" t="s">
        <v>3</v>
      </c>
      <c r="B5" s="14"/>
      <c r="C5" s="15" t="s">
        <v>4</v>
      </c>
      <c r="D5" s="15" t="s">
        <v>5</v>
      </c>
      <c r="E5" s="123"/>
      <c r="F5" s="9"/>
    </row>
    <row r="6" spans="1:16">
      <c r="A6" s="16" t="str">
        <f>'[7]Accounts by GL'!B174</f>
        <v>Tuition-Advanced &amp; Professional - Baccalaureate</v>
      </c>
      <c r="B6" s="17"/>
      <c r="C6" s="18" t="str">
        <f>'[7]Accounts by GL'!C174</f>
        <v>40101</v>
      </c>
      <c r="D6" s="19">
        <f>'[7]Accounts by GL'!M174</f>
        <v>433044.57</v>
      </c>
      <c r="E6" s="20">
        <f t="shared" ref="E6:E13" si="0">D6+D15</f>
        <v>433978.62</v>
      </c>
      <c r="F6" s="9"/>
    </row>
    <row r="7" spans="1:16">
      <c r="A7" s="16" t="str">
        <f>'[7]Accounts by GL'!B175</f>
        <v>Tuition-Advanced &amp; Professional</v>
      </c>
      <c r="B7" s="17"/>
      <c r="C7" s="18" t="str">
        <f>'[7]Accounts by GL'!C175</f>
        <v>40110</v>
      </c>
      <c r="D7" s="19">
        <f>'[7]Accounts by GL'!M175</f>
        <v>1403982.72</v>
      </c>
      <c r="E7" s="20">
        <f t="shared" si="0"/>
        <v>1450572.6199999999</v>
      </c>
      <c r="F7" s="9"/>
    </row>
    <row r="8" spans="1:16">
      <c r="A8" s="16" t="str">
        <f>'[7]Accounts by GL'!B176</f>
        <v>Tuition-Postsecondary Vocational</v>
      </c>
      <c r="B8" s="17"/>
      <c r="C8" s="18" t="str">
        <f>'[7]Accounts by GL'!C176</f>
        <v>40120</v>
      </c>
      <c r="D8" s="19">
        <f>'[7]Accounts by GL'!M176</f>
        <v>688927.4</v>
      </c>
      <c r="E8" s="20">
        <f t="shared" si="0"/>
        <v>691742.6</v>
      </c>
      <c r="F8" s="9"/>
    </row>
    <row r="9" spans="1:16">
      <c r="A9" s="16" t="str">
        <f>'[7]Accounts by GL'!B177</f>
        <v>Tuition-Postsecondary Adult Vocational</v>
      </c>
      <c r="B9" s="17"/>
      <c r="C9" s="18" t="str">
        <f>'[7]Accounts by GL'!C177</f>
        <v>40130</v>
      </c>
      <c r="D9" s="19">
        <f>'[7]Accounts by GL'!M177</f>
        <v>241940.21</v>
      </c>
      <c r="E9" s="20">
        <f t="shared" si="0"/>
        <v>242022.52</v>
      </c>
      <c r="F9" s="9"/>
    </row>
    <row r="10" spans="1:16">
      <c r="A10" s="16" t="str">
        <f>'[7]Accounts by GL'!B178</f>
        <v>Tuition-Developmental Education</v>
      </c>
      <c r="B10" s="17"/>
      <c r="C10" s="18" t="str">
        <f>'[7]Accounts by GL'!C178</f>
        <v>40150</v>
      </c>
      <c r="D10" s="19">
        <f>'[7]Accounts by GL'!M178</f>
        <v>90350.64</v>
      </c>
      <c r="E10" s="20">
        <f t="shared" si="0"/>
        <v>92864.84</v>
      </c>
      <c r="F10" s="9"/>
    </row>
    <row r="11" spans="1:16">
      <c r="A11" s="16" t="str">
        <f>'[7]Accounts by GL'!B179</f>
        <v>Tuition-EPI</v>
      </c>
      <c r="B11" s="17"/>
      <c r="C11" s="18" t="str">
        <f>'[7]Accounts by GL'!C179</f>
        <v>40160</v>
      </c>
      <c r="D11" s="19">
        <f>'[7]Accounts by GL'!M179</f>
        <v>0</v>
      </c>
      <c r="E11" s="20">
        <f t="shared" si="0"/>
        <v>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>
      <c r="A12" s="16" t="str">
        <f>'[7]Accounts by GL'!B180</f>
        <v>Tuition-Vocational Preparatory</v>
      </c>
      <c r="B12" s="17"/>
      <c r="C12" s="18" t="str">
        <f>'[7]Accounts by GL'!C180</f>
        <v>40180</v>
      </c>
      <c r="D12" s="19">
        <f>'[7]Accounts by GL'!M180</f>
        <v>180</v>
      </c>
      <c r="E12" s="20">
        <f t="shared" si="0"/>
        <v>180</v>
      </c>
      <c r="F12" s="9"/>
    </row>
    <row r="13" spans="1:16" ht="13.5" thickBot="1">
      <c r="A13" s="16" t="str">
        <f>'[7]Accounts by GL'!B181</f>
        <v>Tuition-Adult General Education (ABE) &amp; Secondary</v>
      </c>
      <c r="B13" s="22"/>
      <c r="C13" s="18" t="str">
        <f>'[7]Accounts by GL'!C181</f>
        <v>40190</v>
      </c>
      <c r="D13" s="19">
        <f>'[7]Accounts by GL'!M181</f>
        <v>0</v>
      </c>
      <c r="E13" s="20">
        <f t="shared" si="0"/>
        <v>0</v>
      </c>
      <c r="F13" s="9"/>
    </row>
    <row r="14" spans="1:16" ht="13.5" thickBot="1">
      <c r="A14" s="23" t="s">
        <v>6</v>
      </c>
      <c r="B14" s="24"/>
      <c r="C14" s="25"/>
      <c r="D14" s="26">
        <f>SUM(D6:D13)</f>
        <v>2858425.54</v>
      </c>
      <c r="E14" s="26">
        <f>SUM(E6:E13)</f>
        <v>2911361.1999999997</v>
      </c>
      <c r="F14" s="9"/>
    </row>
    <row r="15" spans="1:16">
      <c r="A15" s="27" t="str">
        <f>'[7]Accounts by GL'!B182</f>
        <v>Out-of-state Fees-Advanced &amp; Professional - Baccalaureate</v>
      </c>
      <c r="B15" s="28"/>
      <c r="C15" s="29" t="str">
        <f>'[7]Accounts by GL'!C182</f>
        <v>40301</v>
      </c>
      <c r="D15" s="30">
        <f>'[7]Accounts by GL'!M182</f>
        <v>934.05</v>
      </c>
      <c r="E15" s="31"/>
      <c r="F15" s="9"/>
    </row>
    <row r="16" spans="1:16">
      <c r="A16" s="27" t="str">
        <f>'[7]Accounts by GL'!B183</f>
        <v>Out-of-state Fees-Advanced &amp; Professional</v>
      </c>
      <c r="B16" s="17"/>
      <c r="C16" s="29" t="str">
        <f>'[7]Accounts by GL'!C183</f>
        <v>40310</v>
      </c>
      <c r="D16" s="30">
        <f>'[7]Accounts by GL'!M183</f>
        <v>46589.9</v>
      </c>
      <c r="E16" s="31"/>
      <c r="F16" s="9"/>
    </row>
    <row r="17" spans="1:6">
      <c r="A17" s="27" t="str">
        <f>'[7]Accounts by GL'!B184</f>
        <v>Out-of-state Fees-Postsecondary Vocational</v>
      </c>
      <c r="B17" s="17"/>
      <c r="C17" s="29" t="str">
        <f>'[7]Accounts by GL'!C184</f>
        <v>40320</v>
      </c>
      <c r="D17" s="30">
        <f>'[7]Accounts by GL'!M184</f>
        <v>2815.2</v>
      </c>
      <c r="E17" s="31"/>
      <c r="F17" s="9"/>
    </row>
    <row r="18" spans="1:6">
      <c r="A18" s="27" t="str">
        <f>'[7]Accounts by GL'!B185</f>
        <v>Out-of-state Fees-Postsecondary. Adult Vocational</v>
      </c>
      <c r="B18" s="17"/>
      <c r="C18" s="29" t="str">
        <f>'[7]Accounts by GL'!C185</f>
        <v>40330</v>
      </c>
      <c r="D18" s="30">
        <f>'[7]Accounts by GL'!M185</f>
        <v>82.31</v>
      </c>
      <c r="E18" s="31"/>
      <c r="F18" s="9"/>
    </row>
    <row r="19" spans="1:6">
      <c r="A19" s="27" t="str">
        <f>'[7]Accounts by GL'!B186</f>
        <v>Out-of-state Fees-Developmental Education</v>
      </c>
      <c r="B19" s="17"/>
      <c r="C19" s="29" t="str">
        <f>'[7]Accounts by GL'!C186</f>
        <v>40350</v>
      </c>
      <c r="D19" s="30">
        <f>'[7]Accounts by GL'!M186</f>
        <v>2514.1999999999998</v>
      </c>
      <c r="E19" s="31"/>
      <c r="F19" s="9"/>
    </row>
    <row r="20" spans="1:6">
      <c r="A20" s="27" t="str">
        <f>'[7]Accounts by GL'!B187</f>
        <v>Out-of-state Fees-EPI &amp; Alternative Certification Curriculum</v>
      </c>
      <c r="B20" s="17"/>
      <c r="C20" s="29" t="str">
        <f>'[7]Accounts by GL'!C187</f>
        <v>40360</v>
      </c>
      <c r="D20" s="30">
        <f>'[7]Accounts by GL'!M187</f>
        <v>0</v>
      </c>
      <c r="E20" s="31"/>
      <c r="F20" s="9"/>
    </row>
    <row r="21" spans="1:6">
      <c r="A21" s="27" t="str">
        <f>'[7]Accounts by GL'!B188</f>
        <v>Out-of-state Fees-Vocational Preparatory</v>
      </c>
      <c r="B21" s="17"/>
      <c r="C21" s="29" t="str">
        <f>'[7]Accounts by GL'!C188</f>
        <v>40380</v>
      </c>
      <c r="D21" s="30">
        <f>'[7]Accounts by GL'!M188</f>
        <v>0</v>
      </c>
      <c r="E21" s="31"/>
      <c r="F21" s="9"/>
    </row>
    <row r="22" spans="1:6" ht="13.5" thickBot="1">
      <c r="A22" s="27" t="str">
        <f>'[7]Accounts by GL'!B189</f>
        <v>Out-of-state Fees-Adult General Education (ABE) &amp; Secondary</v>
      </c>
      <c r="B22" s="22"/>
      <c r="C22" s="29" t="str">
        <f>'[7]Accounts by GL'!C189</f>
        <v>40390</v>
      </c>
      <c r="D22" s="30">
        <f>'[7]Accounts by GL'!M189</f>
        <v>0</v>
      </c>
      <c r="E22" s="32"/>
      <c r="F22" s="9"/>
    </row>
    <row r="23" spans="1:6" ht="13.5" thickBot="1">
      <c r="A23" s="23" t="s">
        <v>7</v>
      </c>
      <c r="B23" s="24"/>
      <c r="C23" s="25"/>
      <c r="D23" s="26">
        <f>SUM(D15:D22)</f>
        <v>52935.659999999996</v>
      </c>
      <c r="E23" s="33" t="s">
        <v>8</v>
      </c>
      <c r="F23" s="9"/>
    </row>
    <row r="24" spans="1:6" ht="13.5" thickBot="1">
      <c r="A24" s="23" t="s">
        <v>9</v>
      </c>
      <c r="B24" s="24"/>
      <c r="C24" s="25"/>
      <c r="D24" s="26">
        <f>D23+D14</f>
        <v>2911361.2</v>
      </c>
      <c r="E24" s="26">
        <f>'[7]Accounts by GL'!M191</f>
        <v>2911361.2</v>
      </c>
      <c r="F24" s="9"/>
    </row>
    <row r="25" spans="1:6">
      <c r="A25" s="34"/>
      <c r="B25" s="35"/>
      <c r="C25" s="36"/>
      <c r="D25" s="37"/>
      <c r="E25" s="32"/>
      <c r="F25" s="9"/>
    </row>
    <row r="26" spans="1:6">
      <c r="A26" s="13" t="s">
        <v>10</v>
      </c>
      <c r="B26" s="35"/>
      <c r="C26" s="36"/>
      <c r="D26" s="37"/>
      <c r="E26" s="31"/>
      <c r="F26" s="9"/>
    </row>
    <row r="27" spans="1:6">
      <c r="A27" s="16" t="str">
        <f>'[7]Accounts by GL'!B194</f>
        <v>Tuition - Lifelong Learning</v>
      </c>
      <c r="B27" s="17"/>
      <c r="C27" s="18" t="str">
        <f>'[7]Accounts by GL'!C194</f>
        <v>40210</v>
      </c>
      <c r="D27" s="38">
        <f>'[7]Accounts by GL'!M194</f>
        <v>0</v>
      </c>
      <c r="E27" s="31"/>
      <c r="F27" s="39"/>
    </row>
    <row r="28" spans="1:6">
      <c r="A28" s="16" t="str">
        <f>'[7]Accounts by GL'!B195</f>
        <v>Tuition - Continuing Workforce Fees</v>
      </c>
      <c r="B28" s="17"/>
      <c r="C28" s="18" t="str">
        <f>'[7]Accounts by GL'!C195</f>
        <v>40240</v>
      </c>
      <c r="D28" s="38">
        <f>'[7]Accounts by GL'!M195</f>
        <v>144249.84</v>
      </c>
      <c r="E28" s="31"/>
      <c r="F28" s="39"/>
    </row>
    <row r="29" spans="1:6">
      <c r="A29" s="16" t="str">
        <f>'[7]Accounts by GL'!B196</f>
        <v>Refunded Tuition - Continuing Workforce Fees</v>
      </c>
      <c r="B29" s="17"/>
      <c r="C29" s="18" t="str">
        <f>'[7]Accounts by GL'!C196</f>
        <v>40249</v>
      </c>
      <c r="D29" s="38">
        <f>'[7]Accounts by GL'!M196</f>
        <v>0</v>
      </c>
      <c r="E29" s="31"/>
      <c r="F29" s="39"/>
    </row>
    <row r="30" spans="1:6">
      <c r="A30" s="16" t="str">
        <f>'[7]Accounts by GL'!B197</f>
        <v>Out-of-state - Lifelong Learning</v>
      </c>
      <c r="B30" s="17"/>
      <c r="C30" s="18" t="str">
        <f>'[7]Accounts by GL'!C197</f>
        <v>40250</v>
      </c>
      <c r="D30" s="38">
        <f>'[7]Accounts by GL'!M197</f>
        <v>0</v>
      </c>
      <c r="E30" s="32"/>
      <c r="F30" s="39"/>
    </row>
    <row r="31" spans="1:6">
      <c r="A31" s="16" t="str">
        <f>'[7]Accounts by GL'!B198</f>
        <v>Full Cost of Instruction (Repeat Course Fee)</v>
      </c>
      <c r="B31" s="17"/>
      <c r="C31" s="18" t="str">
        <f>'[7]Accounts by GL'!C198</f>
        <v>40260</v>
      </c>
      <c r="D31" s="38">
        <f>'[7]Accounts by GL'!M198</f>
        <v>0</v>
      </c>
      <c r="E31" s="32"/>
      <c r="F31" s="39"/>
    </row>
    <row r="32" spans="1:6">
      <c r="A32" s="16" t="str">
        <f>'[7]Accounts by GL'!B199</f>
        <v>Full Cost of Instruction (Repeat Course Fee) - A &amp; P</v>
      </c>
      <c r="B32" s="17"/>
      <c r="C32" s="18" t="str">
        <f>'[7]Accounts by GL'!C199</f>
        <v>40261</v>
      </c>
      <c r="D32" s="38">
        <f>'[7]Accounts by GL'!M199</f>
        <v>24099.4</v>
      </c>
      <c r="E32" s="32"/>
      <c r="F32" s="39"/>
    </row>
    <row r="33" spans="1:6">
      <c r="A33" s="16" t="str">
        <f>'[7]Accounts by GL'!B200</f>
        <v>Full Cost of Instruction (Repeat Course Fee) - PSV</v>
      </c>
      <c r="B33" s="17"/>
      <c r="C33" s="18" t="str">
        <f>'[7]Accounts by GL'!C200</f>
        <v>40262</v>
      </c>
      <c r="D33" s="38">
        <f>'[7]Accounts by GL'!M200</f>
        <v>1749.15</v>
      </c>
      <c r="E33" s="32"/>
      <c r="F33" s="39"/>
    </row>
    <row r="34" spans="1:6">
      <c r="A34" s="16" t="str">
        <f>'[7]Accounts by GL'!B201</f>
        <v>Full Cost of Instruction (Repeat Course Fee) - Baccalaureate</v>
      </c>
      <c r="B34" s="17"/>
      <c r="C34" s="18">
        <v>40263</v>
      </c>
      <c r="D34" s="38">
        <f>'[7]Accounts by GL'!M201</f>
        <v>2332.1999999999998</v>
      </c>
      <c r="E34" s="32"/>
      <c r="F34" s="39"/>
    </row>
    <row r="35" spans="1:6">
      <c r="A35" s="16" t="str">
        <f>'[7]Accounts by GL'!B202</f>
        <v>Full Cost of Instruction (Repeat Course Fee) - PSAV</v>
      </c>
      <c r="B35" s="17"/>
      <c r="C35" s="18" t="str">
        <f>'[7]Accounts by GL'!C202</f>
        <v>40264</v>
      </c>
      <c r="D35" s="38">
        <f>'[7]Accounts by GL'!M202</f>
        <v>0</v>
      </c>
      <c r="E35" s="32"/>
      <c r="F35" s="39"/>
    </row>
    <row r="36" spans="1:6">
      <c r="A36" s="16" t="str">
        <f>'[7]Accounts by GL'!B203</f>
        <v>Full Cost of Instruction (Repeat Course Fee) - Dev. Ed.</v>
      </c>
      <c r="B36" s="17"/>
      <c r="C36" s="18" t="str">
        <f>'[7]Accounts by GL'!C203</f>
        <v>40265</v>
      </c>
      <c r="D36" s="38">
        <f>'[7]Accounts by GL'!M203</f>
        <v>0</v>
      </c>
      <c r="E36" s="32"/>
      <c r="F36" s="39"/>
    </row>
    <row r="37" spans="1:6">
      <c r="A37" s="16" t="str">
        <f>'[7]Accounts by GL'!B204</f>
        <v>Full Cost of Instruction (Repeat Course Fee) - EPI</v>
      </c>
      <c r="B37" s="17"/>
      <c r="C37" s="18">
        <v>40266</v>
      </c>
      <c r="D37" s="38">
        <f>'[7]Accounts by GL'!M204</f>
        <v>0</v>
      </c>
      <c r="E37" s="32"/>
      <c r="F37" s="39"/>
    </row>
    <row r="38" spans="1:6">
      <c r="A38" s="16" t="str">
        <f>'[7]Accounts by GL'!B205</f>
        <v>Refunded Tuition-Full Cost of Instruction (Repeat Course Fee)</v>
      </c>
      <c r="B38" s="17"/>
      <c r="C38" s="18" t="str">
        <f>'[7]Accounts by GL'!C205</f>
        <v>40269</v>
      </c>
      <c r="D38" s="38">
        <f>'[7]Accounts by GL'!M205</f>
        <v>0</v>
      </c>
      <c r="E38" s="32"/>
      <c r="F38" s="39"/>
    </row>
    <row r="39" spans="1:6">
      <c r="A39" s="16" t="str">
        <f>'[7]Accounts by GL'!B206</f>
        <v>Tuition - Self-supporting</v>
      </c>
      <c r="B39" s="17"/>
      <c r="C39" s="18" t="str">
        <f>'[7]Accounts by GL'!C206</f>
        <v>40270</v>
      </c>
      <c r="D39" s="38">
        <f>'[7]Accounts by GL'!M206</f>
        <v>0</v>
      </c>
      <c r="E39" s="32"/>
      <c r="F39" s="39"/>
    </row>
    <row r="40" spans="1:6">
      <c r="A40" s="16" t="str">
        <f>'[7]Accounts by GL'!B207</f>
        <v>Laboratory Fees</v>
      </c>
      <c r="B40" s="17"/>
      <c r="C40" s="18" t="str">
        <f>'[7]Accounts by GL'!C207</f>
        <v>40400</v>
      </c>
      <c r="D40" s="38">
        <f>'[7]Accounts by GL'!M207</f>
        <v>146595.5</v>
      </c>
      <c r="E40" s="32"/>
      <c r="F40" s="39"/>
    </row>
    <row r="41" spans="1:6">
      <c r="A41" s="16" t="str">
        <f>'[7]Accounts by GL'!B208</f>
        <v>Distance Learning Course User Fee</v>
      </c>
      <c r="B41" s="17"/>
      <c r="C41" s="18" t="str">
        <f>'[7]Accounts by GL'!C208</f>
        <v>40450</v>
      </c>
      <c r="D41" s="38">
        <f>'[7]Accounts by GL'!M208</f>
        <v>0</v>
      </c>
      <c r="E41" s="32"/>
      <c r="F41" s="39"/>
    </row>
    <row r="42" spans="1:6">
      <c r="A42" s="16" t="str">
        <f>'[7]Accounts by GL'!B209</f>
        <v>Application Fees</v>
      </c>
      <c r="B42" s="17"/>
      <c r="C42" s="18" t="str">
        <f>'[7]Accounts by GL'!C209</f>
        <v>40500</v>
      </c>
      <c r="D42" s="38">
        <f>'[7]Accounts by GL'!M209</f>
        <v>0</v>
      </c>
      <c r="E42" s="32"/>
      <c r="F42" s="39"/>
    </row>
    <row r="43" spans="1:6">
      <c r="A43" s="16" t="str">
        <f>'[7]Accounts by GL'!B210</f>
        <v>Graduation Fees</v>
      </c>
      <c r="B43" s="17"/>
      <c r="C43" s="18" t="str">
        <f>'[7]Accounts by GL'!C210</f>
        <v>40600</v>
      </c>
      <c r="D43" s="38">
        <f>'[7]Accounts by GL'!M210</f>
        <v>0</v>
      </c>
      <c r="E43" s="32"/>
      <c r="F43" s="39"/>
    </row>
    <row r="44" spans="1:6">
      <c r="A44" s="16" t="str">
        <f>'[7]Accounts by GL'!B211</f>
        <v>Transcripts Fees</v>
      </c>
      <c r="B44" s="17"/>
      <c r="C44" s="18" t="str">
        <f>'[7]Accounts by GL'!C211</f>
        <v>40700</v>
      </c>
      <c r="D44" s="38">
        <f>'[7]Accounts by GL'!M211</f>
        <v>0</v>
      </c>
      <c r="E44" s="32"/>
      <c r="F44" s="39"/>
    </row>
    <row r="45" spans="1:6">
      <c r="A45" s="16" t="str">
        <f>'[7]Accounts by GL'!B212</f>
        <v>Financial Aid Fund Fees</v>
      </c>
      <c r="B45" s="17"/>
      <c r="C45" s="18" t="str">
        <f>'[7]Accounts by GL'!C212</f>
        <v>40800</v>
      </c>
      <c r="D45" s="38">
        <f>'[7]Accounts by GL'!M212</f>
        <v>189968.57</v>
      </c>
      <c r="E45" s="32"/>
      <c r="F45" s="39"/>
    </row>
    <row r="46" spans="1:6">
      <c r="A46" s="16" t="str">
        <f>'[7]Accounts by GL'!B213</f>
        <v>Student Activities &amp; Service Fees</v>
      </c>
      <c r="B46" s="17"/>
      <c r="C46" s="18" t="str">
        <f>'[7]Accounts by GL'!C213</f>
        <v>40850</v>
      </c>
      <c r="D46" s="38">
        <f>'[7]Accounts by GL'!M213</f>
        <v>172926</v>
      </c>
      <c r="E46" s="32"/>
      <c r="F46" s="39"/>
    </row>
    <row r="47" spans="1:6">
      <c r="A47" s="16" t="str">
        <f>'[7]Accounts by GL'!B214</f>
        <v>Student Activities &amp; Service Fees - Baccalaureate</v>
      </c>
      <c r="B47" s="17"/>
      <c r="C47" s="18" t="str">
        <f>'[7]Accounts by GL'!C214</f>
        <v>40854</v>
      </c>
      <c r="D47" s="38">
        <f>'[7]Accounts by GL'!M214</f>
        <v>21852</v>
      </c>
      <c r="E47" s="32"/>
      <c r="F47" s="39"/>
    </row>
    <row r="48" spans="1:6">
      <c r="A48" s="16" t="str">
        <f>'[7]Accounts by GL'!B215</f>
        <v>CIF - A &amp; P, PSV, EPI, College Prep</v>
      </c>
      <c r="B48" s="17"/>
      <c r="C48" s="18" t="str">
        <f>'[7]Accounts by GL'!C215</f>
        <v>40860</v>
      </c>
      <c r="D48" s="38">
        <f>'[7]Accounts by GL'!M215</f>
        <v>235759.85</v>
      </c>
      <c r="E48" s="32"/>
      <c r="F48" s="39"/>
    </row>
    <row r="49" spans="1:6">
      <c r="A49" s="16" t="str">
        <f>'[7]Accounts by GL'!B216</f>
        <v>CIF - PSAV</v>
      </c>
      <c r="B49" s="17"/>
      <c r="C49" s="18" t="str">
        <f>'[7]Accounts by GL'!C216</f>
        <v>40861</v>
      </c>
      <c r="D49" s="38">
        <f>'[7]Accounts by GL'!M216</f>
        <v>0</v>
      </c>
      <c r="E49" s="32"/>
      <c r="F49" s="39"/>
    </row>
    <row r="50" spans="1:6">
      <c r="A50" s="16" t="str">
        <f>'[7]Accounts by GL'!B217</f>
        <v>CIF - Baccalaureate</v>
      </c>
      <c r="B50" s="17"/>
      <c r="C50" s="18" t="str">
        <f>'[7]Accounts by GL'!C217</f>
        <v>40864</v>
      </c>
      <c r="D50" s="38">
        <f>'[7]Accounts by GL'!M217</f>
        <v>29136</v>
      </c>
      <c r="E50" s="32"/>
      <c r="F50" s="39"/>
    </row>
    <row r="51" spans="1:6">
      <c r="A51" s="16" t="str">
        <f>'[7]Accounts by GL'!B218</f>
        <v>Technology Fee</v>
      </c>
      <c r="B51" s="17"/>
      <c r="C51" s="18" t="str">
        <f>'[7]Accounts by GL'!C218</f>
        <v>40870</v>
      </c>
      <c r="D51" s="38">
        <f>'[7]Accounts by GL'!M218</f>
        <v>125255.29999999999</v>
      </c>
      <c r="E51" s="32"/>
      <c r="F51" s="39"/>
    </row>
    <row r="52" spans="1:6">
      <c r="A52" s="16" t="str">
        <f>'[7]Accounts by GL'!B219</f>
        <v>Other Student Fees</v>
      </c>
      <c r="B52" s="17"/>
      <c r="C52" s="18" t="str">
        <f>'[7]Accounts by GL'!C219</f>
        <v>40900</v>
      </c>
      <c r="D52" s="38">
        <f>'[7]Accounts by GL'!M219</f>
        <v>90147.55</v>
      </c>
      <c r="E52" s="32"/>
      <c r="F52" s="39"/>
    </row>
    <row r="53" spans="1:6">
      <c r="A53" s="16" t="str">
        <f>'[7]Accounts by GL'!B220</f>
        <v>Late Fees</v>
      </c>
      <c r="B53" s="17"/>
      <c r="C53" s="18" t="str">
        <f>'[7]Accounts by GL'!C220</f>
        <v>40910</v>
      </c>
      <c r="D53" s="38">
        <f>'[7]Accounts by GL'!M220</f>
        <v>0</v>
      </c>
      <c r="E53" s="32"/>
      <c r="F53" s="39"/>
    </row>
    <row r="54" spans="1:6">
      <c r="A54" s="16" t="str">
        <f>'[7]Accounts by GL'!B221</f>
        <v>Testing Fees</v>
      </c>
      <c r="B54" s="17"/>
      <c r="C54" s="18" t="str">
        <f>'[7]Accounts by GL'!C221</f>
        <v>40920</v>
      </c>
      <c r="D54" s="38">
        <f>'[7]Accounts by GL'!M221</f>
        <v>41741.79</v>
      </c>
      <c r="E54" s="32"/>
      <c r="F54" s="39"/>
    </row>
    <row r="55" spans="1:6">
      <c r="A55" s="16" t="str">
        <f>'[7]Accounts by GL'!B222</f>
        <v>Student Insurance Fees</v>
      </c>
      <c r="B55" s="17"/>
      <c r="C55" s="18" t="str">
        <f>'[7]Accounts by GL'!C222</f>
        <v>40930</v>
      </c>
      <c r="D55" s="38">
        <f>'[7]Accounts by GL'!M222</f>
        <v>0</v>
      </c>
      <c r="E55" s="32"/>
      <c r="F55" s="39"/>
    </row>
    <row r="56" spans="1:6">
      <c r="A56" s="16" t="str">
        <f>'[7]Accounts by GL'!B223</f>
        <v>Safety &amp; Security Fees</v>
      </c>
      <c r="B56" s="17"/>
      <c r="C56" s="18" t="str">
        <f>'[7]Accounts by GL'!C223</f>
        <v>40940</v>
      </c>
      <c r="D56" s="38">
        <f>'[7]Accounts by GL'!M223</f>
        <v>0</v>
      </c>
      <c r="E56" s="32"/>
      <c r="F56" s="39"/>
    </row>
    <row r="57" spans="1:6">
      <c r="A57" s="16" t="str">
        <f>'[7]Accounts by GL'!B224</f>
        <v>Picture Identification Card Fees</v>
      </c>
      <c r="B57" s="17"/>
      <c r="C57" s="18" t="str">
        <f>'[7]Accounts by GL'!C224</f>
        <v>40950</v>
      </c>
      <c r="D57" s="38">
        <f>'[7]Accounts by GL'!M224</f>
        <v>0</v>
      </c>
      <c r="E57" s="32"/>
      <c r="F57" s="39"/>
    </row>
    <row r="58" spans="1:6">
      <c r="A58" s="16" t="str">
        <f>'[7]Accounts by GL'!B225</f>
        <v>Parking Fees</v>
      </c>
      <c r="B58" s="17"/>
      <c r="C58" s="18" t="str">
        <f>'[7]Accounts by GL'!C225</f>
        <v>40960</v>
      </c>
      <c r="D58" s="38">
        <f>'[7]Accounts by GL'!M225</f>
        <v>0</v>
      </c>
      <c r="E58" s="32"/>
      <c r="F58" s="39"/>
    </row>
    <row r="59" spans="1:6">
      <c r="A59" s="16" t="str">
        <f>'[7]Accounts by GL'!B226</f>
        <v>Library Fees</v>
      </c>
      <c r="B59" s="17"/>
      <c r="C59" s="18" t="str">
        <f>'[7]Accounts by GL'!C226</f>
        <v>40970</v>
      </c>
      <c r="D59" s="38">
        <f>'[7]Accounts by GL'!M226</f>
        <v>0</v>
      </c>
      <c r="E59" s="32"/>
      <c r="F59" s="39"/>
    </row>
    <row r="60" spans="1:6">
      <c r="A60" s="16" t="str">
        <f>'[7]Accounts by GL'!B227</f>
        <v>Contract Course Fees</v>
      </c>
      <c r="B60" s="17"/>
      <c r="C60" s="18" t="str">
        <f>'[7]Accounts by GL'!C227</f>
        <v>40990</v>
      </c>
      <c r="D60" s="38">
        <f>'[7]Accounts by GL'!M227</f>
        <v>0</v>
      </c>
      <c r="E60" s="32"/>
      <c r="F60" s="39"/>
    </row>
    <row r="61" spans="1:6" ht="13.5" thickBot="1">
      <c r="A61" s="16" t="str">
        <f>'[7]Accounts by GL'!B228</f>
        <v>Residual Student Fees</v>
      </c>
      <c r="B61" s="17"/>
      <c r="C61" s="18" t="str">
        <f>'[7]Accounts by GL'!C228</f>
        <v>40991</v>
      </c>
      <c r="D61" s="38">
        <f>'[7]Accounts by GL'!M228</f>
        <v>0</v>
      </c>
      <c r="E61" s="32"/>
      <c r="F61" s="39"/>
    </row>
    <row r="62" spans="1:6" ht="13.5" thickBot="1">
      <c r="A62" s="23" t="s">
        <v>12</v>
      </c>
      <c r="B62" s="24"/>
      <c r="C62" s="25"/>
      <c r="D62" s="26">
        <f>SUM(D27:D61)</f>
        <v>1225813.1499999999</v>
      </c>
      <c r="E62" s="32"/>
    </row>
    <row r="63" spans="1:6" ht="13.5" thickBot="1">
      <c r="A63" s="23" t="s">
        <v>13</v>
      </c>
      <c r="B63" s="24"/>
      <c r="C63" s="25"/>
      <c r="D63" s="26">
        <f>D24+D62</f>
        <v>4137174.35</v>
      </c>
      <c r="E63" s="40"/>
    </row>
    <row r="64" spans="1:6">
      <c r="A64" s="9"/>
      <c r="B64" s="9"/>
      <c r="C64" s="41"/>
      <c r="D64" s="42"/>
      <c r="E64" s="42"/>
    </row>
    <row r="65" spans="1:16">
      <c r="A65" s="124" t="str">
        <f>A1</f>
        <v>CHIPOLA COLLEGE</v>
      </c>
      <c r="B65" s="124"/>
      <c r="C65" s="124"/>
      <c r="D65" s="124"/>
      <c r="E65" s="43"/>
    </row>
    <row r="66" spans="1:16" ht="13.5" thickBot="1">
      <c r="A66" s="125" t="str">
        <f>+A3</f>
        <v xml:space="preserve">2014-15 FEES </v>
      </c>
      <c r="B66" s="125"/>
      <c r="C66" s="125"/>
      <c r="D66" s="125"/>
      <c r="E66" s="43"/>
    </row>
    <row r="67" spans="1:16">
      <c r="A67" s="44" t="s">
        <v>14</v>
      </c>
      <c r="B67" s="14"/>
      <c r="C67" s="45"/>
      <c r="D67" s="46"/>
      <c r="E67" s="42"/>
    </row>
    <row r="68" spans="1:16">
      <c r="A68" s="47"/>
      <c r="B68" s="35"/>
      <c r="C68" s="45"/>
      <c r="D68" s="48"/>
      <c r="E68" s="42"/>
    </row>
    <row r="69" spans="1:16" ht="13.5" thickBot="1">
      <c r="A69" s="44" t="s">
        <v>15</v>
      </c>
      <c r="B69" s="35"/>
      <c r="C69" s="45" t="s">
        <v>16</v>
      </c>
      <c r="D69" s="108" t="s">
        <v>17</v>
      </c>
      <c r="E69" s="109"/>
    </row>
    <row r="70" spans="1:16">
      <c r="A70" s="49" t="s">
        <v>18</v>
      </c>
      <c r="B70" s="50" t="s">
        <v>19</v>
      </c>
      <c r="C70" s="112" t="s">
        <v>20</v>
      </c>
      <c r="D70" s="110">
        <f>'[7]Accounts by GL'!D174+'[7]Accounts by GL'!D175</f>
        <v>1837027.29</v>
      </c>
      <c r="E70" s="42"/>
    </row>
    <row r="71" spans="1:16">
      <c r="A71" s="51" t="s">
        <v>18</v>
      </c>
      <c r="B71" s="52" t="s">
        <v>21</v>
      </c>
      <c r="C71" s="113" t="s">
        <v>22</v>
      </c>
      <c r="D71" s="116">
        <f>'[7]Accounts by GL'!D176</f>
        <v>688927.4</v>
      </c>
      <c r="E71" s="42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>
      <c r="A72" s="51" t="s">
        <v>18</v>
      </c>
      <c r="B72" s="52" t="s">
        <v>23</v>
      </c>
      <c r="C72" s="113">
        <v>40130</v>
      </c>
      <c r="D72" s="116">
        <f>'[7]Accounts by GL'!D177</f>
        <v>241940.21</v>
      </c>
      <c r="E72" s="42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>
      <c r="A73" s="51" t="s">
        <v>18</v>
      </c>
      <c r="B73" s="52" t="s">
        <v>24</v>
      </c>
      <c r="C73" s="113" t="s">
        <v>25</v>
      </c>
      <c r="D73" s="116">
        <f>'[7]Accounts by GL'!D178</f>
        <v>90350.64</v>
      </c>
      <c r="E73" s="42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>
      <c r="A74" s="51" t="s">
        <v>18</v>
      </c>
      <c r="B74" s="52" t="s">
        <v>26</v>
      </c>
      <c r="C74" s="113">
        <v>40160</v>
      </c>
      <c r="D74" s="117">
        <f>'[7]Accounts by GL'!D179</f>
        <v>0</v>
      </c>
      <c r="E74" s="42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>
      <c r="A75" s="51" t="s">
        <v>18</v>
      </c>
      <c r="B75" s="52" t="s">
        <v>27</v>
      </c>
      <c r="C75" s="113">
        <v>40180</v>
      </c>
      <c r="D75" s="111">
        <f>'[7]Accounts by GL'!D180</f>
        <v>180</v>
      </c>
      <c r="E75" s="42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>
      <c r="A76" s="51" t="s">
        <v>18</v>
      </c>
      <c r="B76" s="52" t="s">
        <v>28</v>
      </c>
      <c r="C76" s="113">
        <v>40190</v>
      </c>
      <c r="D76" s="116">
        <f>'[7]Accounts by GL'!D181</f>
        <v>0</v>
      </c>
      <c r="E76" s="42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>
      <c r="A77" s="51" t="s">
        <v>29</v>
      </c>
      <c r="B77" s="52" t="s">
        <v>19</v>
      </c>
      <c r="C77" s="113" t="s">
        <v>30</v>
      </c>
      <c r="D77" s="116">
        <f>'[7]Accounts by GL'!D182+'[7]Accounts by GL'!D183</f>
        <v>47523.950000000004</v>
      </c>
      <c r="E77" s="42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>
      <c r="A78" s="51" t="s">
        <v>29</v>
      </c>
      <c r="B78" s="52" t="s">
        <v>21</v>
      </c>
      <c r="C78" s="113" t="s">
        <v>31</v>
      </c>
      <c r="D78" s="117">
        <f>'[7]Accounts by GL'!D184</f>
        <v>2815.2</v>
      </c>
      <c r="E78" s="42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>
      <c r="A79" s="51" t="s">
        <v>29</v>
      </c>
      <c r="B79" s="52" t="s">
        <v>23</v>
      </c>
      <c r="C79" s="113">
        <v>40330</v>
      </c>
      <c r="D79" s="111">
        <f>'[7]Accounts by GL'!D185</f>
        <v>82.31</v>
      </c>
      <c r="E79" s="42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>
      <c r="A80" s="51" t="s">
        <v>29</v>
      </c>
      <c r="B80" s="52" t="s">
        <v>24</v>
      </c>
      <c r="C80" s="113" t="s">
        <v>32</v>
      </c>
      <c r="D80" s="116">
        <f>'[7]Accounts by GL'!D186</f>
        <v>2514.1999999999998</v>
      </c>
      <c r="E80" s="42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>
      <c r="A81" s="51" t="s">
        <v>29</v>
      </c>
      <c r="B81" s="52" t="s">
        <v>26</v>
      </c>
      <c r="C81" s="113">
        <v>40360</v>
      </c>
      <c r="D81" s="116">
        <f>'[7]Accounts by GL'!D187</f>
        <v>0</v>
      </c>
      <c r="E81" s="42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>
      <c r="A82" s="51" t="s">
        <v>29</v>
      </c>
      <c r="B82" s="52" t="s">
        <v>27</v>
      </c>
      <c r="C82" s="113">
        <v>40380</v>
      </c>
      <c r="D82" s="117">
        <f>'[7]Accounts by GL'!D188</f>
        <v>0</v>
      </c>
      <c r="E82" s="42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3.5" thickBot="1">
      <c r="A83" s="51" t="s">
        <v>29</v>
      </c>
      <c r="B83" s="52" t="s">
        <v>28</v>
      </c>
      <c r="C83" s="114">
        <v>40390</v>
      </c>
      <c r="D83" s="115">
        <f>'[7]Accounts by GL'!D189</f>
        <v>0</v>
      </c>
      <c r="E83" s="42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3.5" thickBot="1">
      <c r="A84" s="23" t="s">
        <v>33</v>
      </c>
      <c r="B84" s="24"/>
      <c r="C84" s="25"/>
      <c r="D84" s="107">
        <f>SUM(D70:D83)</f>
        <v>2911361.2000000007</v>
      </c>
      <c r="E84" s="42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>
      <c r="A85" s="55"/>
      <c r="B85" s="56"/>
      <c r="C85" s="57"/>
      <c r="D85" s="58"/>
      <c r="E85" s="42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>
      <c r="A86" s="59" t="s">
        <v>34</v>
      </c>
      <c r="B86" s="56"/>
      <c r="C86" s="57"/>
      <c r="D86" s="58"/>
      <c r="E86" s="42"/>
    </row>
    <row r="87" spans="1:16">
      <c r="A87" s="60" t="s">
        <v>18</v>
      </c>
      <c r="B87" s="61" t="s">
        <v>19</v>
      </c>
      <c r="C87" s="53">
        <v>40110</v>
      </c>
      <c r="D87" s="54">
        <f>'[7]Accounts by GL'!E174+'[7]Accounts by GL'!E175</f>
        <v>0</v>
      </c>
      <c r="E87" s="42"/>
    </row>
    <row r="88" spans="1:16" ht="13.5" thickBot="1">
      <c r="A88" s="62" t="s">
        <v>29</v>
      </c>
      <c r="B88" s="63" t="s">
        <v>19</v>
      </c>
      <c r="C88" s="64">
        <v>40310</v>
      </c>
      <c r="D88" s="54">
        <f>'[7]Accounts by GL'!E182+'[7]Accounts by GL'!E183</f>
        <v>0</v>
      </c>
      <c r="E88" s="42"/>
    </row>
    <row r="89" spans="1:16" ht="13.5" thickBot="1">
      <c r="A89" s="23" t="s">
        <v>35</v>
      </c>
      <c r="B89" s="24"/>
      <c r="C89" s="25"/>
      <c r="D89" s="26">
        <f>SUM(D87:D88)</f>
        <v>0</v>
      </c>
      <c r="E89" s="42"/>
    </row>
    <row r="90" spans="1:16" ht="13.5" thickBot="1">
      <c r="A90" s="47"/>
      <c r="B90" s="56"/>
      <c r="C90" s="57"/>
      <c r="D90" s="58"/>
      <c r="E90" s="42"/>
    </row>
    <row r="91" spans="1:16" ht="13.5" thickBot="1">
      <c r="A91" s="23" t="s">
        <v>36</v>
      </c>
      <c r="B91" s="24"/>
      <c r="C91" s="25"/>
      <c r="D91" s="26">
        <f>+D84+D89</f>
        <v>2911361.2000000007</v>
      </c>
      <c r="E91" s="42"/>
    </row>
    <row r="92" spans="1:16" ht="13.5" thickBot="1">
      <c r="A92" s="65"/>
      <c r="B92" s="65"/>
      <c r="C92" s="66"/>
      <c r="D92" s="67"/>
      <c r="E92" s="43"/>
    </row>
    <row r="93" spans="1:16" ht="13.5" thickBot="1">
      <c r="A93" s="126" t="s">
        <v>37</v>
      </c>
      <c r="B93" s="127"/>
      <c r="C93" s="70"/>
      <c r="D93" s="71"/>
      <c r="E93" s="42"/>
    </row>
    <row r="94" spans="1:16">
      <c r="A94" s="72" t="s">
        <v>18</v>
      </c>
      <c r="B94" s="73"/>
      <c r="C94" s="74"/>
      <c r="D94" s="75">
        <f>SUM(D6:D13)</f>
        <v>2858425.54</v>
      </c>
      <c r="E94" s="42"/>
    </row>
    <row r="95" spans="1:16">
      <c r="A95" s="76"/>
      <c r="B95" s="56"/>
      <c r="C95" s="77"/>
      <c r="D95" s="78"/>
      <c r="E95" s="42"/>
    </row>
    <row r="96" spans="1:16">
      <c r="A96" s="79" t="s">
        <v>29</v>
      </c>
      <c r="B96" s="80"/>
      <c r="C96" s="81"/>
      <c r="D96" s="82">
        <f>SUM(D15:D22)</f>
        <v>52935.659999999996</v>
      </c>
      <c r="E96" s="42"/>
    </row>
    <row r="97" spans="1:256" ht="13.5" thickBot="1">
      <c r="A97" s="83"/>
      <c r="B97" s="56"/>
      <c r="C97" s="77"/>
      <c r="D97" s="78"/>
      <c r="E97" s="42"/>
    </row>
    <row r="98" spans="1:256" ht="13.5" thickBot="1">
      <c r="A98" s="84" t="s">
        <v>2</v>
      </c>
      <c r="B98" s="85"/>
      <c r="C98" s="86"/>
      <c r="D98" s="87">
        <f>D94+D96</f>
        <v>2911361.2</v>
      </c>
      <c r="E98" s="42"/>
    </row>
    <row r="99" spans="1:256">
      <c r="A99" s="88"/>
      <c r="B99" s="73"/>
      <c r="C99" s="66"/>
      <c r="D99" s="89"/>
      <c r="E99" s="42"/>
    </row>
    <row r="100" spans="1:256">
      <c r="A100" s="90" t="s">
        <v>38</v>
      </c>
      <c r="B100" s="91"/>
      <c r="C100" s="92"/>
      <c r="D100" s="93">
        <f>D51</f>
        <v>125255.29999999999</v>
      </c>
      <c r="E100" s="42"/>
    </row>
    <row r="101" spans="1:256" ht="13.5" thickBot="1">
      <c r="A101" s="88"/>
      <c r="B101" s="94"/>
      <c r="C101" s="66"/>
      <c r="D101" s="78"/>
      <c r="E101" s="42"/>
    </row>
    <row r="102" spans="1:256" ht="13.5" thickBot="1">
      <c r="A102" s="23" t="s">
        <v>39</v>
      </c>
      <c r="B102" s="24"/>
      <c r="C102" s="25"/>
      <c r="D102" s="26">
        <f>D98+D100</f>
        <v>3036616.5</v>
      </c>
      <c r="E102" s="42"/>
    </row>
    <row r="103" spans="1:256">
      <c r="A103" s="9"/>
      <c r="B103" s="9"/>
      <c r="C103" s="41"/>
      <c r="D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1:256" s="65" customFormat="1">
      <c r="A104" s="95" t="s">
        <v>40</v>
      </c>
      <c r="B104" s="1"/>
      <c r="C104" s="96"/>
      <c r="D104" s="1"/>
      <c r="E104" s="1"/>
      <c r="F104" s="9"/>
    </row>
    <row r="105" spans="1:256"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82" spans="3:16">
      <c r="C182" s="1"/>
      <c r="G182" s="9"/>
      <c r="H182" s="9"/>
      <c r="I182" s="9"/>
      <c r="J182" s="9"/>
      <c r="K182" s="9"/>
      <c r="L182" s="9"/>
      <c r="M182" s="9"/>
      <c r="N182" s="9"/>
      <c r="O182" s="9"/>
      <c r="P182" s="97"/>
    </row>
    <row r="202" spans="1:6">
      <c r="A202" s="98"/>
      <c r="B202" s="99"/>
      <c r="C202" s="100"/>
      <c r="D202" s="99"/>
      <c r="E202" s="99"/>
      <c r="F202" s="101"/>
    </row>
    <row r="227" spans="1:6">
      <c r="A227" s="9"/>
      <c r="B227" s="9"/>
      <c r="C227" s="41"/>
      <c r="D227" s="9"/>
      <c r="E227" s="9"/>
      <c r="F227" s="9"/>
    </row>
    <row r="228" spans="1:6">
      <c r="A228" s="102"/>
      <c r="B228" s="103"/>
      <c r="C228" s="104"/>
      <c r="D228" s="103"/>
      <c r="E228" s="103"/>
      <c r="F228" s="105"/>
    </row>
    <row r="229" spans="1:6">
      <c r="A229" s="9"/>
      <c r="B229" s="9"/>
      <c r="C229" s="41"/>
      <c r="D229" s="9"/>
      <c r="E229" s="9"/>
      <c r="F229" s="9"/>
    </row>
    <row r="244" spans="1:6">
      <c r="A244" s="9"/>
      <c r="B244" s="9"/>
      <c r="C244" s="41"/>
      <c r="D244" s="9"/>
      <c r="E244" s="9"/>
      <c r="F244" s="9"/>
    </row>
    <row r="245" spans="1:6">
      <c r="A245" s="102"/>
      <c r="B245" s="103"/>
      <c r="C245" s="104"/>
      <c r="D245" s="103"/>
      <c r="E245" s="103"/>
      <c r="F245" s="105"/>
    </row>
    <row r="246" spans="1:6">
      <c r="A246" s="9"/>
      <c r="B246" s="9"/>
      <c r="C246" s="41"/>
      <c r="D246" s="9"/>
      <c r="E246" s="9"/>
      <c r="F246" s="9"/>
    </row>
    <row r="293" spans="1:6">
      <c r="A293" s="9"/>
      <c r="B293" s="9"/>
      <c r="C293" s="41"/>
      <c r="D293" s="9"/>
      <c r="E293" s="9"/>
      <c r="F293" s="9"/>
    </row>
    <row r="294" spans="1:6">
      <c r="A294" s="102"/>
      <c r="B294" s="103"/>
      <c r="C294" s="104"/>
      <c r="D294" s="103"/>
      <c r="E294" s="103"/>
      <c r="F294" s="105"/>
    </row>
    <row r="295" spans="1:6">
      <c r="A295" s="9"/>
      <c r="B295" s="9"/>
      <c r="C295" s="41"/>
      <c r="D295" s="9"/>
      <c r="E295" s="9"/>
      <c r="F295" s="9"/>
    </row>
    <row r="305" spans="1:6">
      <c r="A305" s="9"/>
      <c r="B305" s="9"/>
      <c r="C305" s="41"/>
      <c r="D305" s="9"/>
      <c r="E305" s="9"/>
      <c r="F305" s="9"/>
    </row>
    <row r="306" spans="1:6">
      <c r="A306" s="102"/>
      <c r="B306" s="103"/>
      <c r="C306" s="104"/>
      <c r="D306" s="103"/>
      <c r="E306" s="103"/>
      <c r="F306" s="105"/>
    </row>
    <row r="307" spans="1:6">
      <c r="A307" s="9"/>
      <c r="B307" s="9"/>
      <c r="C307" s="41"/>
      <c r="D307" s="9"/>
      <c r="E307" s="9"/>
      <c r="F307" s="9"/>
    </row>
    <row r="319" spans="1:6">
      <c r="A319" s="9"/>
      <c r="B319" s="9"/>
      <c r="C319" s="41"/>
      <c r="D319" s="9"/>
      <c r="E319" s="9"/>
      <c r="F319" s="9"/>
    </row>
    <row r="320" spans="1:6">
      <c r="A320" s="102"/>
      <c r="B320" s="103"/>
      <c r="C320" s="104"/>
      <c r="D320" s="103"/>
      <c r="E320" s="103"/>
      <c r="F320" s="105"/>
    </row>
    <row r="321" spans="1:6">
      <c r="A321" s="106"/>
      <c r="B321" s="9"/>
      <c r="C321" s="41"/>
      <c r="D321" s="9"/>
      <c r="E321" s="9"/>
      <c r="F321" s="97"/>
    </row>
    <row r="322" spans="1:6">
      <c r="A322" s="106"/>
      <c r="B322" s="9"/>
      <c r="C322" s="41"/>
      <c r="D322" s="9"/>
      <c r="E322" s="9"/>
      <c r="F322" s="97"/>
    </row>
    <row r="323" spans="1:6">
      <c r="A323" s="98"/>
      <c r="B323" s="99"/>
      <c r="C323" s="100"/>
      <c r="D323" s="99"/>
      <c r="E323" s="99"/>
      <c r="F323" s="101"/>
    </row>
    <row r="324" spans="1:6">
      <c r="A324" s="9"/>
      <c r="B324" s="9"/>
      <c r="C324" s="41"/>
      <c r="D324" s="9"/>
      <c r="E324" s="9"/>
      <c r="F324" s="9"/>
    </row>
    <row r="325" spans="1:6">
      <c r="A325" s="106"/>
      <c r="B325" s="9"/>
      <c r="C325" s="41"/>
      <c r="D325" s="9"/>
      <c r="E325" s="9"/>
      <c r="F325" s="97"/>
    </row>
    <row r="332" spans="1:6">
      <c r="A332" s="9"/>
      <c r="B332" s="9"/>
      <c r="C332" s="41"/>
      <c r="D332" s="9"/>
      <c r="E332" s="9"/>
      <c r="F332" s="9"/>
    </row>
    <row r="333" spans="1:6">
      <c r="A333" s="102"/>
      <c r="B333" s="103"/>
      <c r="C333" s="104"/>
      <c r="D333" s="103"/>
      <c r="E333" s="103"/>
      <c r="F333" s="105"/>
    </row>
    <row r="334" spans="1:6">
      <c r="A334" s="9"/>
      <c r="B334" s="9"/>
      <c r="C334" s="41"/>
      <c r="D334" s="9"/>
      <c r="E334" s="9"/>
      <c r="F334" s="9"/>
    </row>
    <row r="359" spans="1:6">
      <c r="A359" s="98"/>
      <c r="B359" s="99"/>
      <c r="C359" s="100"/>
      <c r="D359" s="99"/>
      <c r="E359" s="99"/>
      <c r="F359" s="101"/>
    </row>
    <row r="413" spans="1:6">
      <c r="A413" s="9"/>
      <c r="B413" s="9"/>
      <c r="C413" s="41"/>
      <c r="D413" s="9"/>
      <c r="E413" s="9"/>
      <c r="F413" s="9"/>
    </row>
    <row r="414" spans="1:6">
      <c r="A414" s="102"/>
      <c r="B414" s="103"/>
      <c r="C414" s="104"/>
      <c r="D414" s="103"/>
      <c r="E414" s="103"/>
      <c r="F414" s="105"/>
    </row>
    <row r="415" spans="1:6">
      <c r="A415" s="9"/>
      <c r="B415" s="9"/>
      <c r="C415" s="41"/>
      <c r="D415" s="9"/>
      <c r="E415" s="9"/>
      <c r="F415" s="9"/>
    </row>
    <row r="478" spans="1:6">
      <c r="A478" s="9"/>
      <c r="B478" s="9"/>
      <c r="C478" s="41"/>
      <c r="D478" s="9"/>
      <c r="E478" s="9"/>
      <c r="F478" s="9"/>
    </row>
    <row r="479" spans="1:6">
      <c r="A479" s="102"/>
      <c r="B479" s="103"/>
      <c r="C479" s="104"/>
      <c r="D479" s="103"/>
      <c r="E479" s="103"/>
      <c r="F479" s="105"/>
    </row>
    <row r="480" spans="1:6">
      <c r="A480" s="9"/>
      <c r="B480" s="9"/>
      <c r="C480" s="41"/>
      <c r="D480" s="9"/>
      <c r="E480" s="9"/>
      <c r="F480" s="9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0"/>
  <sheetViews>
    <sheetView zoomScale="90" zoomScaleNormal="90" workbookViewId="0"/>
  </sheetViews>
  <sheetFormatPr defaultRowHeight="12.75"/>
  <cols>
    <col min="1" max="1" width="56.28515625" style="1" customWidth="1"/>
    <col min="2" max="2" width="13" style="1" customWidth="1"/>
    <col min="3" max="3" width="9.140625" style="96"/>
    <col min="4" max="4" width="20.85546875" style="1" customWidth="1"/>
    <col min="5" max="5" width="21" style="1" customWidth="1"/>
    <col min="6" max="16384" width="9.140625" style="1"/>
  </cols>
  <sheetData>
    <row r="1" spans="1:16" ht="15.75">
      <c r="A1" s="120" t="str">
        <f>'[8]Contact Information'!$C$5</f>
        <v>DAYTONA STATE COLLEGE</v>
      </c>
      <c r="B1" s="120"/>
      <c r="C1" s="120"/>
      <c r="D1" s="120"/>
      <c r="E1" s="120"/>
    </row>
    <row r="2" spans="1:16" ht="13.5" thickBot="1">
      <c r="A2" s="2"/>
      <c r="B2" s="2"/>
      <c r="C2" s="2"/>
      <c r="D2" s="3" t="s">
        <v>0</v>
      </c>
      <c r="E2" s="4" t="str">
        <f>'[8]Contact Information'!C3</f>
        <v>2015.v02</v>
      </c>
    </row>
    <row r="3" spans="1:16" ht="13.5" thickBot="1">
      <c r="A3" s="118" t="s">
        <v>139</v>
      </c>
      <c r="B3" s="7"/>
      <c r="C3" s="7"/>
      <c r="D3" s="7"/>
      <c r="E3" s="121"/>
      <c r="F3" s="9"/>
    </row>
    <row r="4" spans="1:16" ht="12.75" customHeight="1">
      <c r="A4" s="10"/>
      <c r="B4" s="11"/>
      <c r="C4" s="12"/>
      <c r="D4" s="12" t="s">
        <v>1</v>
      </c>
      <c r="E4" s="122" t="s">
        <v>2</v>
      </c>
      <c r="F4" s="9"/>
    </row>
    <row r="5" spans="1:16">
      <c r="A5" s="13" t="s">
        <v>3</v>
      </c>
      <c r="B5" s="14"/>
      <c r="C5" s="15" t="s">
        <v>4</v>
      </c>
      <c r="D5" s="15" t="s">
        <v>5</v>
      </c>
      <c r="E5" s="123"/>
      <c r="F5" s="9"/>
    </row>
    <row r="6" spans="1:16">
      <c r="A6" s="16" t="str">
        <f>'[8]Accounts by GL'!B174</f>
        <v>Tuition-Advanced &amp; Professional - Baccalaureate</v>
      </c>
      <c r="B6" s="17"/>
      <c r="C6" s="18" t="str">
        <f>'[8]Accounts by GL'!C174</f>
        <v>40101</v>
      </c>
      <c r="D6" s="19">
        <f>'[8]Accounts by GL'!M174</f>
        <v>2676183.36</v>
      </c>
      <c r="E6" s="20">
        <f t="shared" ref="E6:E13" si="0">D6+D15</f>
        <v>2843259.36</v>
      </c>
      <c r="F6" s="9"/>
    </row>
    <row r="7" spans="1:16">
      <c r="A7" s="16" t="str">
        <f>'[8]Accounts by GL'!B175</f>
        <v>Tuition-Advanced &amp; Professional</v>
      </c>
      <c r="B7" s="17"/>
      <c r="C7" s="18" t="str">
        <f>'[8]Accounts by GL'!C175</f>
        <v>40110</v>
      </c>
      <c r="D7" s="19">
        <f>'[8]Accounts by GL'!M175</f>
        <v>12788074.25</v>
      </c>
      <c r="E7" s="20">
        <f t="shared" si="0"/>
        <v>14371579.890000001</v>
      </c>
      <c r="F7" s="9"/>
    </row>
    <row r="8" spans="1:16">
      <c r="A8" s="16" t="str">
        <f>'[8]Accounts by GL'!B176</f>
        <v>Tuition-Postsecondary Vocational</v>
      </c>
      <c r="B8" s="17"/>
      <c r="C8" s="18" t="str">
        <f>'[8]Accounts by GL'!C176</f>
        <v>40120</v>
      </c>
      <c r="D8" s="19">
        <f>'[8]Accounts by GL'!M176</f>
        <v>5092341.3</v>
      </c>
      <c r="E8" s="20">
        <f t="shared" si="0"/>
        <v>5477011.5199999996</v>
      </c>
      <c r="F8" s="9"/>
    </row>
    <row r="9" spans="1:16">
      <c r="A9" s="16" t="str">
        <f>'[8]Accounts by GL'!B177</f>
        <v>Tuition-Postsecondary Adult Vocational</v>
      </c>
      <c r="B9" s="17"/>
      <c r="C9" s="18" t="str">
        <f>'[8]Accounts by GL'!C177</f>
        <v>40130</v>
      </c>
      <c r="D9" s="19">
        <f>'[8]Accounts by GL'!M177</f>
        <v>1506888.13</v>
      </c>
      <c r="E9" s="20">
        <f t="shared" si="0"/>
        <v>1686062.3299999998</v>
      </c>
      <c r="F9" s="9"/>
    </row>
    <row r="10" spans="1:16">
      <c r="A10" s="16" t="str">
        <f>'[8]Accounts by GL'!B178</f>
        <v>Tuition-Developmental Education</v>
      </c>
      <c r="B10" s="17"/>
      <c r="C10" s="18" t="str">
        <f>'[8]Accounts by GL'!C178</f>
        <v>40150</v>
      </c>
      <c r="D10" s="19">
        <f>'[8]Accounts by GL'!M178</f>
        <v>954072.62</v>
      </c>
      <c r="E10" s="20">
        <f t="shared" si="0"/>
        <v>1159439.97</v>
      </c>
      <c r="F10" s="9"/>
    </row>
    <row r="11" spans="1:16">
      <c r="A11" s="16" t="str">
        <f>'[8]Accounts by GL'!B179</f>
        <v>Tuition-EPI</v>
      </c>
      <c r="B11" s="17"/>
      <c r="C11" s="18" t="str">
        <f>'[8]Accounts by GL'!C179</f>
        <v>40160</v>
      </c>
      <c r="D11" s="19">
        <f>'[8]Accounts by GL'!M179</f>
        <v>1778.48</v>
      </c>
      <c r="E11" s="20">
        <f t="shared" si="0"/>
        <v>1778.48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>
      <c r="A12" s="16" t="str">
        <f>'[8]Accounts by GL'!B180</f>
        <v>Tuition-Vocational Preparatory</v>
      </c>
      <c r="B12" s="17"/>
      <c r="C12" s="18" t="str">
        <f>'[8]Accounts by GL'!C180</f>
        <v>40180</v>
      </c>
      <c r="D12" s="19">
        <f>'[8]Accounts by GL'!M180</f>
        <v>0</v>
      </c>
      <c r="E12" s="20">
        <f t="shared" si="0"/>
        <v>0</v>
      </c>
      <c r="F12" s="9"/>
    </row>
    <row r="13" spans="1:16" ht="13.5" thickBot="1">
      <c r="A13" s="16" t="str">
        <f>'[8]Accounts by GL'!B181</f>
        <v>Tuition-Adult General Education (ABE) &amp; Secondary</v>
      </c>
      <c r="B13" s="22"/>
      <c r="C13" s="18" t="str">
        <f>'[8]Accounts by GL'!C181</f>
        <v>40190</v>
      </c>
      <c r="D13" s="19">
        <f>'[8]Accounts by GL'!M181</f>
        <v>163740</v>
      </c>
      <c r="E13" s="20">
        <f t="shared" si="0"/>
        <v>158430</v>
      </c>
      <c r="F13" s="9"/>
    </row>
    <row r="14" spans="1:16" ht="13.5" thickBot="1">
      <c r="A14" s="23" t="s">
        <v>6</v>
      </c>
      <c r="B14" s="24"/>
      <c r="C14" s="25"/>
      <c r="D14" s="26">
        <f>SUM(D6:D13)</f>
        <v>23183078.140000001</v>
      </c>
      <c r="E14" s="26">
        <f>SUM(E6:E13)</f>
        <v>25697561.549999997</v>
      </c>
      <c r="F14" s="9"/>
    </row>
    <row r="15" spans="1:16">
      <c r="A15" s="27" t="str">
        <f>'[8]Accounts by GL'!B182</f>
        <v>Out-of-state Fees-Advanced &amp; Professional - Baccalaureate</v>
      </c>
      <c r="B15" s="28"/>
      <c r="C15" s="29" t="str">
        <f>'[8]Accounts by GL'!C182</f>
        <v>40301</v>
      </c>
      <c r="D15" s="30">
        <f>'[8]Accounts by GL'!M182</f>
        <v>167076</v>
      </c>
      <c r="E15" s="31"/>
      <c r="F15" s="9"/>
    </row>
    <row r="16" spans="1:16">
      <c r="A16" s="27" t="str">
        <f>'[8]Accounts by GL'!B183</f>
        <v>Out-of-state Fees-Advanced &amp; Professional</v>
      </c>
      <c r="B16" s="17"/>
      <c r="C16" s="29" t="str">
        <f>'[8]Accounts by GL'!C183</f>
        <v>40310</v>
      </c>
      <c r="D16" s="30">
        <f>'[8]Accounts by GL'!M183</f>
        <v>1583505.64</v>
      </c>
      <c r="E16" s="31"/>
      <c r="F16" s="9"/>
    </row>
    <row r="17" spans="1:6">
      <c r="A17" s="27" t="str">
        <f>'[8]Accounts by GL'!B184</f>
        <v>Out-of-state Fees-Postsecondary Vocational</v>
      </c>
      <c r="B17" s="17"/>
      <c r="C17" s="29" t="str">
        <f>'[8]Accounts by GL'!C184</f>
        <v>40320</v>
      </c>
      <c r="D17" s="30">
        <f>'[8]Accounts by GL'!M184</f>
        <v>384670.22</v>
      </c>
      <c r="E17" s="31"/>
      <c r="F17" s="9"/>
    </row>
    <row r="18" spans="1:6">
      <c r="A18" s="27" t="str">
        <f>'[8]Accounts by GL'!B185</f>
        <v>Out-of-state Fees-Postsecondary. Adult Vocational</v>
      </c>
      <c r="B18" s="17"/>
      <c r="C18" s="29" t="str">
        <f>'[8]Accounts by GL'!C185</f>
        <v>40330</v>
      </c>
      <c r="D18" s="30">
        <f>'[8]Accounts by GL'!M185</f>
        <v>179174.2</v>
      </c>
      <c r="E18" s="31"/>
      <c r="F18" s="9"/>
    </row>
    <row r="19" spans="1:6">
      <c r="A19" s="27" t="str">
        <f>'[8]Accounts by GL'!B186</f>
        <v>Out-of-state Fees-Developmental Education</v>
      </c>
      <c r="B19" s="17"/>
      <c r="C19" s="29" t="str">
        <f>'[8]Accounts by GL'!C186</f>
        <v>40350</v>
      </c>
      <c r="D19" s="30">
        <f>'[8]Accounts by GL'!M186</f>
        <v>205367.35</v>
      </c>
      <c r="E19" s="31"/>
      <c r="F19" s="9"/>
    </row>
    <row r="20" spans="1:6">
      <c r="A20" s="27" t="str">
        <f>'[8]Accounts by GL'!B187</f>
        <v>Out-of-state Fees-EPI &amp; Alternative Certification Curriculum</v>
      </c>
      <c r="B20" s="17"/>
      <c r="C20" s="29" t="str">
        <f>'[8]Accounts by GL'!C187</f>
        <v>40360</v>
      </c>
      <c r="D20" s="30">
        <f>'[8]Accounts by GL'!M187</f>
        <v>0</v>
      </c>
      <c r="E20" s="31"/>
      <c r="F20" s="9"/>
    </row>
    <row r="21" spans="1:6">
      <c r="A21" s="27" t="str">
        <f>'[8]Accounts by GL'!B188</f>
        <v>Out-of-state Fees-Vocational Preparatory</v>
      </c>
      <c r="B21" s="17"/>
      <c r="C21" s="29" t="str">
        <f>'[8]Accounts by GL'!C188</f>
        <v>40380</v>
      </c>
      <c r="D21" s="30">
        <f>'[8]Accounts by GL'!M188</f>
        <v>0</v>
      </c>
      <c r="E21" s="31"/>
      <c r="F21" s="9"/>
    </row>
    <row r="22" spans="1:6" ht="13.5" thickBot="1">
      <c r="A22" s="27" t="str">
        <f>'[8]Accounts by GL'!B189</f>
        <v>Out-of-state Fees-Adult General Education (ABE) &amp; Secondary</v>
      </c>
      <c r="B22" s="22"/>
      <c r="C22" s="29" t="str">
        <f>'[8]Accounts by GL'!C189</f>
        <v>40390</v>
      </c>
      <c r="D22" s="30">
        <f>'[8]Accounts by GL'!M189</f>
        <v>-5310</v>
      </c>
      <c r="E22" s="32"/>
      <c r="F22" s="9"/>
    </row>
    <row r="23" spans="1:6" ht="13.5" thickBot="1">
      <c r="A23" s="23" t="s">
        <v>7</v>
      </c>
      <c r="B23" s="24"/>
      <c r="C23" s="25"/>
      <c r="D23" s="26">
        <f>SUM(D15:D22)</f>
        <v>2514483.41</v>
      </c>
      <c r="E23" s="33" t="s">
        <v>8</v>
      </c>
      <c r="F23" s="9"/>
    </row>
    <row r="24" spans="1:6" ht="13.5" thickBot="1">
      <c r="A24" s="23" t="s">
        <v>9</v>
      </c>
      <c r="B24" s="24"/>
      <c r="C24" s="25"/>
      <c r="D24" s="26">
        <f>D23+D14</f>
        <v>25697561.550000001</v>
      </c>
      <c r="E24" s="26">
        <f>'[8]Accounts by GL'!M191</f>
        <v>25697561.550000001</v>
      </c>
      <c r="F24" s="9"/>
    </row>
    <row r="25" spans="1:6">
      <c r="A25" s="34"/>
      <c r="B25" s="35"/>
      <c r="C25" s="36"/>
      <c r="D25" s="37"/>
      <c r="E25" s="32"/>
      <c r="F25" s="9"/>
    </row>
    <row r="26" spans="1:6">
      <c r="A26" s="13" t="s">
        <v>10</v>
      </c>
      <c r="B26" s="35"/>
      <c r="C26" s="36"/>
      <c r="D26" s="37"/>
      <c r="E26" s="31"/>
      <c r="F26" s="9"/>
    </row>
    <row r="27" spans="1:6">
      <c r="A27" s="16" t="str">
        <f>'[8]Accounts by GL'!B194</f>
        <v>Tuition - Lifelong Learning</v>
      </c>
      <c r="B27" s="17"/>
      <c r="C27" s="18" t="str">
        <f>'[8]Accounts by GL'!C194</f>
        <v>40210</v>
      </c>
      <c r="D27" s="38">
        <f>'[8]Accounts by GL'!M194</f>
        <v>0</v>
      </c>
      <c r="E27" s="31"/>
      <c r="F27" s="39"/>
    </row>
    <row r="28" spans="1:6">
      <c r="A28" s="16" t="str">
        <f>'[8]Accounts by GL'!B195</f>
        <v>Tuition - Continuing Workforce Fees</v>
      </c>
      <c r="B28" s="17"/>
      <c r="C28" s="18" t="str">
        <f>'[8]Accounts by GL'!C195</f>
        <v>40240</v>
      </c>
      <c r="D28" s="38">
        <f>'[8]Accounts by GL'!M195</f>
        <v>515721.68</v>
      </c>
      <c r="E28" s="31"/>
      <c r="F28" s="39"/>
    </row>
    <row r="29" spans="1:6">
      <c r="A29" s="16" t="str">
        <f>'[8]Accounts by GL'!B196</f>
        <v>Refunded Tuition - Continuing Workforce Fees</v>
      </c>
      <c r="B29" s="17"/>
      <c r="C29" s="18" t="str">
        <f>'[8]Accounts by GL'!C196</f>
        <v>40249</v>
      </c>
      <c r="D29" s="38">
        <f>'[8]Accounts by GL'!M196</f>
        <v>-3803</v>
      </c>
      <c r="E29" s="31"/>
      <c r="F29" s="39"/>
    </row>
    <row r="30" spans="1:6">
      <c r="A30" s="16" t="str">
        <f>'[8]Accounts by GL'!B197</f>
        <v>Out-of-state - Lifelong Learning</v>
      </c>
      <c r="B30" s="17"/>
      <c r="C30" s="18" t="str">
        <f>'[8]Accounts by GL'!C197</f>
        <v>40250</v>
      </c>
      <c r="D30" s="38">
        <f>'[8]Accounts by GL'!M197</f>
        <v>0</v>
      </c>
      <c r="E30" s="32"/>
      <c r="F30" s="39"/>
    </row>
    <row r="31" spans="1:6">
      <c r="A31" s="16" t="str">
        <f>'[8]Accounts by GL'!B198</f>
        <v>Full Cost of Instruction (Repeat Course Fee)</v>
      </c>
      <c r="B31" s="17"/>
      <c r="C31" s="18" t="str">
        <f>'[8]Accounts by GL'!C198</f>
        <v>40260</v>
      </c>
      <c r="D31" s="38">
        <f>'[8]Accounts by GL'!M198</f>
        <v>0</v>
      </c>
      <c r="E31" s="32"/>
      <c r="F31" s="39"/>
    </row>
    <row r="32" spans="1:6">
      <c r="A32" s="16" t="str">
        <f>'[8]Accounts by GL'!B199</f>
        <v>Full Cost of Instruction (Repeat Course Fee) - A &amp; P</v>
      </c>
      <c r="B32" s="17"/>
      <c r="C32" s="18" t="str">
        <f>'[8]Accounts by GL'!C199</f>
        <v>40261</v>
      </c>
      <c r="D32" s="38">
        <f>'[8]Accounts by GL'!M199</f>
        <v>297315.77</v>
      </c>
      <c r="E32" s="32"/>
      <c r="F32" s="39"/>
    </row>
    <row r="33" spans="1:6">
      <c r="A33" s="16" t="str">
        <f>'[8]Accounts by GL'!B200</f>
        <v>Full Cost of Instruction (Repeat Course Fee) - PSV</v>
      </c>
      <c r="B33" s="17"/>
      <c r="C33" s="18" t="str">
        <f>'[8]Accounts by GL'!C200</f>
        <v>40262</v>
      </c>
      <c r="D33" s="38">
        <f>'[8]Accounts by GL'!M200</f>
        <v>19171.89</v>
      </c>
      <c r="E33" s="32"/>
      <c r="F33" s="39"/>
    </row>
    <row r="34" spans="1:6">
      <c r="A34" s="16" t="str">
        <f>'[8]Accounts by GL'!B201</f>
        <v>Full Cost of Instruction (Repeat Course Fee) - Baccalaureate</v>
      </c>
      <c r="B34" s="17"/>
      <c r="C34" s="18">
        <v>40263</v>
      </c>
      <c r="D34" s="38">
        <f>'[8]Accounts by GL'!M201</f>
        <v>36036</v>
      </c>
      <c r="E34" s="32"/>
      <c r="F34" s="39"/>
    </row>
    <row r="35" spans="1:6">
      <c r="A35" s="16" t="str">
        <f>'[8]Accounts by GL'!B202</f>
        <v>Full Cost of Instruction (Repeat Course Fee) - PSAV</v>
      </c>
      <c r="B35" s="17"/>
      <c r="C35" s="18" t="str">
        <f>'[8]Accounts by GL'!C202</f>
        <v>40264</v>
      </c>
      <c r="D35" s="38">
        <f>'[8]Accounts by GL'!M202</f>
        <v>0</v>
      </c>
      <c r="E35" s="32"/>
      <c r="F35" s="39"/>
    </row>
    <row r="36" spans="1:6">
      <c r="A36" s="16" t="str">
        <f>'[8]Accounts by GL'!B203</f>
        <v>Full Cost of Instruction (Repeat Course Fee) - Dev. Ed.</v>
      </c>
      <c r="B36" s="17"/>
      <c r="C36" s="18" t="str">
        <f>'[8]Accounts by GL'!C203</f>
        <v>40265</v>
      </c>
      <c r="D36" s="38">
        <f>'[8]Accounts by GL'!M203</f>
        <v>16331.61</v>
      </c>
      <c r="E36" s="32"/>
      <c r="F36" s="39"/>
    </row>
    <row r="37" spans="1:6">
      <c r="A37" s="16" t="str">
        <f>'[8]Accounts by GL'!B204</f>
        <v>Full Cost of Instruction (Repeat Course Fee) - EPI</v>
      </c>
      <c r="B37" s="17"/>
      <c r="C37" s="18">
        <v>40266</v>
      </c>
      <c r="D37" s="38">
        <f>'[8]Accounts by GL'!M204</f>
        <v>0</v>
      </c>
      <c r="E37" s="32"/>
      <c r="F37" s="39"/>
    </row>
    <row r="38" spans="1:6">
      <c r="A38" s="16" t="str">
        <f>'[8]Accounts by GL'!B205</f>
        <v>Refunded Tuition-Full Cost of Instruction (Repeat Course Fee)</v>
      </c>
      <c r="B38" s="17"/>
      <c r="C38" s="18" t="str">
        <f>'[8]Accounts by GL'!C205</f>
        <v>40269</v>
      </c>
      <c r="D38" s="38">
        <f>'[8]Accounts by GL'!M205</f>
        <v>0</v>
      </c>
      <c r="E38" s="32"/>
      <c r="F38" s="39"/>
    </row>
    <row r="39" spans="1:6">
      <c r="A39" s="16" t="str">
        <f>'[8]Accounts by GL'!B206</f>
        <v>Tuition - Self-supporting</v>
      </c>
      <c r="B39" s="17"/>
      <c r="C39" s="18" t="str">
        <f>'[8]Accounts by GL'!C206</f>
        <v>40270</v>
      </c>
      <c r="D39" s="38">
        <f>'[8]Accounts by GL'!M206</f>
        <v>0</v>
      </c>
      <c r="E39" s="32"/>
      <c r="F39" s="39"/>
    </row>
    <row r="40" spans="1:6">
      <c r="A40" s="16" t="str">
        <f>'[8]Accounts by GL'!B207</f>
        <v>Laboratory Fees</v>
      </c>
      <c r="B40" s="17"/>
      <c r="C40" s="18" t="str">
        <f>'[8]Accounts by GL'!C207</f>
        <v>40400</v>
      </c>
      <c r="D40" s="38">
        <f>'[8]Accounts by GL'!M207</f>
        <v>1683660.86</v>
      </c>
      <c r="E40" s="32"/>
      <c r="F40" s="39"/>
    </row>
    <row r="41" spans="1:6">
      <c r="A41" s="16" t="str">
        <f>'[8]Accounts by GL'!B208</f>
        <v>Distance Learning Course User Fee</v>
      </c>
      <c r="B41" s="17"/>
      <c r="C41" s="18" t="str">
        <f>'[8]Accounts by GL'!C208</f>
        <v>40450</v>
      </c>
      <c r="D41" s="38">
        <f>'[8]Accounts by GL'!M208</f>
        <v>1703581.87</v>
      </c>
      <c r="E41" s="32"/>
      <c r="F41" s="39"/>
    </row>
    <row r="42" spans="1:6">
      <c r="A42" s="16" t="str">
        <f>'[8]Accounts by GL'!B209</f>
        <v>Application Fees</v>
      </c>
      <c r="B42" s="17"/>
      <c r="C42" s="18" t="str">
        <f>'[8]Accounts by GL'!C209</f>
        <v>40500</v>
      </c>
      <c r="D42" s="38">
        <f>'[8]Accounts by GL'!M209</f>
        <v>2200</v>
      </c>
      <c r="E42" s="32"/>
      <c r="F42" s="39"/>
    </row>
    <row r="43" spans="1:6">
      <c r="A43" s="16" t="str">
        <f>'[8]Accounts by GL'!B210</f>
        <v>Graduation Fees</v>
      </c>
      <c r="B43" s="17"/>
      <c r="C43" s="18" t="str">
        <f>'[8]Accounts by GL'!C210</f>
        <v>40600</v>
      </c>
      <c r="D43" s="38">
        <f>'[8]Accounts by GL'!M210</f>
        <v>62862.75</v>
      </c>
      <c r="E43" s="32"/>
      <c r="F43" s="39"/>
    </row>
    <row r="44" spans="1:6">
      <c r="A44" s="16" t="str">
        <f>'[8]Accounts by GL'!B211</f>
        <v>Transcripts Fees</v>
      </c>
      <c r="B44" s="17"/>
      <c r="C44" s="18" t="str">
        <f>'[8]Accounts by GL'!C211</f>
        <v>40700</v>
      </c>
      <c r="D44" s="38">
        <f>'[8]Accounts by GL'!M211</f>
        <v>36963.25</v>
      </c>
      <c r="E44" s="32"/>
      <c r="F44" s="39"/>
    </row>
    <row r="45" spans="1:6">
      <c r="A45" s="16" t="str">
        <f>'[8]Accounts by GL'!B212</f>
        <v>Financial Aid Fund Fees</v>
      </c>
      <c r="B45" s="17"/>
      <c r="C45" s="18" t="str">
        <f>'[8]Accounts by GL'!C212</f>
        <v>40800</v>
      </c>
      <c r="D45" s="38">
        <f>'[8]Accounts by GL'!M212</f>
        <v>1316144.47</v>
      </c>
      <c r="E45" s="32"/>
      <c r="F45" s="39"/>
    </row>
    <row r="46" spans="1:6">
      <c r="A46" s="16" t="str">
        <f>'[8]Accounts by GL'!B213</f>
        <v>Student Activities &amp; Service Fees</v>
      </c>
      <c r="B46" s="17"/>
      <c r="C46" s="18" t="str">
        <f>'[8]Accounts by GL'!C213</f>
        <v>40850</v>
      </c>
      <c r="D46" s="38">
        <f>'[8]Accounts by GL'!M213</f>
        <v>2097345.4</v>
      </c>
      <c r="E46" s="32"/>
      <c r="F46" s="39"/>
    </row>
    <row r="47" spans="1:6">
      <c r="A47" s="16" t="str">
        <f>'[8]Accounts by GL'!B214</f>
        <v>Student Activities &amp; Service Fees - Baccalaureate</v>
      </c>
      <c r="B47" s="17"/>
      <c r="C47" s="18" t="str">
        <f>'[8]Accounts by GL'!C214</f>
        <v>40854</v>
      </c>
      <c r="D47" s="38">
        <f>'[8]Accounts by GL'!M214</f>
        <v>0</v>
      </c>
      <c r="E47" s="32"/>
      <c r="F47" s="39"/>
    </row>
    <row r="48" spans="1:6">
      <c r="A48" s="16" t="str">
        <f>'[8]Accounts by GL'!B215</f>
        <v>CIF - A &amp; P, PSV, EPI, College Prep</v>
      </c>
      <c r="B48" s="17"/>
      <c r="C48" s="18" t="str">
        <f>'[8]Accounts by GL'!C215</f>
        <v>40860</v>
      </c>
      <c r="D48" s="38">
        <f>'[8]Accounts by GL'!M215</f>
        <v>2624627.15</v>
      </c>
      <c r="E48" s="32"/>
      <c r="F48" s="39"/>
    </row>
    <row r="49" spans="1:6">
      <c r="A49" s="16" t="str">
        <f>'[8]Accounts by GL'!B216</f>
        <v>CIF - PSAV</v>
      </c>
      <c r="B49" s="17"/>
      <c r="C49" s="18" t="str">
        <f>'[8]Accounts by GL'!C216</f>
        <v>40861</v>
      </c>
      <c r="D49" s="38">
        <f>'[8]Accounts by GL'!M216</f>
        <v>0</v>
      </c>
      <c r="E49" s="32"/>
      <c r="F49" s="39"/>
    </row>
    <row r="50" spans="1:6">
      <c r="A50" s="16" t="str">
        <f>'[8]Accounts by GL'!B217</f>
        <v>CIF - Baccalaureate</v>
      </c>
      <c r="B50" s="17"/>
      <c r="C50" s="18" t="str">
        <f>'[8]Accounts by GL'!C217</f>
        <v>40864</v>
      </c>
      <c r="D50" s="38">
        <f>'[8]Accounts by GL'!M217</f>
        <v>0</v>
      </c>
      <c r="E50" s="32"/>
      <c r="F50" s="39"/>
    </row>
    <row r="51" spans="1:6">
      <c r="A51" s="16" t="str">
        <f>'[8]Accounts by GL'!B218</f>
        <v>Technology Fee</v>
      </c>
      <c r="B51" s="17"/>
      <c r="C51" s="18" t="str">
        <f>'[8]Accounts by GL'!C218</f>
        <v>40870</v>
      </c>
      <c r="D51" s="38">
        <f>'[8]Accounts by GL'!M218</f>
        <v>1236944.1200000001</v>
      </c>
      <c r="E51" s="32"/>
      <c r="F51" s="39"/>
    </row>
    <row r="52" spans="1:6">
      <c r="A52" s="16" t="str">
        <f>'[8]Accounts by GL'!B219</f>
        <v>Other Student Fees</v>
      </c>
      <c r="B52" s="17"/>
      <c r="C52" s="18" t="str">
        <f>'[8]Accounts by GL'!C219</f>
        <v>40900</v>
      </c>
      <c r="D52" s="38">
        <f>'[8]Accounts by GL'!M219</f>
        <v>1637606.51</v>
      </c>
      <c r="E52" s="32"/>
      <c r="F52" s="39"/>
    </row>
    <row r="53" spans="1:6">
      <c r="A53" s="16" t="str">
        <f>'[8]Accounts by GL'!B220</f>
        <v>Late Fees</v>
      </c>
      <c r="B53" s="17"/>
      <c r="C53" s="18" t="str">
        <f>'[8]Accounts by GL'!C220</f>
        <v>40910</v>
      </c>
      <c r="D53" s="38">
        <f>'[8]Accounts by GL'!M220</f>
        <v>17280</v>
      </c>
      <c r="E53" s="32"/>
      <c r="F53" s="39"/>
    </row>
    <row r="54" spans="1:6">
      <c r="A54" s="16" t="str">
        <f>'[8]Accounts by GL'!B221</f>
        <v>Testing Fees</v>
      </c>
      <c r="B54" s="17"/>
      <c r="C54" s="18" t="str">
        <f>'[8]Accounts by GL'!C221</f>
        <v>40920</v>
      </c>
      <c r="D54" s="38">
        <f>'[8]Accounts by GL'!M221</f>
        <v>376217.25</v>
      </c>
      <c r="E54" s="32"/>
      <c r="F54" s="39"/>
    </row>
    <row r="55" spans="1:6">
      <c r="A55" s="16" t="str">
        <f>'[8]Accounts by GL'!B222</f>
        <v>Student Insurance Fees</v>
      </c>
      <c r="B55" s="17"/>
      <c r="C55" s="18" t="str">
        <f>'[8]Accounts by GL'!C222</f>
        <v>40930</v>
      </c>
      <c r="D55" s="38">
        <f>'[8]Accounts by GL'!M222</f>
        <v>0</v>
      </c>
      <c r="E55" s="32"/>
      <c r="F55" s="39"/>
    </row>
    <row r="56" spans="1:6">
      <c r="A56" s="16" t="str">
        <f>'[8]Accounts by GL'!B223</f>
        <v>Safety &amp; Security Fees</v>
      </c>
      <c r="B56" s="17"/>
      <c r="C56" s="18" t="str">
        <f>'[8]Accounts by GL'!C223</f>
        <v>40940</v>
      </c>
      <c r="D56" s="38">
        <f>'[8]Accounts by GL'!M223</f>
        <v>0</v>
      </c>
      <c r="E56" s="32"/>
      <c r="F56" s="39"/>
    </row>
    <row r="57" spans="1:6">
      <c r="A57" s="16" t="str">
        <f>'[8]Accounts by GL'!B224</f>
        <v>Picture Identification Card Fees</v>
      </c>
      <c r="B57" s="17"/>
      <c r="C57" s="18" t="str">
        <f>'[8]Accounts by GL'!C224</f>
        <v>40950</v>
      </c>
      <c r="D57" s="38">
        <f>'[8]Accounts by GL'!M224</f>
        <v>0</v>
      </c>
      <c r="E57" s="32"/>
      <c r="F57" s="39"/>
    </row>
    <row r="58" spans="1:6">
      <c r="A58" s="16" t="str">
        <f>'[8]Accounts by GL'!B225</f>
        <v>Parking Fees</v>
      </c>
      <c r="B58" s="17"/>
      <c r="C58" s="18" t="str">
        <f>'[8]Accounts by GL'!C225</f>
        <v>40960</v>
      </c>
      <c r="D58" s="38">
        <f>'[8]Accounts by GL'!M225</f>
        <v>0</v>
      </c>
      <c r="E58" s="32"/>
      <c r="F58" s="39"/>
    </row>
    <row r="59" spans="1:6">
      <c r="A59" s="16" t="str">
        <f>'[8]Accounts by GL'!B226</f>
        <v>Library Fees</v>
      </c>
      <c r="B59" s="17"/>
      <c r="C59" s="18" t="str">
        <f>'[8]Accounts by GL'!C226</f>
        <v>40970</v>
      </c>
      <c r="D59" s="38">
        <f>'[8]Accounts by GL'!M226</f>
        <v>0</v>
      </c>
      <c r="E59" s="32"/>
      <c r="F59" s="39"/>
    </row>
    <row r="60" spans="1:6">
      <c r="A60" s="16" t="str">
        <f>'[8]Accounts by GL'!B227</f>
        <v>Contract Course Fees</v>
      </c>
      <c r="B60" s="17"/>
      <c r="C60" s="18" t="str">
        <f>'[8]Accounts by GL'!C227</f>
        <v>40990</v>
      </c>
      <c r="D60" s="38">
        <f>'[8]Accounts by GL'!M227</f>
        <v>0</v>
      </c>
      <c r="E60" s="32"/>
      <c r="F60" s="39"/>
    </row>
    <row r="61" spans="1:6" ht="13.5" thickBot="1">
      <c r="A61" s="16" t="str">
        <f>'[8]Accounts by GL'!B228</f>
        <v>Residual Student Fees</v>
      </c>
      <c r="B61" s="17"/>
      <c r="C61" s="18" t="str">
        <f>'[8]Accounts by GL'!C228</f>
        <v>40991</v>
      </c>
      <c r="D61" s="38">
        <f>'[8]Accounts by GL'!M228</f>
        <v>0</v>
      </c>
      <c r="E61" s="32"/>
      <c r="F61" s="39"/>
    </row>
    <row r="62" spans="1:6" ht="13.5" thickBot="1">
      <c r="A62" s="23" t="s">
        <v>12</v>
      </c>
      <c r="B62" s="24"/>
      <c r="C62" s="25"/>
      <c r="D62" s="26">
        <f>SUM(D27:D61)</f>
        <v>13676207.58</v>
      </c>
      <c r="E62" s="32"/>
    </row>
    <row r="63" spans="1:6" ht="13.5" thickBot="1">
      <c r="A63" s="23" t="s">
        <v>13</v>
      </c>
      <c r="B63" s="24"/>
      <c r="C63" s="25"/>
      <c r="D63" s="26">
        <f>D24+D62</f>
        <v>39373769.130000003</v>
      </c>
      <c r="E63" s="40"/>
    </row>
    <row r="64" spans="1:6">
      <c r="A64" s="9"/>
      <c r="B64" s="9"/>
      <c r="C64" s="41"/>
      <c r="D64" s="42"/>
      <c r="E64" s="42"/>
    </row>
    <row r="65" spans="1:16">
      <c r="A65" s="124" t="str">
        <f>A1</f>
        <v>DAYTONA STATE COLLEGE</v>
      </c>
      <c r="B65" s="124"/>
      <c r="C65" s="124"/>
      <c r="D65" s="124"/>
      <c r="E65" s="43"/>
    </row>
    <row r="66" spans="1:16" ht="13.5" thickBot="1">
      <c r="A66" s="125" t="str">
        <f>+A3</f>
        <v>2014-2015 FEES</v>
      </c>
      <c r="B66" s="125"/>
      <c r="C66" s="125"/>
      <c r="D66" s="125"/>
      <c r="E66" s="43"/>
    </row>
    <row r="67" spans="1:16">
      <c r="A67" s="44" t="s">
        <v>14</v>
      </c>
      <c r="B67" s="14"/>
      <c r="C67" s="45"/>
      <c r="D67" s="46"/>
      <c r="E67" s="42"/>
    </row>
    <row r="68" spans="1:16">
      <c r="A68" s="47"/>
      <c r="B68" s="35"/>
      <c r="C68" s="45"/>
      <c r="D68" s="48"/>
      <c r="E68" s="42"/>
    </row>
    <row r="69" spans="1:16" ht="13.5" thickBot="1">
      <c r="A69" s="44" t="s">
        <v>15</v>
      </c>
      <c r="B69" s="35"/>
      <c r="C69" s="45" t="s">
        <v>16</v>
      </c>
      <c r="D69" s="108" t="s">
        <v>17</v>
      </c>
      <c r="E69" s="109"/>
    </row>
    <row r="70" spans="1:16">
      <c r="A70" s="49" t="s">
        <v>18</v>
      </c>
      <c r="B70" s="50" t="s">
        <v>19</v>
      </c>
      <c r="C70" s="112" t="s">
        <v>20</v>
      </c>
      <c r="D70" s="110">
        <f>'[8]Accounts by GL'!D174+'[8]Accounts by GL'!D175</f>
        <v>15464257.609999999</v>
      </c>
      <c r="E70" s="42"/>
    </row>
    <row r="71" spans="1:16">
      <c r="A71" s="51" t="s">
        <v>18</v>
      </c>
      <c r="B71" s="52" t="s">
        <v>21</v>
      </c>
      <c r="C71" s="113" t="s">
        <v>22</v>
      </c>
      <c r="D71" s="116">
        <f>'[8]Accounts by GL'!D176</f>
        <v>5092341.3</v>
      </c>
      <c r="E71" s="42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>
      <c r="A72" s="51" t="s">
        <v>18</v>
      </c>
      <c r="B72" s="52" t="s">
        <v>23</v>
      </c>
      <c r="C72" s="113">
        <v>40130</v>
      </c>
      <c r="D72" s="116">
        <f>'[8]Accounts by GL'!D177</f>
        <v>1506888.13</v>
      </c>
      <c r="E72" s="42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>
      <c r="A73" s="51" t="s">
        <v>18</v>
      </c>
      <c r="B73" s="52" t="s">
        <v>24</v>
      </c>
      <c r="C73" s="113" t="s">
        <v>25</v>
      </c>
      <c r="D73" s="116">
        <f>'[8]Accounts by GL'!D178</f>
        <v>954072.62</v>
      </c>
      <c r="E73" s="42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>
      <c r="A74" s="51" t="s">
        <v>18</v>
      </c>
      <c r="B74" s="52" t="s">
        <v>26</v>
      </c>
      <c r="C74" s="113">
        <v>40160</v>
      </c>
      <c r="D74" s="117">
        <f>'[8]Accounts by GL'!D179</f>
        <v>1778.48</v>
      </c>
      <c r="E74" s="42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>
      <c r="A75" s="51" t="s">
        <v>18</v>
      </c>
      <c r="B75" s="52" t="s">
        <v>27</v>
      </c>
      <c r="C75" s="113">
        <v>40180</v>
      </c>
      <c r="D75" s="111">
        <f>'[8]Accounts by GL'!D180</f>
        <v>0</v>
      </c>
      <c r="E75" s="42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>
      <c r="A76" s="51" t="s">
        <v>18</v>
      </c>
      <c r="B76" s="52" t="s">
        <v>28</v>
      </c>
      <c r="C76" s="113">
        <v>40190</v>
      </c>
      <c r="D76" s="116">
        <f>'[8]Accounts by GL'!D181</f>
        <v>118232.75</v>
      </c>
      <c r="E76" s="42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>
      <c r="A77" s="51" t="s">
        <v>29</v>
      </c>
      <c r="B77" s="52" t="s">
        <v>19</v>
      </c>
      <c r="C77" s="113" t="s">
        <v>30</v>
      </c>
      <c r="D77" s="116">
        <f>'[8]Accounts by GL'!D182+'[8]Accounts by GL'!D183</f>
        <v>1750581.64</v>
      </c>
      <c r="E77" s="42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>
      <c r="A78" s="51" t="s">
        <v>29</v>
      </c>
      <c r="B78" s="52" t="s">
        <v>21</v>
      </c>
      <c r="C78" s="113" t="s">
        <v>31</v>
      </c>
      <c r="D78" s="117">
        <f>'[8]Accounts by GL'!D184</f>
        <v>384670.22</v>
      </c>
      <c r="E78" s="42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>
      <c r="A79" s="51" t="s">
        <v>29</v>
      </c>
      <c r="B79" s="52" t="s">
        <v>23</v>
      </c>
      <c r="C79" s="113">
        <v>40330</v>
      </c>
      <c r="D79" s="111">
        <f>'[8]Accounts by GL'!D185</f>
        <v>179174.2</v>
      </c>
      <c r="E79" s="42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>
      <c r="A80" s="51" t="s">
        <v>29</v>
      </c>
      <c r="B80" s="52" t="s">
        <v>24</v>
      </c>
      <c r="C80" s="113" t="s">
        <v>32</v>
      </c>
      <c r="D80" s="116">
        <f>'[8]Accounts by GL'!D186</f>
        <v>205367.35</v>
      </c>
      <c r="E80" s="42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>
      <c r="A81" s="51" t="s">
        <v>29</v>
      </c>
      <c r="B81" s="52" t="s">
        <v>26</v>
      </c>
      <c r="C81" s="113">
        <v>40360</v>
      </c>
      <c r="D81" s="116">
        <f>'[8]Accounts by GL'!D187</f>
        <v>0</v>
      </c>
      <c r="E81" s="42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>
      <c r="A82" s="51" t="s">
        <v>29</v>
      </c>
      <c r="B82" s="52" t="s">
        <v>27</v>
      </c>
      <c r="C82" s="113">
        <v>40380</v>
      </c>
      <c r="D82" s="117">
        <f>'[8]Accounts by GL'!D188</f>
        <v>0</v>
      </c>
      <c r="E82" s="42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3.5" thickBot="1">
      <c r="A83" s="51" t="s">
        <v>29</v>
      </c>
      <c r="B83" s="52" t="s">
        <v>28</v>
      </c>
      <c r="C83" s="114">
        <v>40390</v>
      </c>
      <c r="D83" s="115">
        <f>'[8]Accounts by GL'!D189</f>
        <v>-3853.7</v>
      </c>
      <c r="E83" s="42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3.5" thickBot="1">
      <c r="A84" s="23" t="s">
        <v>33</v>
      </c>
      <c r="B84" s="24"/>
      <c r="C84" s="25"/>
      <c r="D84" s="107">
        <f>SUM(D70:D83)</f>
        <v>25653510.600000001</v>
      </c>
      <c r="E84" s="42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>
      <c r="A85" s="55"/>
      <c r="B85" s="56"/>
      <c r="C85" s="57"/>
      <c r="D85" s="58"/>
      <c r="E85" s="42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>
      <c r="A86" s="59" t="s">
        <v>34</v>
      </c>
      <c r="B86" s="56"/>
      <c r="C86" s="57"/>
      <c r="D86" s="58"/>
      <c r="E86" s="42"/>
    </row>
    <row r="87" spans="1:16">
      <c r="A87" s="60" t="s">
        <v>18</v>
      </c>
      <c r="B87" s="61" t="s">
        <v>19</v>
      </c>
      <c r="C87" s="53">
        <v>40110</v>
      </c>
      <c r="D87" s="54">
        <f>'[8]Accounts by GL'!E174+'[8]Accounts by GL'!E175</f>
        <v>0</v>
      </c>
      <c r="E87" s="42"/>
    </row>
    <row r="88" spans="1:16" ht="13.5" thickBot="1">
      <c r="A88" s="62" t="s">
        <v>29</v>
      </c>
      <c r="B88" s="63" t="s">
        <v>19</v>
      </c>
      <c r="C88" s="64">
        <v>40310</v>
      </c>
      <c r="D88" s="54">
        <f>'[8]Accounts by GL'!E182+'[8]Accounts by GL'!E183</f>
        <v>0</v>
      </c>
      <c r="E88" s="42"/>
    </row>
    <row r="89" spans="1:16" ht="13.5" thickBot="1">
      <c r="A89" s="23" t="s">
        <v>35</v>
      </c>
      <c r="B89" s="24"/>
      <c r="C89" s="25"/>
      <c r="D89" s="26">
        <f>SUM(D87:D88)</f>
        <v>0</v>
      </c>
      <c r="E89" s="42"/>
    </row>
    <row r="90" spans="1:16" ht="13.5" thickBot="1">
      <c r="A90" s="47"/>
      <c r="B90" s="56"/>
      <c r="C90" s="57"/>
      <c r="D90" s="58"/>
      <c r="E90" s="42"/>
    </row>
    <row r="91" spans="1:16" ht="13.5" thickBot="1">
      <c r="A91" s="23" t="s">
        <v>36</v>
      </c>
      <c r="B91" s="24"/>
      <c r="C91" s="25"/>
      <c r="D91" s="26">
        <f>+D84+D89</f>
        <v>25653510.600000001</v>
      </c>
      <c r="E91" s="42"/>
    </row>
    <row r="92" spans="1:16" ht="13.5" thickBot="1">
      <c r="A92" s="65"/>
      <c r="B92" s="65"/>
      <c r="C92" s="66"/>
      <c r="D92" s="67"/>
      <c r="E92" s="43"/>
    </row>
    <row r="93" spans="1:16" ht="13.5" thickBot="1">
      <c r="A93" s="126" t="s">
        <v>37</v>
      </c>
      <c r="B93" s="127"/>
      <c r="C93" s="70"/>
      <c r="D93" s="71"/>
      <c r="E93" s="42"/>
    </row>
    <row r="94" spans="1:16">
      <c r="A94" s="72" t="s">
        <v>18</v>
      </c>
      <c r="B94" s="73"/>
      <c r="C94" s="74"/>
      <c r="D94" s="75">
        <f>SUM(D6:D13)</f>
        <v>23183078.140000001</v>
      </c>
      <c r="E94" s="42"/>
    </row>
    <row r="95" spans="1:16">
      <c r="A95" s="76"/>
      <c r="B95" s="56"/>
      <c r="C95" s="77"/>
      <c r="D95" s="78"/>
      <c r="E95" s="42"/>
    </row>
    <row r="96" spans="1:16">
      <c r="A96" s="79" t="s">
        <v>29</v>
      </c>
      <c r="B96" s="80"/>
      <c r="C96" s="81"/>
      <c r="D96" s="82">
        <f>SUM(D15:D22)</f>
        <v>2514483.41</v>
      </c>
      <c r="E96" s="42"/>
    </row>
    <row r="97" spans="1:256" ht="13.5" thickBot="1">
      <c r="A97" s="83"/>
      <c r="B97" s="56"/>
      <c r="C97" s="77"/>
      <c r="D97" s="78"/>
      <c r="E97" s="42"/>
    </row>
    <row r="98" spans="1:256" ht="13.5" thickBot="1">
      <c r="A98" s="84" t="s">
        <v>2</v>
      </c>
      <c r="B98" s="85"/>
      <c r="C98" s="86"/>
      <c r="D98" s="87">
        <f>D94+D96</f>
        <v>25697561.550000001</v>
      </c>
      <c r="E98" s="42"/>
    </row>
    <row r="99" spans="1:256">
      <c r="A99" s="88"/>
      <c r="B99" s="73"/>
      <c r="C99" s="66"/>
      <c r="D99" s="89"/>
      <c r="E99" s="42"/>
    </row>
    <row r="100" spans="1:256">
      <c r="A100" s="90" t="s">
        <v>38</v>
      </c>
      <c r="B100" s="91"/>
      <c r="C100" s="92"/>
      <c r="D100" s="93">
        <f>D51</f>
        <v>1236944.1200000001</v>
      </c>
      <c r="E100" s="42"/>
    </row>
    <row r="101" spans="1:256" ht="13.5" thickBot="1">
      <c r="A101" s="88"/>
      <c r="B101" s="94"/>
      <c r="C101" s="66"/>
      <c r="D101" s="78"/>
      <c r="E101" s="42"/>
    </row>
    <row r="102" spans="1:256" ht="13.5" thickBot="1">
      <c r="A102" s="23" t="s">
        <v>39</v>
      </c>
      <c r="B102" s="24"/>
      <c r="C102" s="25"/>
      <c r="D102" s="26">
        <f>D98+D100</f>
        <v>26934505.670000002</v>
      </c>
      <c r="E102" s="42"/>
    </row>
    <row r="103" spans="1:256">
      <c r="A103" s="9"/>
      <c r="B103" s="9"/>
      <c r="C103" s="41"/>
      <c r="D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1:256" s="65" customFormat="1">
      <c r="A104" s="95" t="s">
        <v>40</v>
      </c>
      <c r="B104" s="1"/>
      <c r="C104" s="96"/>
      <c r="D104" s="1"/>
      <c r="E104" s="1"/>
      <c r="F104" s="9"/>
    </row>
    <row r="105" spans="1:256"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82" spans="3:16">
      <c r="C182" s="1"/>
      <c r="G182" s="9"/>
      <c r="H182" s="9"/>
      <c r="I182" s="9"/>
      <c r="J182" s="9"/>
      <c r="K182" s="9"/>
      <c r="L182" s="9"/>
      <c r="M182" s="9"/>
      <c r="N182" s="9"/>
      <c r="O182" s="9"/>
      <c r="P182" s="97"/>
    </row>
    <row r="202" spans="1:6">
      <c r="A202" s="98"/>
      <c r="B202" s="99"/>
      <c r="C202" s="100"/>
      <c r="D202" s="99"/>
      <c r="E202" s="99"/>
      <c r="F202" s="101"/>
    </row>
    <row r="227" spans="1:6">
      <c r="A227" s="9"/>
      <c r="B227" s="9"/>
      <c r="C227" s="41"/>
      <c r="D227" s="9"/>
      <c r="E227" s="9"/>
      <c r="F227" s="9"/>
    </row>
    <row r="228" spans="1:6">
      <c r="A228" s="102"/>
      <c r="B228" s="103"/>
      <c r="C228" s="104"/>
      <c r="D228" s="103"/>
      <c r="E228" s="103"/>
      <c r="F228" s="105"/>
    </row>
    <row r="229" spans="1:6">
      <c r="A229" s="9"/>
      <c r="B229" s="9"/>
      <c r="C229" s="41"/>
      <c r="D229" s="9"/>
      <c r="E229" s="9"/>
      <c r="F229" s="9"/>
    </row>
    <row r="244" spans="1:6">
      <c r="A244" s="9"/>
      <c r="B244" s="9"/>
      <c r="C244" s="41"/>
      <c r="D244" s="9"/>
      <c r="E244" s="9"/>
      <c r="F244" s="9"/>
    </row>
    <row r="245" spans="1:6">
      <c r="A245" s="102"/>
      <c r="B245" s="103"/>
      <c r="C245" s="104"/>
      <c r="D245" s="103"/>
      <c r="E245" s="103"/>
      <c r="F245" s="105"/>
    </row>
    <row r="246" spans="1:6">
      <c r="A246" s="9"/>
      <c r="B246" s="9"/>
      <c r="C246" s="41"/>
      <c r="D246" s="9"/>
      <c r="E246" s="9"/>
      <c r="F246" s="9"/>
    </row>
    <row r="293" spans="1:6">
      <c r="A293" s="9"/>
      <c r="B293" s="9"/>
      <c r="C293" s="41"/>
      <c r="D293" s="9"/>
      <c r="E293" s="9"/>
      <c r="F293" s="9"/>
    </row>
    <row r="294" spans="1:6">
      <c r="A294" s="102"/>
      <c r="B294" s="103"/>
      <c r="C294" s="104"/>
      <c r="D294" s="103"/>
      <c r="E294" s="103"/>
      <c r="F294" s="105"/>
    </row>
    <row r="295" spans="1:6">
      <c r="A295" s="9"/>
      <c r="B295" s="9"/>
      <c r="C295" s="41"/>
      <c r="D295" s="9"/>
      <c r="E295" s="9"/>
      <c r="F295" s="9"/>
    </row>
    <row r="305" spans="1:6">
      <c r="A305" s="9"/>
      <c r="B305" s="9"/>
      <c r="C305" s="41"/>
      <c r="D305" s="9"/>
      <c r="E305" s="9"/>
      <c r="F305" s="9"/>
    </row>
    <row r="306" spans="1:6">
      <c r="A306" s="102"/>
      <c r="B306" s="103"/>
      <c r="C306" s="104"/>
      <c r="D306" s="103"/>
      <c r="E306" s="103"/>
      <c r="F306" s="105"/>
    </row>
    <row r="307" spans="1:6">
      <c r="A307" s="9"/>
      <c r="B307" s="9"/>
      <c r="C307" s="41"/>
      <c r="D307" s="9"/>
      <c r="E307" s="9"/>
      <c r="F307" s="9"/>
    </row>
    <row r="319" spans="1:6">
      <c r="A319" s="9"/>
      <c r="B319" s="9"/>
      <c r="C319" s="41"/>
      <c r="D319" s="9"/>
      <c r="E319" s="9"/>
      <c r="F319" s="9"/>
    </row>
    <row r="320" spans="1:6">
      <c r="A320" s="102"/>
      <c r="B320" s="103"/>
      <c r="C320" s="104"/>
      <c r="D320" s="103"/>
      <c r="E320" s="103"/>
      <c r="F320" s="105"/>
    </row>
    <row r="321" spans="1:6">
      <c r="A321" s="106"/>
      <c r="B321" s="9"/>
      <c r="C321" s="41"/>
      <c r="D321" s="9"/>
      <c r="E321" s="9"/>
      <c r="F321" s="97"/>
    </row>
    <row r="322" spans="1:6">
      <c r="A322" s="106"/>
      <c r="B322" s="9"/>
      <c r="C322" s="41"/>
      <c r="D322" s="9"/>
      <c r="E322" s="9"/>
      <c r="F322" s="97"/>
    </row>
    <row r="323" spans="1:6">
      <c r="A323" s="98"/>
      <c r="B323" s="99"/>
      <c r="C323" s="100"/>
      <c r="D323" s="99"/>
      <c r="E323" s="99"/>
      <c r="F323" s="101"/>
    </row>
    <row r="324" spans="1:6">
      <c r="A324" s="9"/>
      <c r="B324" s="9"/>
      <c r="C324" s="41"/>
      <c r="D324" s="9"/>
      <c r="E324" s="9"/>
      <c r="F324" s="9"/>
    </row>
    <row r="325" spans="1:6">
      <c r="A325" s="106"/>
      <c r="B325" s="9"/>
      <c r="C325" s="41"/>
      <c r="D325" s="9"/>
      <c r="E325" s="9"/>
      <c r="F325" s="97"/>
    </row>
    <row r="332" spans="1:6">
      <c r="A332" s="9"/>
      <c r="B332" s="9"/>
      <c r="C332" s="41"/>
      <c r="D332" s="9"/>
      <c r="E332" s="9"/>
      <c r="F332" s="9"/>
    </row>
    <row r="333" spans="1:6">
      <c r="A333" s="102"/>
      <c r="B333" s="103"/>
      <c r="C333" s="104"/>
      <c r="D333" s="103"/>
      <c r="E333" s="103"/>
      <c r="F333" s="105"/>
    </row>
    <row r="334" spans="1:6">
      <c r="A334" s="9"/>
      <c r="B334" s="9"/>
      <c r="C334" s="41"/>
      <c r="D334" s="9"/>
      <c r="E334" s="9"/>
      <c r="F334" s="9"/>
    </row>
    <row r="359" spans="1:6">
      <c r="A359" s="98"/>
      <c r="B359" s="99"/>
      <c r="C359" s="100"/>
      <c r="D359" s="99"/>
      <c r="E359" s="99"/>
      <c r="F359" s="101"/>
    </row>
    <row r="413" spans="1:6">
      <c r="A413" s="9"/>
      <c r="B413" s="9"/>
      <c r="C413" s="41"/>
      <c r="D413" s="9"/>
      <c r="E413" s="9"/>
      <c r="F413" s="9"/>
    </row>
    <row r="414" spans="1:6">
      <c r="A414" s="102"/>
      <c r="B414" s="103"/>
      <c r="C414" s="104"/>
      <c r="D414" s="103"/>
      <c r="E414" s="103"/>
      <c r="F414" s="105"/>
    </row>
    <row r="415" spans="1:6">
      <c r="A415" s="9"/>
      <c r="B415" s="9"/>
      <c r="C415" s="41"/>
      <c r="D415" s="9"/>
      <c r="E415" s="9"/>
      <c r="F415" s="9"/>
    </row>
    <row r="478" spans="1:6">
      <c r="A478" s="9"/>
      <c r="B478" s="9"/>
      <c r="C478" s="41"/>
      <c r="D478" s="9"/>
      <c r="E478" s="9"/>
      <c r="F478" s="9"/>
    </row>
    <row r="479" spans="1:6">
      <c r="A479" s="102"/>
      <c r="B479" s="103"/>
      <c r="C479" s="104"/>
      <c r="D479" s="103"/>
      <c r="E479" s="103"/>
      <c r="F479" s="105"/>
    </row>
    <row r="480" spans="1:6">
      <c r="A480" s="9"/>
      <c r="B480" s="9"/>
      <c r="C480" s="41"/>
      <c r="D480" s="9"/>
      <c r="E480" s="9"/>
      <c r="F480" s="9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0"/>
  <sheetViews>
    <sheetView zoomScale="90" zoomScaleNormal="90" workbookViewId="0"/>
  </sheetViews>
  <sheetFormatPr defaultRowHeight="12.75"/>
  <cols>
    <col min="1" max="1" width="56.28515625" style="1" customWidth="1"/>
    <col min="2" max="2" width="13" style="1" customWidth="1"/>
    <col min="3" max="3" width="9.140625" style="96"/>
    <col min="4" max="4" width="20.85546875" style="1" customWidth="1"/>
    <col min="5" max="5" width="21" style="1" customWidth="1"/>
    <col min="6" max="16384" width="9.140625" style="1"/>
  </cols>
  <sheetData>
    <row r="1" spans="1:16" ht="15.75">
      <c r="A1" s="120" t="str">
        <f>'[9]Contact Information'!$C$5</f>
        <v>FLORIDA SOUTHWESTERN STATE COLLEGE</v>
      </c>
      <c r="B1" s="120"/>
      <c r="C1" s="120"/>
      <c r="D1" s="120"/>
      <c r="E1" s="120"/>
    </row>
    <row r="2" spans="1:16" ht="13.5" thickBot="1">
      <c r="A2" s="2"/>
      <c r="B2" s="2"/>
      <c r="C2" s="2"/>
      <c r="D2" s="3" t="s">
        <v>0</v>
      </c>
      <c r="E2" s="4" t="str">
        <f>'[9]Contact Information'!C3</f>
        <v>2015.v02</v>
      </c>
    </row>
    <row r="3" spans="1:16" ht="13.5" thickBot="1">
      <c r="A3" s="118" t="s">
        <v>139</v>
      </c>
      <c r="B3" s="7"/>
      <c r="C3" s="7"/>
      <c r="D3" s="7"/>
      <c r="E3" s="121"/>
      <c r="F3" s="9"/>
    </row>
    <row r="4" spans="1:16" ht="12.75" customHeight="1">
      <c r="A4" s="10"/>
      <c r="B4" s="11"/>
      <c r="C4" s="12"/>
      <c r="D4" s="12" t="s">
        <v>1</v>
      </c>
      <c r="E4" s="122" t="s">
        <v>2</v>
      </c>
      <c r="F4" s="9"/>
    </row>
    <row r="5" spans="1:16">
      <c r="A5" s="13" t="s">
        <v>3</v>
      </c>
      <c r="B5" s="14"/>
      <c r="C5" s="15" t="s">
        <v>4</v>
      </c>
      <c r="D5" s="15" t="s">
        <v>5</v>
      </c>
      <c r="E5" s="123"/>
      <c r="F5" s="9"/>
    </row>
    <row r="6" spans="1:16">
      <c r="A6" s="16" t="str">
        <f>'[9]Accounts by GL'!B174</f>
        <v>Tuition-Advanced &amp; Professional - Baccalaureate</v>
      </c>
      <c r="B6" s="17"/>
      <c r="C6" s="18" t="str">
        <f>'[9]Accounts by GL'!C174</f>
        <v>40101</v>
      </c>
      <c r="D6" s="19">
        <f>'[9]Accounts by GL'!M174</f>
        <v>1749333.8199999998</v>
      </c>
      <c r="E6" s="20">
        <f t="shared" ref="E6:E13" si="0">D6+D15</f>
        <v>1770840.4</v>
      </c>
      <c r="F6" s="9"/>
    </row>
    <row r="7" spans="1:16">
      <c r="A7" s="16" t="str">
        <f>'[9]Accounts by GL'!B175</f>
        <v>Tuition-Advanced &amp; Professional</v>
      </c>
      <c r="B7" s="17"/>
      <c r="C7" s="18" t="str">
        <f>'[9]Accounts by GL'!C175</f>
        <v>40110</v>
      </c>
      <c r="D7" s="19">
        <f>'[9]Accounts by GL'!M175</f>
        <v>17009713.189999998</v>
      </c>
      <c r="E7" s="20">
        <f t="shared" si="0"/>
        <v>18958570.449999996</v>
      </c>
      <c r="F7" s="9"/>
    </row>
    <row r="8" spans="1:16">
      <c r="A8" s="16" t="str">
        <f>'[9]Accounts by GL'!B176</f>
        <v>Tuition-Postsecondary Vocational</v>
      </c>
      <c r="B8" s="17"/>
      <c r="C8" s="18" t="str">
        <f>'[9]Accounts by GL'!C176</f>
        <v>40120</v>
      </c>
      <c r="D8" s="19">
        <f>'[9]Accounts by GL'!M176</f>
        <v>2016825.0699999998</v>
      </c>
      <c r="E8" s="20">
        <f t="shared" si="0"/>
        <v>2112390.75</v>
      </c>
      <c r="F8" s="9"/>
    </row>
    <row r="9" spans="1:16">
      <c r="A9" s="16" t="str">
        <f>'[9]Accounts by GL'!B177</f>
        <v>Tuition-Postsecondary Adult Vocational</v>
      </c>
      <c r="B9" s="17"/>
      <c r="C9" s="18" t="str">
        <f>'[9]Accounts by GL'!C177</f>
        <v>40130</v>
      </c>
      <c r="D9" s="19">
        <f>'[9]Accounts by GL'!M177</f>
        <v>35006.58</v>
      </c>
      <c r="E9" s="20">
        <f t="shared" si="0"/>
        <v>43217.62</v>
      </c>
      <c r="F9" s="9"/>
    </row>
    <row r="10" spans="1:16">
      <c r="A10" s="16" t="str">
        <f>'[9]Accounts by GL'!B178</f>
        <v>Tuition-Developmental Education</v>
      </c>
      <c r="B10" s="17"/>
      <c r="C10" s="18" t="str">
        <f>'[9]Accounts by GL'!C178</f>
        <v>40150</v>
      </c>
      <c r="D10" s="19">
        <f>'[9]Accounts by GL'!M178</f>
        <v>773479.17999999993</v>
      </c>
      <c r="E10" s="20">
        <f t="shared" si="0"/>
        <v>929748.57</v>
      </c>
      <c r="F10" s="9"/>
    </row>
    <row r="11" spans="1:16">
      <c r="A11" s="16" t="str">
        <f>'[9]Accounts by GL'!B179</f>
        <v>Tuition-EPI</v>
      </c>
      <c r="B11" s="17"/>
      <c r="C11" s="18" t="str">
        <f>'[9]Accounts by GL'!C179</f>
        <v>40160</v>
      </c>
      <c r="D11" s="19">
        <f>'[9]Accounts by GL'!M179</f>
        <v>0</v>
      </c>
      <c r="E11" s="20">
        <f t="shared" si="0"/>
        <v>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>
      <c r="A12" s="16" t="str">
        <f>'[9]Accounts by GL'!B180</f>
        <v>Tuition-Vocational Preparatory</v>
      </c>
      <c r="B12" s="17"/>
      <c r="C12" s="18" t="str">
        <f>'[9]Accounts by GL'!C180</f>
        <v>40180</v>
      </c>
      <c r="D12" s="19">
        <f>'[9]Accounts by GL'!M180</f>
        <v>0</v>
      </c>
      <c r="E12" s="20">
        <f t="shared" si="0"/>
        <v>0</v>
      </c>
      <c r="F12" s="9"/>
    </row>
    <row r="13" spans="1:16" ht="13.5" thickBot="1">
      <c r="A13" s="16" t="str">
        <f>'[9]Accounts by GL'!B181</f>
        <v>Tuition-Adult General Education (ABE) &amp; Secondary</v>
      </c>
      <c r="B13" s="22"/>
      <c r="C13" s="18" t="str">
        <f>'[9]Accounts by GL'!C181</f>
        <v>40190</v>
      </c>
      <c r="D13" s="19">
        <f>'[9]Accounts by GL'!M181</f>
        <v>0</v>
      </c>
      <c r="E13" s="20">
        <f t="shared" si="0"/>
        <v>0</v>
      </c>
      <c r="F13" s="9"/>
    </row>
    <row r="14" spans="1:16" ht="13.5" thickBot="1">
      <c r="A14" s="23" t="s">
        <v>6</v>
      </c>
      <c r="B14" s="24"/>
      <c r="C14" s="25"/>
      <c r="D14" s="26">
        <f>SUM(D6:D13)</f>
        <v>21584357.839999996</v>
      </c>
      <c r="E14" s="26">
        <f>SUM(E6:E13)</f>
        <v>23814767.789999995</v>
      </c>
      <c r="F14" s="9"/>
    </row>
    <row r="15" spans="1:16">
      <c r="A15" s="27" t="str">
        <f>'[9]Accounts by GL'!B182</f>
        <v>Out-of-state Fees-Advanced &amp; Professional - Baccalaureate</v>
      </c>
      <c r="B15" s="28"/>
      <c r="C15" s="29" t="str">
        <f>'[9]Accounts by GL'!C182</f>
        <v>40301</v>
      </c>
      <c r="D15" s="30">
        <f>'[9]Accounts by GL'!M182</f>
        <v>21506.58</v>
      </c>
      <c r="E15" s="31"/>
      <c r="F15" s="9"/>
    </row>
    <row r="16" spans="1:16">
      <c r="A16" s="27" t="str">
        <f>'[9]Accounts by GL'!B183</f>
        <v>Out-of-state Fees-Advanced &amp; Professional</v>
      </c>
      <c r="B16" s="17"/>
      <c r="C16" s="29" t="str">
        <f>'[9]Accounts by GL'!C183</f>
        <v>40310</v>
      </c>
      <c r="D16" s="30">
        <f>'[9]Accounts by GL'!M183</f>
        <v>1948857.2599999998</v>
      </c>
      <c r="E16" s="31"/>
      <c r="F16" s="9"/>
    </row>
    <row r="17" spans="1:6">
      <c r="A17" s="27" t="str">
        <f>'[9]Accounts by GL'!B184</f>
        <v>Out-of-state Fees-Postsecondary Vocational</v>
      </c>
      <c r="B17" s="17"/>
      <c r="C17" s="29" t="str">
        <f>'[9]Accounts by GL'!C184</f>
        <v>40320</v>
      </c>
      <c r="D17" s="30">
        <f>'[9]Accounts by GL'!M184</f>
        <v>95565.68</v>
      </c>
      <c r="E17" s="31"/>
      <c r="F17" s="9"/>
    </row>
    <row r="18" spans="1:6">
      <c r="A18" s="27" t="str">
        <f>'[9]Accounts by GL'!B185</f>
        <v>Out-of-state Fees-Postsecondary. Adult Vocational</v>
      </c>
      <c r="B18" s="17"/>
      <c r="C18" s="29" t="str">
        <f>'[9]Accounts by GL'!C185</f>
        <v>40330</v>
      </c>
      <c r="D18" s="30">
        <f>'[9]Accounts by GL'!M185</f>
        <v>8211.0400000000009</v>
      </c>
      <c r="E18" s="31"/>
      <c r="F18" s="9"/>
    </row>
    <row r="19" spans="1:6">
      <c r="A19" s="27" t="str">
        <f>'[9]Accounts by GL'!B186</f>
        <v>Out-of-state Fees-Developmental Education</v>
      </c>
      <c r="B19" s="17"/>
      <c r="C19" s="29" t="str">
        <f>'[9]Accounts by GL'!C186</f>
        <v>40350</v>
      </c>
      <c r="D19" s="30">
        <f>'[9]Accounts by GL'!M186</f>
        <v>156269.39000000001</v>
      </c>
      <c r="E19" s="31"/>
      <c r="F19" s="9"/>
    </row>
    <row r="20" spans="1:6">
      <c r="A20" s="27" t="str">
        <f>'[9]Accounts by GL'!B187</f>
        <v>Out-of-state Fees-EPI &amp; Alternative Certification Curriculum</v>
      </c>
      <c r="B20" s="17"/>
      <c r="C20" s="29" t="str">
        <f>'[9]Accounts by GL'!C187</f>
        <v>40360</v>
      </c>
      <c r="D20" s="30">
        <f>'[9]Accounts by GL'!M187</f>
        <v>0</v>
      </c>
      <c r="E20" s="31"/>
      <c r="F20" s="9"/>
    </row>
    <row r="21" spans="1:6">
      <c r="A21" s="27" t="str">
        <f>'[9]Accounts by GL'!B188</f>
        <v>Out-of-state Fees-Vocational Preparatory</v>
      </c>
      <c r="B21" s="17"/>
      <c r="C21" s="29" t="str">
        <f>'[9]Accounts by GL'!C188</f>
        <v>40380</v>
      </c>
      <c r="D21" s="30">
        <f>'[9]Accounts by GL'!M188</f>
        <v>0</v>
      </c>
      <c r="E21" s="31"/>
      <c r="F21" s="9"/>
    </row>
    <row r="22" spans="1:6" ht="13.5" thickBot="1">
      <c r="A22" s="27" t="str">
        <f>'[9]Accounts by GL'!B189</f>
        <v>Out-of-state Fees-Adult General Education (ABE) &amp; Secondary</v>
      </c>
      <c r="B22" s="22"/>
      <c r="C22" s="29" t="str">
        <f>'[9]Accounts by GL'!C189</f>
        <v>40390</v>
      </c>
      <c r="D22" s="30">
        <f>'[9]Accounts by GL'!M189</f>
        <v>0</v>
      </c>
      <c r="E22" s="32"/>
      <c r="F22" s="9"/>
    </row>
    <row r="23" spans="1:6" ht="13.5" thickBot="1">
      <c r="A23" s="23" t="s">
        <v>7</v>
      </c>
      <c r="B23" s="24"/>
      <c r="C23" s="25"/>
      <c r="D23" s="26">
        <f>SUM(D15:D22)</f>
        <v>2230409.9499999997</v>
      </c>
      <c r="E23" s="33" t="s">
        <v>8</v>
      </c>
      <c r="F23" s="9"/>
    </row>
    <row r="24" spans="1:6" ht="13.5" thickBot="1">
      <c r="A24" s="23" t="s">
        <v>9</v>
      </c>
      <c r="B24" s="24"/>
      <c r="C24" s="25"/>
      <c r="D24" s="26">
        <f>D23+D14</f>
        <v>23814767.789999995</v>
      </c>
      <c r="E24" s="26">
        <f>'[9]Accounts by GL'!M191</f>
        <v>23814767.789999992</v>
      </c>
      <c r="F24" s="9"/>
    </row>
    <row r="25" spans="1:6">
      <c r="A25" s="34"/>
      <c r="B25" s="35"/>
      <c r="C25" s="36"/>
      <c r="D25" s="37"/>
      <c r="E25" s="32"/>
      <c r="F25" s="9"/>
    </row>
    <row r="26" spans="1:6">
      <c r="A26" s="13" t="s">
        <v>10</v>
      </c>
      <c r="B26" s="35"/>
      <c r="C26" s="36"/>
      <c r="D26" s="37"/>
      <c r="E26" s="31"/>
      <c r="F26" s="9"/>
    </row>
    <row r="27" spans="1:6">
      <c r="A27" s="16" t="str">
        <f>'[9]Accounts by GL'!B194</f>
        <v>Tuition - Lifelong Learning</v>
      </c>
      <c r="B27" s="17"/>
      <c r="C27" s="18" t="str">
        <f>'[9]Accounts by GL'!C194</f>
        <v>40210</v>
      </c>
      <c r="D27" s="38">
        <f>'[9]Accounts by GL'!M194</f>
        <v>0</v>
      </c>
      <c r="E27" s="31"/>
      <c r="F27" s="39"/>
    </row>
    <row r="28" spans="1:6">
      <c r="A28" s="16" t="str">
        <f>'[9]Accounts by GL'!B195</f>
        <v>Tuition - Continuing Workforce Fees</v>
      </c>
      <c r="B28" s="17"/>
      <c r="C28" s="18" t="str">
        <f>'[9]Accounts by GL'!C195</f>
        <v>40240</v>
      </c>
      <c r="D28" s="38">
        <f>'[9]Accounts by GL'!M195</f>
        <v>-648</v>
      </c>
      <c r="E28" s="31"/>
      <c r="F28" s="39"/>
    </row>
    <row r="29" spans="1:6">
      <c r="A29" s="16" t="str">
        <f>'[9]Accounts by GL'!B196</f>
        <v>Refunded Tuition - Continuing Workforce Fees</v>
      </c>
      <c r="B29" s="17"/>
      <c r="C29" s="18" t="str">
        <f>'[9]Accounts by GL'!C196</f>
        <v>40249</v>
      </c>
      <c r="D29" s="38">
        <f>'[9]Accounts by GL'!M196</f>
        <v>0</v>
      </c>
      <c r="E29" s="31"/>
      <c r="F29" s="39"/>
    </row>
    <row r="30" spans="1:6">
      <c r="A30" s="16" t="str">
        <f>'[9]Accounts by GL'!B197</f>
        <v>Out-of-state - Lifelong Learning</v>
      </c>
      <c r="B30" s="17"/>
      <c r="C30" s="18" t="str">
        <f>'[9]Accounts by GL'!C197</f>
        <v>40250</v>
      </c>
      <c r="D30" s="38">
        <f>'[9]Accounts by GL'!M197</f>
        <v>0</v>
      </c>
      <c r="E30" s="32"/>
      <c r="F30" s="39"/>
    </row>
    <row r="31" spans="1:6">
      <c r="A31" s="16" t="str">
        <f>'[9]Accounts by GL'!B198</f>
        <v>Full Cost of Instruction (Repeat Course Fee)</v>
      </c>
      <c r="B31" s="17"/>
      <c r="C31" s="18" t="str">
        <f>'[9]Accounts by GL'!C198</f>
        <v>40260</v>
      </c>
      <c r="D31" s="38">
        <f>'[9]Accounts by GL'!M198</f>
        <v>0</v>
      </c>
      <c r="E31" s="32"/>
      <c r="F31" s="39"/>
    </row>
    <row r="32" spans="1:6">
      <c r="A32" s="16" t="str">
        <f>'[9]Accounts by GL'!B199</f>
        <v>Full Cost of Instruction (Repeat Course Fee) - A &amp; P</v>
      </c>
      <c r="B32" s="17"/>
      <c r="C32" s="18" t="str">
        <f>'[9]Accounts by GL'!C199</f>
        <v>40261</v>
      </c>
      <c r="D32" s="38">
        <f>'[9]Accounts by GL'!M199</f>
        <v>577126.16</v>
      </c>
      <c r="E32" s="32"/>
      <c r="F32" s="39"/>
    </row>
    <row r="33" spans="1:6">
      <c r="A33" s="16" t="str">
        <f>'[9]Accounts by GL'!B200</f>
        <v>Full Cost of Instruction (Repeat Course Fee) - PSV</v>
      </c>
      <c r="B33" s="17"/>
      <c r="C33" s="18" t="str">
        <f>'[9]Accounts by GL'!C200</f>
        <v>40262</v>
      </c>
      <c r="D33" s="38">
        <f>'[9]Accounts by GL'!M200</f>
        <v>10239.18</v>
      </c>
      <c r="E33" s="32"/>
      <c r="F33" s="39"/>
    </row>
    <row r="34" spans="1:6">
      <c r="A34" s="16" t="str">
        <f>'[9]Accounts by GL'!B201</f>
        <v>Full Cost of Instruction (Repeat Course Fee) - Baccalaureate</v>
      </c>
      <c r="B34" s="17"/>
      <c r="C34" s="18">
        <v>40263</v>
      </c>
      <c r="D34" s="38">
        <f>'[9]Accounts by GL'!M201</f>
        <v>0</v>
      </c>
      <c r="E34" s="32"/>
      <c r="F34" s="39"/>
    </row>
    <row r="35" spans="1:6">
      <c r="A35" s="16" t="str">
        <f>'[9]Accounts by GL'!B202</f>
        <v>Full Cost of Instruction (Repeat Course Fee) - PSAV</v>
      </c>
      <c r="B35" s="17"/>
      <c r="C35" s="18" t="str">
        <f>'[9]Accounts by GL'!C202</f>
        <v>40264</v>
      </c>
      <c r="D35" s="38">
        <f>'[9]Accounts by GL'!M202</f>
        <v>0</v>
      </c>
      <c r="E35" s="32"/>
      <c r="F35" s="39"/>
    </row>
    <row r="36" spans="1:6">
      <c r="A36" s="16" t="str">
        <f>'[9]Accounts by GL'!B203</f>
        <v>Full Cost of Instruction (Repeat Course Fee) - Dev. Ed.</v>
      </c>
      <c r="B36" s="17"/>
      <c r="C36" s="18" t="str">
        <f>'[9]Accounts by GL'!C203</f>
        <v>40265</v>
      </c>
      <c r="D36" s="38">
        <f>'[9]Accounts by GL'!M203</f>
        <v>-243.78999999999996</v>
      </c>
      <c r="E36" s="32"/>
      <c r="F36" s="39"/>
    </row>
    <row r="37" spans="1:6">
      <c r="A37" s="16" t="str">
        <f>'[9]Accounts by GL'!B204</f>
        <v>Full Cost of Instruction (Repeat Course Fee) - EPI</v>
      </c>
      <c r="B37" s="17"/>
      <c r="C37" s="18">
        <v>40266</v>
      </c>
      <c r="D37" s="38">
        <f>'[9]Accounts by GL'!M204</f>
        <v>0</v>
      </c>
      <c r="E37" s="32"/>
      <c r="F37" s="39"/>
    </row>
    <row r="38" spans="1:6">
      <c r="A38" s="16" t="str">
        <f>'[9]Accounts by GL'!B205</f>
        <v>Refunded Tuition-Full Cost of Instruction (Repeat Course Fee)</v>
      </c>
      <c r="B38" s="17"/>
      <c r="C38" s="18" t="str">
        <f>'[9]Accounts by GL'!C205</f>
        <v>40269</v>
      </c>
      <c r="D38" s="38">
        <f>'[9]Accounts by GL'!M205</f>
        <v>0</v>
      </c>
      <c r="E38" s="32"/>
      <c r="F38" s="39"/>
    </row>
    <row r="39" spans="1:6">
      <c r="A39" s="16" t="str">
        <f>'[9]Accounts by GL'!B206</f>
        <v>Tuition - Self-supporting</v>
      </c>
      <c r="B39" s="17"/>
      <c r="C39" s="18" t="str">
        <f>'[9]Accounts by GL'!C206</f>
        <v>40270</v>
      </c>
      <c r="D39" s="38">
        <f>'[9]Accounts by GL'!M206</f>
        <v>0</v>
      </c>
      <c r="E39" s="32"/>
      <c r="F39" s="39"/>
    </row>
    <row r="40" spans="1:6">
      <c r="A40" s="16" t="str">
        <f>'[9]Accounts by GL'!B207</f>
        <v>Laboratory Fees</v>
      </c>
      <c r="B40" s="17"/>
      <c r="C40" s="18" t="str">
        <f>'[9]Accounts by GL'!C207</f>
        <v>40400</v>
      </c>
      <c r="D40" s="38">
        <f>'[9]Accounts by GL'!M207</f>
        <v>1980644.24</v>
      </c>
      <c r="E40" s="32"/>
      <c r="F40" s="39"/>
    </row>
    <row r="41" spans="1:6">
      <c r="A41" s="16" t="str">
        <f>'[9]Accounts by GL'!B208</f>
        <v>Distance Learning Course User Fee</v>
      </c>
      <c r="B41" s="17"/>
      <c r="C41" s="18" t="str">
        <f>'[9]Accounts by GL'!C208</f>
        <v>40450</v>
      </c>
      <c r="D41" s="38">
        <f>'[9]Accounts by GL'!M208</f>
        <v>1212452</v>
      </c>
      <c r="E41" s="32"/>
      <c r="F41" s="39"/>
    </row>
    <row r="42" spans="1:6">
      <c r="A42" s="16" t="str">
        <f>'[9]Accounts by GL'!B209</f>
        <v>Application Fees</v>
      </c>
      <c r="B42" s="17"/>
      <c r="C42" s="18" t="str">
        <f>'[9]Accounts by GL'!C209</f>
        <v>40500</v>
      </c>
      <c r="D42" s="38">
        <f>'[9]Accounts by GL'!M209</f>
        <v>218670</v>
      </c>
      <c r="E42" s="32"/>
      <c r="F42" s="39"/>
    </row>
    <row r="43" spans="1:6">
      <c r="A43" s="16" t="str">
        <f>'[9]Accounts by GL'!B210</f>
        <v>Graduation Fees</v>
      </c>
      <c r="B43" s="17"/>
      <c r="C43" s="18" t="str">
        <f>'[9]Accounts by GL'!C210</f>
        <v>40600</v>
      </c>
      <c r="D43" s="38">
        <f>'[9]Accounts by GL'!M210</f>
        <v>58860</v>
      </c>
      <c r="E43" s="32"/>
      <c r="F43" s="39"/>
    </row>
    <row r="44" spans="1:6">
      <c r="A44" s="16" t="str">
        <f>'[9]Accounts by GL'!B211</f>
        <v>Transcripts Fees</v>
      </c>
      <c r="B44" s="17"/>
      <c r="C44" s="18" t="str">
        <f>'[9]Accounts by GL'!C211</f>
        <v>40700</v>
      </c>
      <c r="D44" s="38">
        <f>'[9]Accounts by GL'!M211</f>
        <v>88920</v>
      </c>
      <c r="E44" s="32"/>
      <c r="F44" s="39"/>
    </row>
    <row r="45" spans="1:6">
      <c r="A45" s="16" t="str">
        <f>'[9]Accounts by GL'!B212</f>
        <v>Financial Aid Fund Fees</v>
      </c>
      <c r="B45" s="17"/>
      <c r="C45" s="18" t="str">
        <f>'[9]Accounts by GL'!C212</f>
        <v>40800</v>
      </c>
      <c r="D45" s="38">
        <f>'[9]Accounts by GL'!M212</f>
        <v>1214998.9499999997</v>
      </c>
      <c r="E45" s="32"/>
      <c r="F45" s="39"/>
    </row>
    <row r="46" spans="1:6">
      <c r="A46" s="16" t="str">
        <f>'[9]Accounts by GL'!B213</f>
        <v>Student Activities &amp; Service Fees</v>
      </c>
      <c r="B46" s="17"/>
      <c r="C46" s="18" t="str">
        <f>'[9]Accounts by GL'!C213</f>
        <v>40850</v>
      </c>
      <c r="D46" s="38">
        <f>'[9]Accounts by GL'!M213</f>
        <v>2021559.7400000002</v>
      </c>
      <c r="E46" s="32"/>
      <c r="F46" s="39"/>
    </row>
    <row r="47" spans="1:6">
      <c r="A47" s="16" t="str">
        <f>'[9]Accounts by GL'!B214</f>
        <v>Student Activities &amp; Service Fees - Baccalaureate</v>
      </c>
      <c r="B47" s="17"/>
      <c r="C47" s="18" t="str">
        <f>'[9]Accounts by GL'!C214</f>
        <v>40854</v>
      </c>
      <c r="D47" s="38">
        <f>'[9]Accounts by GL'!M214</f>
        <v>174952.44</v>
      </c>
      <c r="E47" s="32"/>
      <c r="F47" s="39"/>
    </row>
    <row r="48" spans="1:6">
      <c r="A48" s="16" t="str">
        <f>'[9]Accounts by GL'!B215</f>
        <v>CIF - A &amp; P, PSV, EPI, College Prep</v>
      </c>
      <c r="B48" s="17"/>
      <c r="C48" s="18" t="str">
        <f>'[9]Accounts by GL'!C215</f>
        <v>40860</v>
      </c>
      <c r="D48" s="38">
        <f>'[9]Accounts by GL'!M215</f>
        <v>3452743.66</v>
      </c>
      <c r="E48" s="32"/>
      <c r="F48" s="39"/>
    </row>
    <row r="49" spans="1:6">
      <c r="A49" s="16" t="str">
        <f>'[9]Accounts by GL'!B216</f>
        <v>CIF - PSAV</v>
      </c>
      <c r="B49" s="17"/>
      <c r="C49" s="18" t="str">
        <f>'[9]Accounts by GL'!C216</f>
        <v>40861</v>
      </c>
      <c r="D49" s="38">
        <f>'[9]Accounts by GL'!M216</f>
        <v>0</v>
      </c>
      <c r="E49" s="32"/>
      <c r="F49" s="39"/>
    </row>
    <row r="50" spans="1:6">
      <c r="A50" s="16" t="str">
        <f>'[9]Accounts by GL'!B217</f>
        <v>CIF - Baccalaureate</v>
      </c>
      <c r="B50" s="17"/>
      <c r="C50" s="18" t="str">
        <f>'[9]Accounts by GL'!C217</f>
        <v>40864</v>
      </c>
      <c r="D50" s="38">
        <f>'[9]Accounts by GL'!M217</f>
        <v>224935.24</v>
      </c>
      <c r="E50" s="32"/>
      <c r="F50" s="39"/>
    </row>
    <row r="51" spans="1:6">
      <c r="A51" s="16" t="str">
        <f>'[9]Accounts by GL'!B218</f>
        <v>Technology Fee</v>
      </c>
      <c r="B51" s="17"/>
      <c r="C51" s="18" t="str">
        <f>'[9]Accounts by GL'!C218</f>
        <v>40870</v>
      </c>
      <c r="D51" s="38">
        <f>'[9]Accounts by GL'!M218</f>
        <v>1212838.5799999998</v>
      </c>
      <c r="E51" s="32"/>
      <c r="F51" s="39"/>
    </row>
    <row r="52" spans="1:6">
      <c r="A52" s="16" t="str">
        <f>'[9]Accounts by GL'!B219</f>
        <v>Other Student Fees</v>
      </c>
      <c r="B52" s="17"/>
      <c r="C52" s="18" t="str">
        <f>'[9]Accounts by GL'!C219</f>
        <v>40900</v>
      </c>
      <c r="D52" s="38">
        <f>'[9]Accounts by GL'!M219</f>
        <v>72756</v>
      </c>
      <c r="E52" s="32"/>
      <c r="F52" s="39"/>
    </row>
    <row r="53" spans="1:6">
      <c r="A53" s="16" t="str">
        <f>'[9]Accounts by GL'!B220</f>
        <v>Late Fees</v>
      </c>
      <c r="B53" s="17"/>
      <c r="C53" s="18" t="str">
        <f>'[9]Accounts by GL'!C220</f>
        <v>40910</v>
      </c>
      <c r="D53" s="38">
        <f>'[9]Accounts by GL'!M220</f>
        <v>31420</v>
      </c>
      <c r="E53" s="32"/>
      <c r="F53" s="39"/>
    </row>
    <row r="54" spans="1:6">
      <c r="A54" s="16" t="str">
        <f>'[9]Accounts by GL'!B221</f>
        <v>Testing Fees</v>
      </c>
      <c r="B54" s="17"/>
      <c r="C54" s="18" t="str">
        <f>'[9]Accounts by GL'!C221</f>
        <v>40920</v>
      </c>
      <c r="D54" s="38">
        <f>'[9]Accounts by GL'!M221</f>
        <v>111315</v>
      </c>
      <c r="E54" s="32"/>
      <c r="F54" s="39"/>
    </row>
    <row r="55" spans="1:6">
      <c r="A55" s="16" t="str">
        <f>'[9]Accounts by GL'!B222</f>
        <v>Student Insurance Fees</v>
      </c>
      <c r="B55" s="17"/>
      <c r="C55" s="18" t="str">
        <f>'[9]Accounts by GL'!C222</f>
        <v>40930</v>
      </c>
      <c r="D55" s="38">
        <f>'[9]Accounts by GL'!M222</f>
        <v>10698.5</v>
      </c>
      <c r="E55" s="32"/>
      <c r="F55" s="39"/>
    </row>
    <row r="56" spans="1:6">
      <c r="A56" s="16" t="str">
        <f>'[9]Accounts by GL'!B223</f>
        <v>Safety &amp; Security Fees</v>
      </c>
      <c r="B56" s="17"/>
      <c r="C56" s="18" t="str">
        <f>'[9]Accounts by GL'!C223</f>
        <v>40940</v>
      </c>
      <c r="D56" s="38">
        <f>'[9]Accounts by GL'!M223</f>
        <v>0</v>
      </c>
      <c r="E56" s="32"/>
      <c r="F56" s="39"/>
    </row>
    <row r="57" spans="1:6">
      <c r="A57" s="16" t="str">
        <f>'[9]Accounts by GL'!B224</f>
        <v>Picture Identification Card Fees</v>
      </c>
      <c r="B57" s="17"/>
      <c r="C57" s="18" t="str">
        <f>'[9]Accounts by GL'!C224</f>
        <v>40950</v>
      </c>
      <c r="D57" s="38">
        <f>'[9]Accounts by GL'!M224</f>
        <v>819515</v>
      </c>
      <c r="E57" s="32"/>
      <c r="F57" s="39"/>
    </row>
    <row r="58" spans="1:6">
      <c r="A58" s="16" t="str">
        <f>'[9]Accounts by GL'!B225</f>
        <v>Parking Fees</v>
      </c>
      <c r="B58" s="17"/>
      <c r="C58" s="18" t="str">
        <f>'[9]Accounts by GL'!C225</f>
        <v>40960</v>
      </c>
      <c r="D58" s="38">
        <f>'[9]Accounts by GL'!M225</f>
        <v>415118.48</v>
      </c>
      <c r="E58" s="32"/>
      <c r="F58" s="39"/>
    </row>
    <row r="59" spans="1:6">
      <c r="A59" s="16" t="str">
        <f>'[9]Accounts by GL'!B226</f>
        <v>Library Fees</v>
      </c>
      <c r="B59" s="17"/>
      <c r="C59" s="18" t="str">
        <f>'[9]Accounts by GL'!C226</f>
        <v>40970</v>
      </c>
      <c r="D59" s="38">
        <f>'[9]Accounts by GL'!M226</f>
        <v>0</v>
      </c>
      <c r="E59" s="32"/>
      <c r="F59" s="39"/>
    </row>
    <row r="60" spans="1:6">
      <c r="A60" s="16" t="str">
        <f>'[9]Accounts by GL'!B227</f>
        <v>Contract Course Fees</v>
      </c>
      <c r="B60" s="17"/>
      <c r="C60" s="18" t="str">
        <f>'[9]Accounts by GL'!C227</f>
        <v>40990</v>
      </c>
      <c r="D60" s="38">
        <f>'[9]Accounts by GL'!M227</f>
        <v>312859.65000000002</v>
      </c>
      <c r="E60" s="32"/>
      <c r="F60" s="39"/>
    </row>
    <row r="61" spans="1:6" ht="13.5" thickBot="1">
      <c r="A61" s="16" t="str">
        <f>'[9]Accounts by GL'!B228</f>
        <v>Residual Student Fees</v>
      </c>
      <c r="B61" s="17"/>
      <c r="C61" s="18" t="str">
        <f>'[9]Accounts by GL'!C228</f>
        <v>40991</v>
      </c>
      <c r="D61" s="38">
        <f>'[9]Accounts by GL'!M228</f>
        <v>0</v>
      </c>
      <c r="E61" s="32"/>
      <c r="F61" s="39"/>
    </row>
    <row r="62" spans="1:6" ht="13.5" thickBot="1">
      <c r="A62" s="23" t="s">
        <v>12</v>
      </c>
      <c r="B62" s="24"/>
      <c r="C62" s="25"/>
      <c r="D62" s="26">
        <f>SUM(D27:D61)</f>
        <v>14221731.030000003</v>
      </c>
      <c r="E62" s="32"/>
    </row>
    <row r="63" spans="1:6" ht="13.5" thickBot="1">
      <c r="A63" s="23" t="s">
        <v>13</v>
      </c>
      <c r="B63" s="24"/>
      <c r="C63" s="25"/>
      <c r="D63" s="26">
        <f>D24+D62</f>
        <v>38036498.82</v>
      </c>
      <c r="E63" s="40"/>
    </row>
    <row r="64" spans="1:6">
      <c r="A64" s="9"/>
      <c r="B64" s="9"/>
      <c r="C64" s="41"/>
      <c r="D64" s="42"/>
      <c r="E64" s="42"/>
    </row>
    <row r="65" spans="1:16">
      <c r="A65" s="124" t="str">
        <f>A1</f>
        <v>FLORIDA SOUTHWESTERN STATE COLLEGE</v>
      </c>
      <c r="B65" s="124"/>
      <c r="C65" s="124"/>
      <c r="D65" s="124"/>
      <c r="E65" s="43"/>
    </row>
    <row r="66" spans="1:16" ht="13.5" thickBot="1">
      <c r="A66" s="125" t="str">
        <f>+A3</f>
        <v>2014-2015 FEES</v>
      </c>
      <c r="B66" s="125"/>
      <c r="C66" s="125"/>
      <c r="D66" s="125"/>
      <c r="E66" s="43"/>
    </row>
    <row r="67" spans="1:16">
      <c r="A67" s="44" t="s">
        <v>14</v>
      </c>
      <c r="B67" s="14"/>
      <c r="C67" s="45"/>
      <c r="D67" s="46"/>
      <c r="E67" s="42"/>
    </row>
    <row r="68" spans="1:16">
      <c r="A68" s="47"/>
      <c r="B68" s="35"/>
      <c r="C68" s="45"/>
      <c r="D68" s="48"/>
      <c r="E68" s="42"/>
    </row>
    <row r="69" spans="1:16" ht="13.5" thickBot="1">
      <c r="A69" s="44" t="s">
        <v>15</v>
      </c>
      <c r="B69" s="35"/>
      <c r="C69" s="45" t="s">
        <v>16</v>
      </c>
      <c r="D69" s="108" t="s">
        <v>17</v>
      </c>
      <c r="E69" s="109"/>
    </row>
    <row r="70" spans="1:16">
      <c r="A70" s="49" t="s">
        <v>18</v>
      </c>
      <c r="B70" s="50" t="s">
        <v>19</v>
      </c>
      <c r="C70" s="112" t="s">
        <v>20</v>
      </c>
      <c r="D70" s="110">
        <f>'[9]Accounts by GL'!D174+'[9]Accounts by GL'!D175</f>
        <v>18759047.009999998</v>
      </c>
      <c r="E70" s="42"/>
    </row>
    <row r="71" spans="1:16">
      <c r="A71" s="51" t="s">
        <v>18</v>
      </c>
      <c r="B71" s="52" t="s">
        <v>21</v>
      </c>
      <c r="C71" s="113" t="s">
        <v>22</v>
      </c>
      <c r="D71" s="116">
        <f>'[9]Accounts by GL'!D176</f>
        <v>2016825.0699999998</v>
      </c>
      <c r="E71" s="42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>
      <c r="A72" s="51" t="s">
        <v>18</v>
      </c>
      <c r="B72" s="52" t="s">
        <v>23</v>
      </c>
      <c r="C72" s="113">
        <v>40130</v>
      </c>
      <c r="D72" s="116">
        <f>'[9]Accounts by GL'!D177</f>
        <v>35006.58</v>
      </c>
      <c r="E72" s="42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>
      <c r="A73" s="51" t="s">
        <v>18</v>
      </c>
      <c r="B73" s="52" t="s">
        <v>24</v>
      </c>
      <c r="C73" s="113" t="s">
        <v>25</v>
      </c>
      <c r="D73" s="116">
        <f>'[9]Accounts by GL'!D178</f>
        <v>773479.17999999993</v>
      </c>
      <c r="E73" s="42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>
      <c r="A74" s="51" t="s">
        <v>18</v>
      </c>
      <c r="B74" s="52" t="s">
        <v>26</v>
      </c>
      <c r="C74" s="113">
        <v>40160</v>
      </c>
      <c r="D74" s="117">
        <f>'[9]Accounts by GL'!D179</f>
        <v>0</v>
      </c>
      <c r="E74" s="42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>
      <c r="A75" s="51" t="s">
        <v>18</v>
      </c>
      <c r="B75" s="52" t="s">
        <v>27</v>
      </c>
      <c r="C75" s="113">
        <v>40180</v>
      </c>
      <c r="D75" s="111">
        <f>'[9]Accounts by GL'!D180</f>
        <v>0</v>
      </c>
      <c r="E75" s="42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>
      <c r="A76" s="51" t="s">
        <v>18</v>
      </c>
      <c r="B76" s="52" t="s">
        <v>28</v>
      </c>
      <c r="C76" s="113">
        <v>40190</v>
      </c>
      <c r="D76" s="116">
        <f>'[9]Accounts by GL'!D181</f>
        <v>0</v>
      </c>
      <c r="E76" s="42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>
      <c r="A77" s="51" t="s">
        <v>29</v>
      </c>
      <c r="B77" s="52" t="s">
        <v>19</v>
      </c>
      <c r="C77" s="113" t="s">
        <v>30</v>
      </c>
      <c r="D77" s="116">
        <f>'[9]Accounts by GL'!D182+'[9]Accounts by GL'!D183</f>
        <v>1970363.8399999999</v>
      </c>
      <c r="E77" s="42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>
      <c r="A78" s="51" t="s">
        <v>29</v>
      </c>
      <c r="B78" s="52" t="s">
        <v>21</v>
      </c>
      <c r="C78" s="113" t="s">
        <v>31</v>
      </c>
      <c r="D78" s="117">
        <f>'[9]Accounts by GL'!D184</f>
        <v>95565.68</v>
      </c>
      <c r="E78" s="42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>
      <c r="A79" s="51" t="s">
        <v>29</v>
      </c>
      <c r="B79" s="52" t="s">
        <v>23</v>
      </c>
      <c r="C79" s="113">
        <v>40330</v>
      </c>
      <c r="D79" s="111">
        <f>'[9]Accounts by GL'!D185</f>
        <v>8211.0400000000009</v>
      </c>
      <c r="E79" s="42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>
      <c r="A80" s="51" t="s">
        <v>29</v>
      </c>
      <c r="B80" s="52" t="s">
        <v>24</v>
      </c>
      <c r="C80" s="113" t="s">
        <v>32</v>
      </c>
      <c r="D80" s="116">
        <f>'[9]Accounts by GL'!D186</f>
        <v>156269.39000000001</v>
      </c>
      <c r="E80" s="42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>
      <c r="A81" s="51" t="s">
        <v>29</v>
      </c>
      <c r="B81" s="52" t="s">
        <v>26</v>
      </c>
      <c r="C81" s="113">
        <v>40360</v>
      </c>
      <c r="D81" s="116">
        <f>'[9]Accounts by GL'!D187</f>
        <v>0</v>
      </c>
      <c r="E81" s="42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>
      <c r="A82" s="51" t="s">
        <v>29</v>
      </c>
      <c r="B82" s="52" t="s">
        <v>27</v>
      </c>
      <c r="C82" s="113">
        <v>40380</v>
      </c>
      <c r="D82" s="117">
        <f>'[9]Accounts by GL'!D188</f>
        <v>0</v>
      </c>
      <c r="E82" s="42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3.5" thickBot="1">
      <c r="A83" s="51" t="s">
        <v>29</v>
      </c>
      <c r="B83" s="52" t="s">
        <v>28</v>
      </c>
      <c r="C83" s="114">
        <v>40390</v>
      </c>
      <c r="D83" s="115">
        <f>'[9]Accounts by GL'!D189</f>
        <v>0</v>
      </c>
      <c r="E83" s="42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3.5" thickBot="1">
      <c r="A84" s="23" t="s">
        <v>33</v>
      </c>
      <c r="B84" s="24"/>
      <c r="C84" s="25"/>
      <c r="D84" s="107">
        <f>SUM(D70:D83)</f>
        <v>23814767.789999995</v>
      </c>
      <c r="E84" s="42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>
      <c r="A85" s="55"/>
      <c r="B85" s="56"/>
      <c r="C85" s="57"/>
      <c r="D85" s="58"/>
      <c r="E85" s="42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>
      <c r="A86" s="59" t="s">
        <v>34</v>
      </c>
      <c r="B86" s="56"/>
      <c r="C86" s="57"/>
      <c r="D86" s="58"/>
      <c r="E86" s="42"/>
    </row>
    <row r="87" spans="1:16">
      <c r="A87" s="60" t="s">
        <v>18</v>
      </c>
      <c r="B87" s="61" t="s">
        <v>19</v>
      </c>
      <c r="C87" s="53">
        <v>40110</v>
      </c>
      <c r="D87" s="54">
        <f>'[9]Accounts by GL'!E174+'[9]Accounts by GL'!E175</f>
        <v>0</v>
      </c>
      <c r="E87" s="42"/>
    </row>
    <row r="88" spans="1:16" ht="13.5" thickBot="1">
      <c r="A88" s="62" t="s">
        <v>29</v>
      </c>
      <c r="B88" s="63" t="s">
        <v>19</v>
      </c>
      <c r="C88" s="64">
        <v>40310</v>
      </c>
      <c r="D88" s="54">
        <f>'[9]Accounts by GL'!E182+'[9]Accounts by GL'!E183</f>
        <v>0</v>
      </c>
      <c r="E88" s="42"/>
    </row>
    <row r="89" spans="1:16" ht="13.5" thickBot="1">
      <c r="A89" s="23" t="s">
        <v>35</v>
      </c>
      <c r="B89" s="24"/>
      <c r="C89" s="25"/>
      <c r="D89" s="26">
        <f>SUM(D87:D88)</f>
        <v>0</v>
      </c>
      <c r="E89" s="42"/>
    </row>
    <row r="90" spans="1:16" ht="13.5" thickBot="1">
      <c r="A90" s="47"/>
      <c r="B90" s="56"/>
      <c r="C90" s="57"/>
      <c r="D90" s="58"/>
      <c r="E90" s="42"/>
    </row>
    <row r="91" spans="1:16" ht="13.5" thickBot="1">
      <c r="A91" s="23" t="s">
        <v>36</v>
      </c>
      <c r="B91" s="24"/>
      <c r="C91" s="25"/>
      <c r="D91" s="26">
        <f>+D84+D89</f>
        <v>23814767.789999995</v>
      </c>
      <c r="E91" s="42"/>
    </row>
    <row r="92" spans="1:16" ht="13.5" thickBot="1">
      <c r="A92" s="65"/>
      <c r="B92" s="65"/>
      <c r="C92" s="66"/>
      <c r="D92" s="67"/>
      <c r="E92" s="43"/>
    </row>
    <row r="93" spans="1:16" ht="13.5" thickBot="1">
      <c r="A93" s="126" t="s">
        <v>37</v>
      </c>
      <c r="B93" s="127"/>
      <c r="C93" s="70"/>
      <c r="D93" s="71"/>
      <c r="E93" s="42"/>
    </row>
    <row r="94" spans="1:16">
      <c r="A94" s="72" t="s">
        <v>18</v>
      </c>
      <c r="B94" s="73"/>
      <c r="C94" s="74"/>
      <c r="D94" s="75">
        <f>SUM(D6:D13)</f>
        <v>21584357.839999996</v>
      </c>
      <c r="E94" s="42"/>
    </row>
    <row r="95" spans="1:16">
      <c r="A95" s="76"/>
      <c r="B95" s="56"/>
      <c r="C95" s="77"/>
      <c r="D95" s="78"/>
      <c r="E95" s="42"/>
    </row>
    <row r="96" spans="1:16">
      <c r="A96" s="79" t="s">
        <v>29</v>
      </c>
      <c r="B96" s="80"/>
      <c r="C96" s="81"/>
      <c r="D96" s="82">
        <f>SUM(D15:D22)</f>
        <v>2230409.9499999997</v>
      </c>
      <c r="E96" s="42"/>
    </row>
    <row r="97" spans="1:256" ht="13.5" thickBot="1">
      <c r="A97" s="83"/>
      <c r="B97" s="56"/>
      <c r="C97" s="77"/>
      <c r="D97" s="78"/>
      <c r="E97" s="42"/>
    </row>
    <row r="98" spans="1:256" ht="13.5" thickBot="1">
      <c r="A98" s="84" t="s">
        <v>2</v>
      </c>
      <c r="B98" s="85"/>
      <c r="C98" s="86"/>
      <c r="D98" s="87">
        <f>D94+D96</f>
        <v>23814767.789999995</v>
      </c>
      <c r="E98" s="42"/>
    </row>
    <row r="99" spans="1:256">
      <c r="A99" s="88"/>
      <c r="B99" s="73"/>
      <c r="C99" s="66"/>
      <c r="D99" s="89"/>
      <c r="E99" s="42"/>
    </row>
    <row r="100" spans="1:256">
      <c r="A100" s="90" t="s">
        <v>38</v>
      </c>
      <c r="B100" s="91"/>
      <c r="C100" s="92"/>
      <c r="D100" s="93">
        <f>D51</f>
        <v>1212838.5799999998</v>
      </c>
      <c r="E100" s="42"/>
    </row>
    <row r="101" spans="1:256" ht="13.5" thickBot="1">
      <c r="A101" s="88"/>
      <c r="B101" s="94"/>
      <c r="C101" s="66"/>
      <c r="D101" s="78"/>
      <c r="E101" s="42"/>
    </row>
    <row r="102" spans="1:256" ht="13.5" thickBot="1">
      <c r="A102" s="23" t="s">
        <v>39</v>
      </c>
      <c r="B102" s="24"/>
      <c r="C102" s="25"/>
      <c r="D102" s="26">
        <f>D98+D100</f>
        <v>25027606.369999994</v>
      </c>
      <c r="E102" s="42"/>
    </row>
    <row r="103" spans="1:256">
      <c r="A103" s="9"/>
      <c r="B103" s="9"/>
      <c r="C103" s="41"/>
      <c r="D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1:256" s="65" customFormat="1">
      <c r="A104" s="95" t="s">
        <v>40</v>
      </c>
      <c r="B104" s="1"/>
      <c r="C104" s="96"/>
      <c r="D104" s="1"/>
      <c r="E104" s="1"/>
      <c r="F104" s="9"/>
    </row>
    <row r="105" spans="1:256"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82" spans="3:16">
      <c r="C182" s="1"/>
      <c r="G182" s="9"/>
      <c r="H182" s="9"/>
      <c r="I182" s="9"/>
      <c r="J182" s="9"/>
      <c r="K182" s="9"/>
      <c r="L182" s="9"/>
      <c r="M182" s="9"/>
      <c r="N182" s="9"/>
      <c r="O182" s="9"/>
      <c r="P182" s="97"/>
    </row>
    <row r="202" spans="1:6">
      <c r="A202" s="98"/>
      <c r="B202" s="99"/>
      <c r="C202" s="100"/>
      <c r="D202" s="99"/>
      <c r="E202" s="99"/>
      <c r="F202" s="101"/>
    </row>
    <row r="227" spans="1:6">
      <c r="A227" s="9"/>
      <c r="B227" s="9"/>
      <c r="C227" s="41"/>
      <c r="D227" s="9"/>
      <c r="E227" s="9"/>
      <c r="F227" s="9"/>
    </row>
    <row r="228" spans="1:6">
      <c r="A228" s="102"/>
      <c r="B228" s="103"/>
      <c r="C228" s="104"/>
      <c r="D228" s="103"/>
      <c r="E228" s="103"/>
      <c r="F228" s="105"/>
    </row>
    <row r="229" spans="1:6">
      <c r="A229" s="9"/>
      <c r="B229" s="9"/>
      <c r="C229" s="41"/>
      <c r="D229" s="9"/>
      <c r="E229" s="9"/>
      <c r="F229" s="9"/>
    </row>
    <row r="244" spans="1:6">
      <c r="A244" s="9"/>
      <c r="B244" s="9"/>
      <c r="C244" s="41"/>
      <c r="D244" s="9"/>
      <c r="E244" s="9"/>
      <c r="F244" s="9"/>
    </row>
    <row r="245" spans="1:6">
      <c r="A245" s="102"/>
      <c r="B245" s="103"/>
      <c r="C245" s="104"/>
      <c r="D245" s="103"/>
      <c r="E245" s="103"/>
      <c r="F245" s="105"/>
    </row>
    <row r="246" spans="1:6">
      <c r="A246" s="9"/>
      <c r="B246" s="9"/>
      <c r="C246" s="41"/>
      <c r="D246" s="9"/>
      <c r="E246" s="9"/>
      <c r="F246" s="9"/>
    </row>
    <row r="293" spans="1:6">
      <c r="A293" s="9"/>
      <c r="B293" s="9"/>
      <c r="C293" s="41"/>
      <c r="D293" s="9"/>
      <c r="E293" s="9"/>
      <c r="F293" s="9"/>
    </row>
    <row r="294" spans="1:6">
      <c r="A294" s="102"/>
      <c r="B294" s="103"/>
      <c r="C294" s="104"/>
      <c r="D294" s="103"/>
      <c r="E294" s="103"/>
      <c r="F294" s="105"/>
    </row>
    <row r="295" spans="1:6">
      <c r="A295" s="9"/>
      <c r="B295" s="9"/>
      <c r="C295" s="41"/>
      <c r="D295" s="9"/>
      <c r="E295" s="9"/>
      <c r="F295" s="9"/>
    </row>
    <row r="305" spans="1:6">
      <c r="A305" s="9"/>
      <c r="B305" s="9"/>
      <c r="C305" s="41"/>
      <c r="D305" s="9"/>
      <c r="E305" s="9"/>
      <c r="F305" s="9"/>
    </row>
    <row r="306" spans="1:6">
      <c r="A306" s="102"/>
      <c r="B306" s="103"/>
      <c r="C306" s="104"/>
      <c r="D306" s="103"/>
      <c r="E306" s="103"/>
      <c r="F306" s="105"/>
    </row>
    <row r="307" spans="1:6">
      <c r="A307" s="9"/>
      <c r="B307" s="9"/>
      <c r="C307" s="41"/>
      <c r="D307" s="9"/>
      <c r="E307" s="9"/>
      <c r="F307" s="9"/>
    </row>
    <row r="319" spans="1:6">
      <c r="A319" s="9"/>
      <c r="B319" s="9"/>
      <c r="C319" s="41"/>
      <c r="D319" s="9"/>
      <c r="E319" s="9"/>
      <c r="F319" s="9"/>
    </row>
    <row r="320" spans="1:6">
      <c r="A320" s="102"/>
      <c r="B320" s="103"/>
      <c r="C320" s="104"/>
      <c r="D320" s="103"/>
      <c r="E320" s="103"/>
      <c r="F320" s="105"/>
    </row>
    <row r="321" spans="1:6">
      <c r="A321" s="106"/>
      <c r="B321" s="9"/>
      <c r="C321" s="41"/>
      <c r="D321" s="9"/>
      <c r="E321" s="9"/>
      <c r="F321" s="97"/>
    </row>
    <row r="322" spans="1:6">
      <c r="A322" s="106"/>
      <c r="B322" s="9"/>
      <c r="C322" s="41"/>
      <c r="D322" s="9"/>
      <c r="E322" s="9"/>
      <c r="F322" s="97"/>
    </row>
    <row r="323" spans="1:6">
      <c r="A323" s="98"/>
      <c r="B323" s="99"/>
      <c r="C323" s="100"/>
      <c r="D323" s="99"/>
      <c r="E323" s="99"/>
      <c r="F323" s="101"/>
    </row>
    <row r="324" spans="1:6">
      <c r="A324" s="9"/>
      <c r="B324" s="9"/>
      <c r="C324" s="41"/>
      <c r="D324" s="9"/>
      <c r="E324" s="9"/>
      <c r="F324" s="9"/>
    </row>
    <row r="325" spans="1:6">
      <c r="A325" s="106"/>
      <c r="B325" s="9"/>
      <c r="C325" s="41"/>
      <c r="D325" s="9"/>
      <c r="E325" s="9"/>
      <c r="F325" s="97"/>
    </row>
    <row r="332" spans="1:6">
      <c r="A332" s="9"/>
      <c r="B332" s="9"/>
      <c r="C332" s="41"/>
      <c r="D332" s="9"/>
      <c r="E332" s="9"/>
      <c r="F332" s="9"/>
    </row>
    <row r="333" spans="1:6">
      <c r="A333" s="102"/>
      <c r="B333" s="103"/>
      <c r="C333" s="104"/>
      <c r="D333" s="103"/>
      <c r="E333" s="103"/>
      <c r="F333" s="105"/>
    </row>
    <row r="334" spans="1:6">
      <c r="A334" s="9"/>
      <c r="B334" s="9"/>
      <c r="C334" s="41"/>
      <c r="D334" s="9"/>
      <c r="E334" s="9"/>
      <c r="F334" s="9"/>
    </row>
    <row r="359" spans="1:6">
      <c r="A359" s="98"/>
      <c r="B359" s="99"/>
      <c r="C359" s="100"/>
      <c r="D359" s="99"/>
      <c r="E359" s="99"/>
      <c r="F359" s="101"/>
    </row>
    <row r="413" spans="1:6">
      <c r="A413" s="9"/>
      <c r="B413" s="9"/>
      <c r="C413" s="41"/>
      <c r="D413" s="9"/>
      <c r="E413" s="9"/>
      <c r="F413" s="9"/>
    </row>
    <row r="414" spans="1:6">
      <c r="A414" s="102"/>
      <c r="B414" s="103"/>
      <c r="C414" s="104"/>
      <c r="D414" s="103"/>
      <c r="E414" s="103"/>
      <c r="F414" s="105"/>
    </row>
    <row r="415" spans="1:6">
      <c r="A415" s="9"/>
      <c r="B415" s="9"/>
      <c r="C415" s="41"/>
      <c r="D415" s="9"/>
      <c r="E415" s="9"/>
      <c r="F415" s="9"/>
    </row>
    <row r="478" spans="1:6">
      <c r="A478" s="9"/>
      <c r="B478" s="9"/>
      <c r="C478" s="41"/>
      <c r="D478" s="9"/>
      <c r="E478" s="9"/>
      <c r="F478" s="9"/>
    </row>
    <row r="479" spans="1:6">
      <c r="A479" s="102"/>
      <c r="B479" s="103"/>
      <c r="C479" s="104"/>
      <c r="D479" s="103"/>
      <c r="E479" s="103"/>
      <c r="F479" s="105"/>
    </row>
    <row r="480" spans="1:6">
      <c r="A480" s="9"/>
      <c r="B480" s="9"/>
      <c r="C480" s="41"/>
      <c r="D480" s="9"/>
      <c r="E480" s="9"/>
      <c r="F480" s="9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0"/>
  <sheetViews>
    <sheetView zoomScale="90" zoomScaleNormal="90" workbookViewId="0"/>
  </sheetViews>
  <sheetFormatPr defaultRowHeight="12.75"/>
  <cols>
    <col min="1" max="1" width="56.28515625" style="1" customWidth="1"/>
    <col min="2" max="2" width="13" style="1" customWidth="1"/>
    <col min="3" max="3" width="9.140625" style="96"/>
    <col min="4" max="4" width="20.85546875" style="1" customWidth="1"/>
    <col min="5" max="5" width="21" style="1" customWidth="1"/>
    <col min="6" max="16384" width="9.140625" style="1"/>
  </cols>
  <sheetData>
    <row r="1" spans="1:16" ht="15.75">
      <c r="A1" s="120" t="str">
        <f>'[10]Contact Information'!$C$5</f>
        <v>FLORIDA STATE COLLEGE AT JACKSONVILLE</v>
      </c>
      <c r="B1" s="120"/>
      <c r="C1" s="120"/>
      <c r="D1" s="120"/>
      <c r="E1" s="120"/>
    </row>
    <row r="2" spans="1:16" ht="13.5" thickBot="1">
      <c r="A2" s="2"/>
      <c r="B2" s="2"/>
      <c r="C2" s="2"/>
      <c r="D2" s="3" t="s">
        <v>0</v>
      </c>
      <c r="E2" s="4" t="str">
        <f>'[10]Contact Information'!C3</f>
        <v>2015.v02</v>
      </c>
    </row>
    <row r="3" spans="1:16" ht="13.5" thickBot="1">
      <c r="A3" s="118" t="s">
        <v>136</v>
      </c>
      <c r="B3" s="7"/>
      <c r="C3" s="7"/>
      <c r="D3" s="7"/>
      <c r="E3" s="121"/>
      <c r="F3" s="9"/>
    </row>
    <row r="4" spans="1:16" ht="12.75" customHeight="1">
      <c r="A4" s="10"/>
      <c r="B4" s="11"/>
      <c r="C4" s="12"/>
      <c r="D4" s="12" t="s">
        <v>1</v>
      </c>
      <c r="E4" s="122" t="s">
        <v>2</v>
      </c>
      <c r="F4" s="9"/>
    </row>
    <row r="5" spans="1:16">
      <c r="A5" s="13" t="s">
        <v>3</v>
      </c>
      <c r="B5" s="14"/>
      <c r="C5" s="15" t="s">
        <v>4</v>
      </c>
      <c r="D5" s="15" t="s">
        <v>5</v>
      </c>
      <c r="E5" s="123"/>
      <c r="F5" s="9"/>
    </row>
    <row r="6" spans="1:16">
      <c r="A6" s="16" t="str">
        <f>'[10]Accounts by GL'!B174</f>
        <v>Tuition-Advanced &amp; Professional - Baccalaureate</v>
      </c>
      <c r="B6" s="17"/>
      <c r="C6" s="18" t="str">
        <f>'[10]Accounts by GL'!C174</f>
        <v>40101</v>
      </c>
      <c r="D6" s="19">
        <f>'[10]Accounts by GL'!M174</f>
        <v>0</v>
      </c>
      <c r="E6" s="20">
        <f t="shared" ref="E6:E13" si="0">D6+D15</f>
        <v>0</v>
      </c>
      <c r="F6" s="9"/>
    </row>
    <row r="7" spans="1:16">
      <c r="A7" s="16" t="str">
        <f>'[10]Accounts by GL'!B175</f>
        <v>Tuition-Advanced &amp; Professional</v>
      </c>
      <c r="B7" s="17"/>
      <c r="C7" s="18" t="str">
        <f>'[10]Accounts by GL'!C175</f>
        <v>40110</v>
      </c>
      <c r="D7" s="19">
        <f>'[10]Accounts by GL'!M175</f>
        <v>31238283.399999999</v>
      </c>
      <c r="E7" s="20">
        <f t="shared" si="0"/>
        <v>33083170.169999998</v>
      </c>
      <c r="F7" s="9"/>
    </row>
    <row r="8" spans="1:16">
      <c r="A8" s="16" t="str">
        <f>'[10]Accounts by GL'!B176</f>
        <v>Tuition-Postsecondary Vocational</v>
      </c>
      <c r="B8" s="17"/>
      <c r="C8" s="18" t="str">
        <f>'[10]Accounts by GL'!C176</f>
        <v>40120</v>
      </c>
      <c r="D8" s="19">
        <f>'[10]Accounts by GL'!M176</f>
        <v>9081367.5199999996</v>
      </c>
      <c r="E8" s="20">
        <f t="shared" si="0"/>
        <v>9437031.0099999998</v>
      </c>
      <c r="F8" s="9"/>
    </row>
    <row r="9" spans="1:16">
      <c r="A9" s="16" t="str">
        <f>'[10]Accounts by GL'!B177</f>
        <v>Tuition-Postsecondary Adult Vocational</v>
      </c>
      <c r="B9" s="17"/>
      <c r="C9" s="18" t="str">
        <f>'[10]Accounts by GL'!C177</f>
        <v>40130</v>
      </c>
      <c r="D9" s="19">
        <f>'[10]Accounts by GL'!M177</f>
        <v>1882533.86</v>
      </c>
      <c r="E9" s="20">
        <f t="shared" si="0"/>
        <v>1961315.36</v>
      </c>
      <c r="F9" s="9"/>
    </row>
    <row r="10" spans="1:16">
      <c r="A10" s="16" t="str">
        <f>'[10]Accounts by GL'!B178</f>
        <v>Tuition-Developmental Education</v>
      </c>
      <c r="B10" s="17"/>
      <c r="C10" s="18" t="str">
        <f>'[10]Accounts by GL'!C178</f>
        <v>40150</v>
      </c>
      <c r="D10" s="19">
        <f>'[10]Accounts by GL'!M178</f>
        <v>2843149.74</v>
      </c>
      <c r="E10" s="20">
        <f t="shared" si="0"/>
        <v>3246764.6100000003</v>
      </c>
      <c r="F10" s="9"/>
    </row>
    <row r="11" spans="1:16">
      <c r="A11" s="16" t="str">
        <f>'[10]Accounts by GL'!B179</f>
        <v>Tuition-EPI</v>
      </c>
      <c r="B11" s="17"/>
      <c r="C11" s="18" t="str">
        <f>'[10]Accounts by GL'!C179</f>
        <v>40160</v>
      </c>
      <c r="D11" s="19">
        <f>'[10]Accounts by GL'!M179</f>
        <v>165.56</v>
      </c>
      <c r="E11" s="20">
        <f t="shared" si="0"/>
        <v>165.56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>
      <c r="A12" s="16" t="str">
        <f>'[10]Accounts by GL'!B180</f>
        <v>Tuition-Vocational Preparatory</v>
      </c>
      <c r="B12" s="17"/>
      <c r="C12" s="18" t="str">
        <f>'[10]Accounts by GL'!C180</f>
        <v>40180</v>
      </c>
      <c r="D12" s="19">
        <f>'[10]Accounts by GL'!M180</f>
        <v>0</v>
      </c>
      <c r="E12" s="20">
        <f t="shared" si="0"/>
        <v>0</v>
      </c>
      <c r="F12" s="9"/>
    </row>
    <row r="13" spans="1:16" ht="13.5" thickBot="1">
      <c r="A13" s="16" t="str">
        <f>'[10]Accounts by GL'!B181</f>
        <v>Tuition-Adult General Education (ABE) &amp; Secondary</v>
      </c>
      <c r="B13" s="22"/>
      <c r="C13" s="18" t="str">
        <f>'[10]Accounts by GL'!C181</f>
        <v>40190</v>
      </c>
      <c r="D13" s="19">
        <f>'[10]Accounts by GL'!M181</f>
        <v>174900</v>
      </c>
      <c r="E13" s="20">
        <f t="shared" si="0"/>
        <v>174720</v>
      </c>
      <c r="F13" s="9"/>
    </row>
    <row r="14" spans="1:16" ht="13.5" thickBot="1">
      <c r="A14" s="23" t="s">
        <v>6</v>
      </c>
      <c r="B14" s="24"/>
      <c r="C14" s="25"/>
      <c r="D14" s="26">
        <f>SUM(D6:D13)</f>
        <v>45220400.080000006</v>
      </c>
      <c r="E14" s="26">
        <f>SUM(E6:E13)</f>
        <v>47903166.710000001</v>
      </c>
      <c r="F14" s="9"/>
    </row>
    <row r="15" spans="1:16">
      <c r="A15" s="27" t="str">
        <f>'[10]Accounts by GL'!B182</f>
        <v>Out-of-state Fees-Advanced &amp; Professional - Baccalaureate</v>
      </c>
      <c r="B15" s="28"/>
      <c r="C15" s="29" t="str">
        <f>'[10]Accounts by GL'!C182</f>
        <v>40301</v>
      </c>
      <c r="D15" s="30">
        <f>'[10]Accounts by GL'!M182</f>
        <v>0</v>
      </c>
      <c r="E15" s="31"/>
      <c r="F15" s="9"/>
    </row>
    <row r="16" spans="1:16">
      <c r="A16" s="27" t="str">
        <f>'[10]Accounts by GL'!B183</f>
        <v>Out-of-state Fees-Advanced &amp; Professional</v>
      </c>
      <c r="B16" s="17"/>
      <c r="C16" s="29" t="str">
        <f>'[10]Accounts by GL'!C183</f>
        <v>40310</v>
      </c>
      <c r="D16" s="30">
        <f>'[10]Accounts by GL'!M183</f>
        <v>1844886.77</v>
      </c>
      <c r="E16" s="31"/>
      <c r="F16" s="9"/>
    </row>
    <row r="17" spans="1:6">
      <c r="A17" s="27" t="str">
        <f>'[10]Accounts by GL'!B184</f>
        <v>Out-of-state Fees-Postsecondary Vocational</v>
      </c>
      <c r="B17" s="17"/>
      <c r="C17" s="29" t="str">
        <f>'[10]Accounts by GL'!C184</f>
        <v>40320</v>
      </c>
      <c r="D17" s="30">
        <f>'[10]Accounts by GL'!M184</f>
        <v>355663.49</v>
      </c>
      <c r="E17" s="31"/>
      <c r="F17" s="9"/>
    </row>
    <row r="18" spans="1:6">
      <c r="A18" s="27" t="str">
        <f>'[10]Accounts by GL'!B185</f>
        <v>Out-of-state Fees-Postsecondary. Adult Vocational</v>
      </c>
      <c r="B18" s="17"/>
      <c r="C18" s="29" t="str">
        <f>'[10]Accounts by GL'!C185</f>
        <v>40330</v>
      </c>
      <c r="D18" s="30">
        <f>'[10]Accounts by GL'!M185</f>
        <v>78781.5</v>
      </c>
      <c r="E18" s="31"/>
      <c r="F18" s="9"/>
    </row>
    <row r="19" spans="1:6">
      <c r="A19" s="27" t="str">
        <f>'[10]Accounts by GL'!B186</f>
        <v>Out-of-state Fees-Developmental Education</v>
      </c>
      <c r="B19" s="17"/>
      <c r="C19" s="29" t="str">
        <f>'[10]Accounts by GL'!C186</f>
        <v>40350</v>
      </c>
      <c r="D19" s="30">
        <f>'[10]Accounts by GL'!M186</f>
        <v>403614.87</v>
      </c>
      <c r="E19" s="31"/>
      <c r="F19" s="9"/>
    </row>
    <row r="20" spans="1:6">
      <c r="A20" s="27" t="str">
        <f>'[10]Accounts by GL'!B187</f>
        <v>Out-of-state Fees-EPI &amp; Alternative Certification Curriculum</v>
      </c>
      <c r="B20" s="17"/>
      <c r="C20" s="29" t="str">
        <f>'[10]Accounts by GL'!C187</f>
        <v>40360</v>
      </c>
      <c r="D20" s="30">
        <f>'[10]Accounts by GL'!M187</f>
        <v>0</v>
      </c>
      <c r="E20" s="31"/>
      <c r="F20" s="9"/>
    </row>
    <row r="21" spans="1:6">
      <c r="A21" s="27" t="str">
        <f>'[10]Accounts by GL'!B188</f>
        <v>Out-of-state Fees-Vocational Preparatory</v>
      </c>
      <c r="B21" s="17"/>
      <c r="C21" s="29" t="str">
        <f>'[10]Accounts by GL'!C188</f>
        <v>40380</v>
      </c>
      <c r="D21" s="30">
        <f>'[10]Accounts by GL'!M188</f>
        <v>0</v>
      </c>
      <c r="E21" s="31"/>
      <c r="F21" s="9"/>
    </row>
    <row r="22" spans="1:6" ht="13.5" thickBot="1">
      <c r="A22" s="27" t="str">
        <f>'[10]Accounts by GL'!B189</f>
        <v>Out-of-state Fees-Adult General Education (ABE) &amp; Secondary</v>
      </c>
      <c r="B22" s="22"/>
      <c r="C22" s="29" t="str">
        <f>'[10]Accounts by GL'!C189</f>
        <v>40390</v>
      </c>
      <c r="D22" s="30">
        <f>'[10]Accounts by GL'!M189</f>
        <v>-180</v>
      </c>
      <c r="E22" s="32"/>
      <c r="F22" s="9"/>
    </row>
    <row r="23" spans="1:6" ht="13.5" thickBot="1">
      <c r="A23" s="23" t="s">
        <v>7</v>
      </c>
      <c r="B23" s="24"/>
      <c r="C23" s="25"/>
      <c r="D23" s="26">
        <f>SUM(D15:D22)</f>
        <v>2682766.63</v>
      </c>
      <c r="E23" s="33" t="s">
        <v>8</v>
      </c>
      <c r="F23" s="9"/>
    </row>
    <row r="24" spans="1:6" ht="13.5" thickBot="1">
      <c r="A24" s="23" t="s">
        <v>9</v>
      </c>
      <c r="B24" s="24"/>
      <c r="C24" s="25"/>
      <c r="D24" s="26">
        <f>D23+D14</f>
        <v>47903166.710000008</v>
      </c>
      <c r="E24" s="26">
        <f>'[10]Accounts by GL'!M191</f>
        <v>47903166.710000008</v>
      </c>
      <c r="F24" s="9"/>
    </row>
    <row r="25" spans="1:6">
      <c r="A25" s="34"/>
      <c r="B25" s="35"/>
      <c r="C25" s="36"/>
      <c r="D25" s="37"/>
      <c r="E25" s="32"/>
      <c r="F25" s="9"/>
    </row>
    <row r="26" spans="1:6">
      <c r="A26" s="13" t="s">
        <v>10</v>
      </c>
      <c r="B26" s="35"/>
      <c r="C26" s="36"/>
      <c r="D26" s="37"/>
      <c r="E26" s="31"/>
      <c r="F26" s="9"/>
    </row>
    <row r="27" spans="1:6">
      <c r="A27" s="16" t="str">
        <f>'[10]Accounts by GL'!B194</f>
        <v>Tuition - Lifelong Learning</v>
      </c>
      <c r="B27" s="17"/>
      <c r="C27" s="18" t="str">
        <f>'[10]Accounts by GL'!C194</f>
        <v>40210</v>
      </c>
      <c r="D27" s="38">
        <f>'[10]Accounts by GL'!M194</f>
        <v>0</v>
      </c>
      <c r="E27" s="31"/>
      <c r="F27" s="39"/>
    </row>
    <row r="28" spans="1:6">
      <c r="A28" s="16" t="str">
        <f>'[10]Accounts by GL'!B195</f>
        <v>Tuition - Continuing Workforce Fees</v>
      </c>
      <c r="B28" s="17"/>
      <c r="C28" s="18" t="str">
        <f>'[10]Accounts by GL'!C195</f>
        <v>40240</v>
      </c>
      <c r="D28" s="38">
        <f>'[10]Accounts by GL'!M195</f>
        <v>1801374</v>
      </c>
      <c r="E28" s="31"/>
      <c r="F28" s="39"/>
    </row>
    <row r="29" spans="1:6">
      <c r="A29" s="16" t="str">
        <f>'[10]Accounts by GL'!B196</f>
        <v>Refunded Tuition - Continuing Workforce Fees</v>
      </c>
      <c r="B29" s="17"/>
      <c r="C29" s="18" t="str">
        <f>'[10]Accounts by GL'!C196</f>
        <v>40249</v>
      </c>
      <c r="D29" s="38">
        <f>'[10]Accounts by GL'!M196</f>
        <v>0</v>
      </c>
      <c r="E29" s="31"/>
      <c r="F29" s="39"/>
    </row>
    <row r="30" spans="1:6">
      <c r="A30" s="16" t="str">
        <f>'[10]Accounts by GL'!B197</f>
        <v>Out-of-state - Lifelong Learning</v>
      </c>
      <c r="B30" s="17"/>
      <c r="C30" s="18" t="str">
        <f>'[10]Accounts by GL'!C197</f>
        <v>40250</v>
      </c>
      <c r="D30" s="38">
        <f>'[10]Accounts by GL'!M197</f>
        <v>67615.5</v>
      </c>
      <c r="E30" s="32"/>
      <c r="F30" s="39"/>
    </row>
    <row r="31" spans="1:6">
      <c r="A31" s="16" t="str">
        <f>'[10]Accounts by GL'!B198</f>
        <v>Full Cost of Instruction (Repeat Course Fee)</v>
      </c>
      <c r="B31" s="17"/>
      <c r="C31" s="18" t="str">
        <f>'[10]Accounts by GL'!C198</f>
        <v>40260</v>
      </c>
      <c r="D31" s="38">
        <f>'[10]Accounts by GL'!M198</f>
        <v>0</v>
      </c>
      <c r="E31" s="32"/>
      <c r="F31" s="39"/>
    </row>
    <row r="32" spans="1:6">
      <c r="A32" s="16" t="str">
        <f>'[10]Accounts by GL'!B199</f>
        <v>Full Cost of Instruction (Repeat Course Fee) - A &amp; P</v>
      </c>
      <c r="B32" s="17"/>
      <c r="C32" s="18" t="str">
        <f>'[10]Accounts by GL'!C199</f>
        <v>40261</v>
      </c>
      <c r="D32" s="38">
        <f>'[10]Accounts by GL'!M199</f>
        <v>0</v>
      </c>
      <c r="E32" s="32"/>
      <c r="F32" s="39"/>
    </row>
    <row r="33" spans="1:6">
      <c r="A33" s="16" t="str">
        <f>'[10]Accounts by GL'!B200</f>
        <v>Full Cost of Instruction (Repeat Course Fee) - PSV</v>
      </c>
      <c r="B33" s="17"/>
      <c r="C33" s="18" t="str">
        <f>'[10]Accounts by GL'!C200</f>
        <v>40262</v>
      </c>
      <c r="D33" s="38">
        <f>'[10]Accounts by GL'!M200</f>
        <v>0</v>
      </c>
      <c r="E33" s="32"/>
      <c r="F33" s="39"/>
    </row>
    <row r="34" spans="1:6">
      <c r="A34" s="16" t="str">
        <f>'[10]Accounts by GL'!B201</f>
        <v>Full Cost of Instruction (Repeat Course Fee) - Baccalaureate</v>
      </c>
      <c r="B34" s="17"/>
      <c r="C34" s="18">
        <v>40263</v>
      </c>
      <c r="D34" s="38">
        <f>'[10]Accounts by GL'!M201</f>
        <v>0</v>
      </c>
      <c r="E34" s="32"/>
      <c r="F34" s="39"/>
    </row>
    <row r="35" spans="1:6">
      <c r="A35" s="16" t="str">
        <f>'[10]Accounts by GL'!B202</f>
        <v>Full Cost of Instruction (Repeat Course Fee) - PSAV</v>
      </c>
      <c r="B35" s="17"/>
      <c r="C35" s="18" t="str">
        <f>'[10]Accounts by GL'!C202</f>
        <v>40264</v>
      </c>
      <c r="D35" s="38">
        <f>'[10]Accounts by GL'!M202</f>
        <v>0</v>
      </c>
      <c r="E35" s="32"/>
      <c r="F35" s="39"/>
    </row>
    <row r="36" spans="1:6">
      <c r="A36" s="16" t="str">
        <f>'[10]Accounts by GL'!B203</f>
        <v>Full Cost of Instruction (Repeat Course Fee) - Dev. Ed.</v>
      </c>
      <c r="B36" s="17"/>
      <c r="C36" s="18" t="str">
        <f>'[10]Accounts by GL'!C203</f>
        <v>40265</v>
      </c>
      <c r="D36" s="38">
        <f>'[10]Accounts by GL'!M203</f>
        <v>0</v>
      </c>
      <c r="E36" s="32"/>
      <c r="F36" s="39"/>
    </row>
    <row r="37" spans="1:6">
      <c r="A37" s="16" t="str">
        <f>'[10]Accounts by GL'!B204</f>
        <v>Full Cost of Instruction (Repeat Course Fee) - EPI</v>
      </c>
      <c r="B37" s="17"/>
      <c r="C37" s="18">
        <v>40266</v>
      </c>
      <c r="D37" s="38">
        <f>'[10]Accounts by GL'!M204</f>
        <v>0</v>
      </c>
      <c r="E37" s="32"/>
      <c r="F37" s="39"/>
    </row>
    <row r="38" spans="1:6">
      <c r="A38" s="16" t="str">
        <f>'[10]Accounts by GL'!B205</f>
        <v>Refunded Tuition-Full Cost of Instruction (Repeat Course Fee)</v>
      </c>
      <c r="B38" s="17"/>
      <c r="C38" s="18" t="str">
        <f>'[10]Accounts by GL'!C205</f>
        <v>40269</v>
      </c>
      <c r="D38" s="38">
        <f>'[10]Accounts by GL'!M205</f>
        <v>0</v>
      </c>
      <c r="E38" s="32"/>
      <c r="F38" s="39"/>
    </row>
    <row r="39" spans="1:6">
      <c r="A39" s="16" t="str">
        <f>'[10]Accounts by GL'!B206</f>
        <v>Tuition - Self-supporting</v>
      </c>
      <c r="B39" s="17"/>
      <c r="C39" s="18" t="str">
        <f>'[10]Accounts by GL'!C206</f>
        <v>40270</v>
      </c>
      <c r="D39" s="38">
        <f>'[10]Accounts by GL'!M206</f>
        <v>43850</v>
      </c>
      <c r="E39" s="32"/>
      <c r="F39" s="39"/>
    </row>
    <row r="40" spans="1:6">
      <c r="A40" s="16" t="str">
        <f>'[10]Accounts by GL'!B207</f>
        <v>Laboratory Fees</v>
      </c>
      <c r="B40" s="17"/>
      <c r="C40" s="18" t="str">
        <f>'[10]Accounts by GL'!C207</f>
        <v>40400</v>
      </c>
      <c r="D40" s="38">
        <f>'[10]Accounts by GL'!M207</f>
        <v>1736684.5</v>
      </c>
      <c r="E40" s="32"/>
      <c r="F40" s="39"/>
    </row>
    <row r="41" spans="1:6">
      <c r="A41" s="16" t="str">
        <f>'[10]Accounts by GL'!B208</f>
        <v>Distance Learning Course User Fee</v>
      </c>
      <c r="B41" s="17"/>
      <c r="C41" s="18" t="str">
        <f>'[10]Accounts by GL'!C208</f>
        <v>40450</v>
      </c>
      <c r="D41" s="38">
        <f>'[10]Accounts by GL'!M208</f>
        <v>2601680</v>
      </c>
      <c r="E41" s="32"/>
      <c r="F41" s="39"/>
    </row>
    <row r="42" spans="1:6">
      <c r="A42" s="16" t="str">
        <f>'[10]Accounts by GL'!B209</f>
        <v>Application Fees</v>
      </c>
      <c r="B42" s="17"/>
      <c r="C42" s="18" t="str">
        <f>'[10]Accounts by GL'!C209</f>
        <v>40500</v>
      </c>
      <c r="D42" s="38">
        <f>'[10]Accounts by GL'!M209</f>
        <v>445017.78</v>
      </c>
      <c r="E42" s="32"/>
      <c r="F42" s="39"/>
    </row>
    <row r="43" spans="1:6">
      <c r="A43" s="16" t="str">
        <f>'[10]Accounts by GL'!B210</f>
        <v>Graduation Fees</v>
      </c>
      <c r="B43" s="17"/>
      <c r="C43" s="18" t="str">
        <f>'[10]Accounts by GL'!C210</f>
        <v>40600</v>
      </c>
      <c r="D43" s="38">
        <f>'[10]Accounts by GL'!M210</f>
        <v>0</v>
      </c>
      <c r="E43" s="32"/>
      <c r="F43" s="39"/>
    </row>
    <row r="44" spans="1:6">
      <c r="A44" s="16" t="str">
        <f>'[10]Accounts by GL'!B211</f>
        <v>Transcripts Fees</v>
      </c>
      <c r="B44" s="17"/>
      <c r="C44" s="18" t="str">
        <f>'[10]Accounts by GL'!C211</f>
        <v>40700</v>
      </c>
      <c r="D44" s="38">
        <f>'[10]Accounts by GL'!M211</f>
        <v>0</v>
      </c>
      <c r="E44" s="32"/>
      <c r="F44" s="39"/>
    </row>
    <row r="45" spans="1:6">
      <c r="A45" s="16" t="str">
        <f>'[10]Accounts by GL'!B212</f>
        <v>Financial Aid Fund Fees</v>
      </c>
      <c r="B45" s="17"/>
      <c r="C45" s="18" t="str">
        <f>'[10]Accounts by GL'!C212</f>
        <v>40800</v>
      </c>
      <c r="D45" s="38">
        <f>'[10]Accounts by GL'!M212</f>
        <v>2485103.1500000004</v>
      </c>
      <c r="E45" s="32"/>
      <c r="F45" s="39"/>
    </row>
    <row r="46" spans="1:6">
      <c r="A46" s="16" t="str">
        <f>'[10]Accounts by GL'!B213</f>
        <v>Student Activities &amp; Service Fees</v>
      </c>
      <c r="B46" s="17"/>
      <c r="C46" s="18" t="str">
        <f>'[10]Accounts by GL'!C213</f>
        <v>40850</v>
      </c>
      <c r="D46" s="38">
        <f>'[10]Accounts by GL'!M213</f>
        <v>1665716.66</v>
      </c>
      <c r="E46" s="32"/>
      <c r="F46" s="39"/>
    </row>
    <row r="47" spans="1:6">
      <c r="A47" s="16" t="str">
        <f>'[10]Accounts by GL'!B214</f>
        <v>Student Activities &amp; Service Fees - Baccalaureate</v>
      </c>
      <c r="B47" s="17"/>
      <c r="C47" s="18" t="str">
        <f>'[10]Accounts by GL'!C214</f>
        <v>40854</v>
      </c>
      <c r="D47" s="38">
        <f>'[10]Accounts by GL'!M214</f>
        <v>155463.15</v>
      </c>
      <c r="E47" s="32"/>
      <c r="F47" s="39"/>
    </row>
    <row r="48" spans="1:6">
      <c r="A48" s="16" t="str">
        <f>'[10]Accounts by GL'!B215</f>
        <v>CIF - A &amp; P, PSV, EPI, College Prep</v>
      </c>
      <c r="B48" s="17"/>
      <c r="C48" s="18" t="str">
        <f>'[10]Accounts by GL'!C215</f>
        <v>40860</v>
      </c>
      <c r="D48" s="38">
        <f>'[10]Accounts by GL'!M215</f>
        <v>4372389.0999999996</v>
      </c>
      <c r="E48" s="32"/>
      <c r="F48" s="39"/>
    </row>
    <row r="49" spans="1:6">
      <c r="A49" s="16" t="str">
        <f>'[10]Accounts by GL'!B216</f>
        <v>CIF - PSAV</v>
      </c>
      <c r="B49" s="17"/>
      <c r="C49" s="18" t="str">
        <f>'[10]Accounts by GL'!C216</f>
        <v>40861</v>
      </c>
      <c r="D49" s="38">
        <f>'[10]Accounts by GL'!M216</f>
        <v>77363.11</v>
      </c>
      <c r="E49" s="32"/>
      <c r="F49" s="39"/>
    </row>
    <row r="50" spans="1:6">
      <c r="A50" s="16" t="str">
        <f>'[10]Accounts by GL'!B217</f>
        <v>CIF - Baccalaureate</v>
      </c>
      <c r="B50" s="17"/>
      <c r="C50" s="18" t="str">
        <f>'[10]Accounts by GL'!C217</f>
        <v>40864</v>
      </c>
      <c r="D50" s="38">
        <f>'[10]Accounts by GL'!M217</f>
        <v>463956.45</v>
      </c>
      <c r="E50" s="32"/>
      <c r="F50" s="39"/>
    </row>
    <row r="51" spans="1:6">
      <c r="A51" s="16" t="str">
        <f>'[10]Accounts by GL'!B218</f>
        <v>Technology Fee</v>
      </c>
      <c r="B51" s="17"/>
      <c r="C51" s="18" t="str">
        <f>'[10]Accounts by GL'!C218</f>
        <v>40870</v>
      </c>
      <c r="D51" s="38">
        <f>'[10]Accounts by GL'!M218</f>
        <v>2388554.62</v>
      </c>
      <c r="E51" s="32"/>
      <c r="F51" s="39"/>
    </row>
    <row r="52" spans="1:6">
      <c r="A52" s="16" t="str">
        <f>'[10]Accounts by GL'!B219</f>
        <v>Other Student Fees</v>
      </c>
      <c r="B52" s="17"/>
      <c r="C52" s="18" t="str">
        <f>'[10]Accounts by GL'!C219</f>
        <v>40900</v>
      </c>
      <c r="D52" s="38">
        <f>'[10]Accounts by GL'!M219</f>
        <v>0</v>
      </c>
      <c r="E52" s="32"/>
      <c r="F52" s="39"/>
    </row>
    <row r="53" spans="1:6">
      <c r="A53" s="16" t="str">
        <f>'[10]Accounts by GL'!B220</f>
        <v>Late Fees</v>
      </c>
      <c r="B53" s="17"/>
      <c r="C53" s="18" t="str">
        <f>'[10]Accounts by GL'!C220</f>
        <v>40910</v>
      </c>
      <c r="D53" s="38">
        <f>'[10]Accounts by GL'!M220</f>
        <v>48895</v>
      </c>
      <c r="E53" s="32"/>
      <c r="F53" s="39"/>
    </row>
    <row r="54" spans="1:6">
      <c r="A54" s="16" t="str">
        <f>'[10]Accounts by GL'!B221</f>
        <v>Testing Fees</v>
      </c>
      <c r="B54" s="17"/>
      <c r="C54" s="18" t="str">
        <f>'[10]Accounts by GL'!C221</f>
        <v>40920</v>
      </c>
      <c r="D54" s="38">
        <f>'[10]Accounts by GL'!M221</f>
        <v>573825.96</v>
      </c>
      <c r="E54" s="32"/>
      <c r="F54" s="39"/>
    </row>
    <row r="55" spans="1:6">
      <c r="A55" s="16" t="str">
        <f>'[10]Accounts by GL'!B222</f>
        <v>Student Insurance Fees</v>
      </c>
      <c r="B55" s="17"/>
      <c r="C55" s="18" t="str">
        <f>'[10]Accounts by GL'!C222</f>
        <v>40930</v>
      </c>
      <c r="D55" s="38">
        <f>'[10]Accounts by GL'!M222</f>
        <v>28477</v>
      </c>
      <c r="E55" s="32"/>
      <c r="F55" s="39"/>
    </row>
    <row r="56" spans="1:6">
      <c r="A56" s="16" t="str">
        <f>'[10]Accounts by GL'!B223</f>
        <v>Safety &amp; Security Fees</v>
      </c>
      <c r="B56" s="17"/>
      <c r="C56" s="18" t="str">
        <f>'[10]Accounts by GL'!C223</f>
        <v>40940</v>
      </c>
      <c r="D56" s="38">
        <f>'[10]Accounts by GL'!M223</f>
        <v>0</v>
      </c>
      <c r="E56" s="32"/>
      <c r="F56" s="39"/>
    </row>
    <row r="57" spans="1:6">
      <c r="A57" s="16" t="str">
        <f>'[10]Accounts by GL'!B224</f>
        <v>Picture Identification Card Fees</v>
      </c>
      <c r="B57" s="17"/>
      <c r="C57" s="18" t="str">
        <f>'[10]Accounts by GL'!C224</f>
        <v>40950</v>
      </c>
      <c r="D57" s="38">
        <f>'[10]Accounts by GL'!M224</f>
        <v>24087</v>
      </c>
      <c r="E57" s="32"/>
      <c r="F57" s="39"/>
    </row>
    <row r="58" spans="1:6">
      <c r="A58" s="16" t="str">
        <f>'[10]Accounts by GL'!B225</f>
        <v>Parking Fees</v>
      </c>
      <c r="B58" s="17"/>
      <c r="C58" s="18" t="str">
        <f>'[10]Accounts by GL'!C225</f>
        <v>40960</v>
      </c>
      <c r="D58" s="38">
        <f>'[10]Accounts by GL'!M225</f>
        <v>0</v>
      </c>
      <c r="E58" s="32"/>
      <c r="F58" s="39"/>
    </row>
    <row r="59" spans="1:6">
      <c r="A59" s="16" t="str">
        <f>'[10]Accounts by GL'!B226</f>
        <v>Library Fees</v>
      </c>
      <c r="B59" s="17"/>
      <c r="C59" s="18" t="str">
        <f>'[10]Accounts by GL'!C226</f>
        <v>40970</v>
      </c>
      <c r="D59" s="38">
        <f>'[10]Accounts by GL'!M226</f>
        <v>0</v>
      </c>
      <c r="E59" s="32"/>
      <c r="F59" s="39"/>
    </row>
    <row r="60" spans="1:6">
      <c r="A60" s="16" t="str">
        <f>'[10]Accounts by GL'!B227</f>
        <v>Contract Course Fees</v>
      </c>
      <c r="B60" s="17"/>
      <c r="C60" s="18" t="str">
        <f>'[10]Accounts by GL'!C227</f>
        <v>40990</v>
      </c>
      <c r="D60" s="38">
        <f>'[10]Accounts by GL'!M227</f>
        <v>0</v>
      </c>
      <c r="E60" s="32"/>
      <c r="F60" s="39"/>
    </row>
    <row r="61" spans="1:6" ht="13.5" thickBot="1">
      <c r="A61" s="16" t="str">
        <f>'[10]Accounts by GL'!B228</f>
        <v>Residual Student Fees</v>
      </c>
      <c r="B61" s="17"/>
      <c r="C61" s="18" t="str">
        <f>'[10]Accounts by GL'!C228</f>
        <v>40991</v>
      </c>
      <c r="D61" s="38">
        <f>'[10]Accounts by GL'!M228</f>
        <v>0</v>
      </c>
      <c r="E61" s="32"/>
      <c r="F61" s="39"/>
    </row>
    <row r="62" spans="1:6" ht="13.5" thickBot="1">
      <c r="A62" s="23" t="s">
        <v>12</v>
      </c>
      <c r="B62" s="24"/>
      <c r="C62" s="25"/>
      <c r="D62" s="26">
        <f>SUM(D27:D61)</f>
        <v>18980052.98</v>
      </c>
      <c r="E62" s="32"/>
    </row>
    <row r="63" spans="1:6" ht="13.5" thickBot="1">
      <c r="A63" s="23" t="s">
        <v>13</v>
      </c>
      <c r="B63" s="24"/>
      <c r="C63" s="25"/>
      <c r="D63" s="26">
        <f>D24+D62</f>
        <v>66883219.690000013</v>
      </c>
      <c r="E63" s="40"/>
    </row>
    <row r="64" spans="1:6">
      <c r="A64" s="9"/>
      <c r="B64" s="9"/>
      <c r="C64" s="41"/>
      <c r="D64" s="42"/>
      <c r="E64" s="42"/>
    </row>
    <row r="65" spans="1:16">
      <c r="A65" s="124" t="str">
        <f>A1</f>
        <v>FLORIDA STATE COLLEGE AT JACKSONVILLE</v>
      </c>
      <c r="B65" s="124"/>
      <c r="C65" s="124"/>
      <c r="D65" s="124"/>
      <c r="E65" s="43"/>
    </row>
    <row r="66" spans="1:16" ht="13.5" thickBot="1">
      <c r="A66" s="125" t="str">
        <f>+A3</f>
        <v xml:space="preserve">2014-2015 FEES </v>
      </c>
      <c r="B66" s="125"/>
      <c r="C66" s="125"/>
      <c r="D66" s="125"/>
      <c r="E66" s="43"/>
    </row>
    <row r="67" spans="1:16">
      <c r="A67" s="44" t="s">
        <v>14</v>
      </c>
      <c r="B67" s="14"/>
      <c r="C67" s="45"/>
      <c r="D67" s="46"/>
      <c r="E67" s="42"/>
    </row>
    <row r="68" spans="1:16">
      <c r="A68" s="47"/>
      <c r="B68" s="35"/>
      <c r="C68" s="45"/>
      <c r="D68" s="48"/>
      <c r="E68" s="42"/>
    </row>
    <row r="69" spans="1:16" ht="13.5" thickBot="1">
      <c r="A69" s="44" t="s">
        <v>15</v>
      </c>
      <c r="B69" s="35"/>
      <c r="C69" s="45" t="s">
        <v>16</v>
      </c>
      <c r="D69" s="108" t="s">
        <v>17</v>
      </c>
      <c r="E69" s="109"/>
    </row>
    <row r="70" spans="1:16">
      <c r="A70" s="49" t="s">
        <v>18</v>
      </c>
      <c r="B70" s="50" t="s">
        <v>19</v>
      </c>
      <c r="C70" s="112" t="s">
        <v>20</v>
      </c>
      <c r="D70" s="110">
        <f>'[10]Accounts by GL'!D174+'[10]Accounts by GL'!D175</f>
        <v>31238283.399999999</v>
      </c>
      <c r="E70" s="42"/>
    </row>
    <row r="71" spans="1:16">
      <c r="A71" s="51" t="s">
        <v>18</v>
      </c>
      <c r="B71" s="52" t="s">
        <v>21</v>
      </c>
      <c r="C71" s="113" t="s">
        <v>22</v>
      </c>
      <c r="D71" s="116">
        <f>'[10]Accounts by GL'!D176</f>
        <v>9081367.5199999996</v>
      </c>
      <c r="E71" s="42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>
      <c r="A72" s="51" t="s">
        <v>18</v>
      </c>
      <c r="B72" s="52" t="s">
        <v>23</v>
      </c>
      <c r="C72" s="113">
        <v>40130</v>
      </c>
      <c r="D72" s="116">
        <f>'[10]Accounts by GL'!D177</f>
        <v>1882533.86</v>
      </c>
      <c r="E72" s="42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>
      <c r="A73" s="51" t="s">
        <v>18</v>
      </c>
      <c r="B73" s="52" t="s">
        <v>24</v>
      </c>
      <c r="C73" s="113" t="s">
        <v>25</v>
      </c>
      <c r="D73" s="116">
        <f>'[10]Accounts by GL'!D178</f>
        <v>2843149.74</v>
      </c>
      <c r="E73" s="42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>
      <c r="A74" s="51" t="s">
        <v>18</v>
      </c>
      <c r="B74" s="52" t="s">
        <v>26</v>
      </c>
      <c r="C74" s="113">
        <v>40160</v>
      </c>
      <c r="D74" s="117">
        <f>'[10]Accounts by GL'!D179</f>
        <v>165.56</v>
      </c>
      <c r="E74" s="42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>
      <c r="A75" s="51" t="s">
        <v>18</v>
      </c>
      <c r="B75" s="52" t="s">
        <v>27</v>
      </c>
      <c r="C75" s="113">
        <v>40180</v>
      </c>
      <c r="D75" s="111">
        <f>'[10]Accounts by GL'!D180</f>
        <v>0</v>
      </c>
      <c r="E75" s="42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>
      <c r="A76" s="51" t="s">
        <v>18</v>
      </c>
      <c r="B76" s="52" t="s">
        <v>28</v>
      </c>
      <c r="C76" s="113">
        <v>40190</v>
      </c>
      <c r="D76" s="116">
        <f>'[10]Accounts by GL'!D181</f>
        <v>174900</v>
      </c>
      <c r="E76" s="42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>
      <c r="A77" s="51" t="s">
        <v>29</v>
      </c>
      <c r="B77" s="52" t="s">
        <v>19</v>
      </c>
      <c r="C77" s="113" t="s">
        <v>30</v>
      </c>
      <c r="D77" s="116">
        <f>'[10]Accounts by GL'!D182+'[10]Accounts by GL'!D183</f>
        <v>1844886.77</v>
      </c>
      <c r="E77" s="42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>
      <c r="A78" s="51" t="s">
        <v>29</v>
      </c>
      <c r="B78" s="52" t="s">
        <v>21</v>
      </c>
      <c r="C78" s="113" t="s">
        <v>31</v>
      </c>
      <c r="D78" s="117">
        <f>'[10]Accounts by GL'!D184</f>
        <v>355663.49</v>
      </c>
      <c r="E78" s="42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>
      <c r="A79" s="51" t="s">
        <v>29</v>
      </c>
      <c r="B79" s="52" t="s">
        <v>23</v>
      </c>
      <c r="C79" s="113">
        <v>40330</v>
      </c>
      <c r="D79" s="111">
        <f>'[10]Accounts by GL'!D185</f>
        <v>78781.5</v>
      </c>
      <c r="E79" s="42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>
      <c r="A80" s="51" t="s">
        <v>29</v>
      </c>
      <c r="B80" s="52" t="s">
        <v>24</v>
      </c>
      <c r="C80" s="113" t="s">
        <v>32</v>
      </c>
      <c r="D80" s="116">
        <f>'[10]Accounts by GL'!D186</f>
        <v>403614.87</v>
      </c>
      <c r="E80" s="42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>
      <c r="A81" s="51" t="s">
        <v>29</v>
      </c>
      <c r="B81" s="52" t="s">
        <v>26</v>
      </c>
      <c r="C81" s="113">
        <v>40360</v>
      </c>
      <c r="D81" s="116">
        <f>'[10]Accounts by GL'!D187</f>
        <v>0</v>
      </c>
      <c r="E81" s="42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>
      <c r="A82" s="51" t="s">
        <v>29</v>
      </c>
      <c r="B82" s="52" t="s">
        <v>27</v>
      </c>
      <c r="C82" s="113">
        <v>40380</v>
      </c>
      <c r="D82" s="117">
        <f>'[10]Accounts by GL'!D188</f>
        <v>0</v>
      </c>
      <c r="E82" s="42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3.5" thickBot="1">
      <c r="A83" s="51" t="s">
        <v>29</v>
      </c>
      <c r="B83" s="52" t="s">
        <v>28</v>
      </c>
      <c r="C83" s="114">
        <v>40390</v>
      </c>
      <c r="D83" s="115">
        <f>'[10]Accounts by GL'!D189</f>
        <v>-180</v>
      </c>
      <c r="E83" s="42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3.5" thickBot="1">
      <c r="A84" s="23" t="s">
        <v>33</v>
      </c>
      <c r="B84" s="24"/>
      <c r="C84" s="25"/>
      <c r="D84" s="107">
        <f>SUM(D70:D83)</f>
        <v>47903166.710000008</v>
      </c>
      <c r="E84" s="42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>
      <c r="A85" s="55"/>
      <c r="B85" s="56"/>
      <c r="C85" s="57"/>
      <c r="D85" s="58"/>
      <c r="E85" s="42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>
      <c r="A86" s="59" t="s">
        <v>34</v>
      </c>
      <c r="B86" s="56"/>
      <c r="C86" s="57"/>
      <c r="D86" s="58"/>
      <c r="E86" s="42"/>
    </row>
    <row r="87" spans="1:16">
      <c r="A87" s="60" t="s">
        <v>18</v>
      </c>
      <c r="B87" s="61" t="s">
        <v>19</v>
      </c>
      <c r="C87" s="53">
        <v>40110</v>
      </c>
      <c r="D87" s="54">
        <f>'[10]Accounts by GL'!E174+'[10]Accounts by GL'!E175</f>
        <v>0</v>
      </c>
      <c r="E87" s="42"/>
    </row>
    <row r="88" spans="1:16" ht="13.5" thickBot="1">
      <c r="A88" s="62" t="s">
        <v>29</v>
      </c>
      <c r="B88" s="63" t="s">
        <v>19</v>
      </c>
      <c r="C88" s="64">
        <v>40310</v>
      </c>
      <c r="D88" s="54">
        <f>'[10]Accounts by GL'!E182+'[10]Accounts by GL'!E183</f>
        <v>0</v>
      </c>
      <c r="E88" s="42"/>
    </row>
    <row r="89" spans="1:16" ht="13.5" thickBot="1">
      <c r="A89" s="23" t="s">
        <v>35</v>
      </c>
      <c r="B89" s="24"/>
      <c r="C89" s="25"/>
      <c r="D89" s="26">
        <f>SUM(D87:D88)</f>
        <v>0</v>
      </c>
      <c r="E89" s="42"/>
    </row>
    <row r="90" spans="1:16" ht="13.5" thickBot="1">
      <c r="A90" s="47"/>
      <c r="B90" s="56"/>
      <c r="C90" s="57"/>
      <c r="D90" s="58"/>
      <c r="E90" s="42"/>
    </row>
    <row r="91" spans="1:16" ht="13.5" thickBot="1">
      <c r="A91" s="23" t="s">
        <v>36</v>
      </c>
      <c r="B91" s="24"/>
      <c r="C91" s="25"/>
      <c r="D91" s="26">
        <f>+D84+D89</f>
        <v>47903166.710000008</v>
      </c>
      <c r="E91" s="42"/>
    </row>
    <row r="92" spans="1:16" ht="13.5" thickBot="1">
      <c r="A92" s="65"/>
      <c r="B92" s="65"/>
      <c r="C92" s="66"/>
      <c r="D92" s="67"/>
      <c r="E92" s="43"/>
    </row>
    <row r="93" spans="1:16" ht="13.5" thickBot="1">
      <c r="A93" s="126" t="s">
        <v>37</v>
      </c>
      <c r="B93" s="127"/>
      <c r="C93" s="70"/>
      <c r="D93" s="71"/>
      <c r="E93" s="42"/>
    </row>
    <row r="94" spans="1:16">
      <c r="A94" s="72" t="s">
        <v>18</v>
      </c>
      <c r="B94" s="73"/>
      <c r="C94" s="74"/>
      <c r="D94" s="75">
        <f>SUM(D6:D13)</f>
        <v>45220400.080000006</v>
      </c>
      <c r="E94" s="42"/>
    </row>
    <row r="95" spans="1:16">
      <c r="A95" s="76"/>
      <c r="B95" s="56"/>
      <c r="C95" s="77"/>
      <c r="D95" s="78"/>
      <c r="E95" s="42"/>
    </row>
    <row r="96" spans="1:16">
      <c r="A96" s="79" t="s">
        <v>29</v>
      </c>
      <c r="B96" s="80"/>
      <c r="C96" s="81"/>
      <c r="D96" s="82">
        <f>SUM(D15:D22)</f>
        <v>2682766.63</v>
      </c>
      <c r="E96" s="42"/>
    </row>
    <row r="97" spans="1:256" ht="13.5" thickBot="1">
      <c r="A97" s="83"/>
      <c r="B97" s="56"/>
      <c r="C97" s="77"/>
      <c r="D97" s="78"/>
      <c r="E97" s="42"/>
    </row>
    <row r="98" spans="1:256" ht="13.5" thickBot="1">
      <c r="A98" s="84" t="s">
        <v>2</v>
      </c>
      <c r="B98" s="85"/>
      <c r="C98" s="86"/>
      <c r="D98" s="87">
        <f>D94+D96</f>
        <v>47903166.710000008</v>
      </c>
      <c r="E98" s="42"/>
    </row>
    <row r="99" spans="1:256">
      <c r="A99" s="88"/>
      <c r="B99" s="73"/>
      <c r="C99" s="66"/>
      <c r="D99" s="89"/>
      <c r="E99" s="42"/>
    </row>
    <row r="100" spans="1:256">
      <c r="A100" s="90" t="s">
        <v>38</v>
      </c>
      <c r="B100" s="91"/>
      <c r="C100" s="92"/>
      <c r="D100" s="93">
        <f>D51</f>
        <v>2388554.62</v>
      </c>
      <c r="E100" s="42"/>
    </row>
    <row r="101" spans="1:256" ht="13.5" thickBot="1">
      <c r="A101" s="88"/>
      <c r="B101" s="94"/>
      <c r="C101" s="66"/>
      <c r="D101" s="78"/>
      <c r="E101" s="42"/>
    </row>
    <row r="102" spans="1:256" ht="13.5" thickBot="1">
      <c r="A102" s="23" t="s">
        <v>39</v>
      </c>
      <c r="B102" s="24"/>
      <c r="C102" s="25"/>
      <c r="D102" s="26">
        <f>D98+D100</f>
        <v>50291721.330000006</v>
      </c>
      <c r="E102" s="42"/>
    </row>
    <row r="103" spans="1:256">
      <c r="A103" s="9"/>
      <c r="B103" s="9"/>
      <c r="C103" s="41"/>
      <c r="D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1:256" s="65" customFormat="1">
      <c r="A104" s="95" t="s">
        <v>40</v>
      </c>
      <c r="B104" s="1"/>
      <c r="C104" s="96"/>
      <c r="D104" s="1"/>
      <c r="E104" s="1"/>
      <c r="F104" s="9"/>
    </row>
    <row r="105" spans="1:256"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82" spans="3:16">
      <c r="C182" s="1"/>
      <c r="G182" s="9"/>
      <c r="H182" s="9"/>
      <c r="I182" s="9"/>
      <c r="J182" s="9"/>
      <c r="K182" s="9"/>
      <c r="L182" s="9"/>
      <c r="M182" s="9"/>
      <c r="N182" s="9"/>
      <c r="O182" s="9"/>
      <c r="P182" s="97"/>
    </row>
    <row r="202" spans="1:6">
      <c r="A202" s="98"/>
      <c r="B202" s="99"/>
      <c r="C202" s="100"/>
      <c r="D202" s="99"/>
      <c r="E202" s="99"/>
      <c r="F202" s="101"/>
    </row>
    <row r="227" spans="1:6">
      <c r="A227" s="9"/>
      <c r="B227" s="9"/>
      <c r="C227" s="41"/>
      <c r="D227" s="9"/>
      <c r="E227" s="9"/>
      <c r="F227" s="9"/>
    </row>
    <row r="228" spans="1:6">
      <c r="A228" s="102"/>
      <c r="B228" s="103"/>
      <c r="C228" s="104"/>
      <c r="D228" s="103"/>
      <c r="E228" s="103"/>
      <c r="F228" s="105"/>
    </row>
    <row r="229" spans="1:6">
      <c r="A229" s="9"/>
      <c r="B229" s="9"/>
      <c r="C229" s="41"/>
      <c r="D229" s="9"/>
      <c r="E229" s="9"/>
      <c r="F229" s="9"/>
    </row>
    <row r="244" spans="1:6">
      <c r="A244" s="9"/>
      <c r="B244" s="9"/>
      <c r="C244" s="41"/>
      <c r="D244" s="9"/>
      <c r="E244" s="9"/>
      <c r="F244" s="9"/>
    </row>
    <row r="245" spans="1:6">
      <c r="A245" s="102"/>
      <c r="B245" s="103"/>
      <c r="C245" s="104"/>
      <c r="D245" s="103"/>
      <c r="E245" s="103"/>
      <c r="F245" s="105"/>
    </row>
    <row r="246" spans="1:6">
      <c r="A246" s="9"/>
      <c r="B246" s="9"/>
      <c r="C246" s="41"/>
      <c r="D246" s="9"/>
      <c r="E246" s="9"/>
      <c r="F246" s="9"/>
    </row>
    <row r="293" spans="1:6">
      <c r="A293" s="9"/>
      <c r="B293" s="9"/>
      <c r="C293" s="41"/>
      <c r="D293" s="9"/>
      <c r="E293" s="9"/>
      <c r="F293" s="9"/>
    </row>
    <row r="294" spans="1:6">
      <c r="A294" s="102"/>
      <c r="B294" s="103"/>
      <c r="C294" s="104"/>
      <c r="D294" s="103"/>
      <c r="E294" s="103"/>
      <c r="F294" s="105"/>
    </row>
    <row r="295" spans="1:6">
      <c r="A295" s="9"/>
      <c r="B295" s="9"/>
      <c r="C295" s="41"/>
      <c r="D295" s="9"/>
      <c r="E295" s="9"/>
      <c r="F295" s="9"/>
    </row>
    <row r="305" spans="1:6">
      <c r="A305" s="9"/>
      <c r="B305" s="9"/>
      <c r="C305" s="41"/>
      <c r="D305" s="9"/>
      <c r="E305" s="9"/>
      <c r="F305" s="9"/>
    </row>
    <row r="306" spans="1:6">
      <c r="A306" s="102"/>
      <c r="B306" s="103"/>
      <c r="C306" s="104"/>
      <c r="D306" s="103"/>
      <c r="E306" s="103"/>
      <c r="F306" s="105"/>
    </row>
    <row r="307" spans="1:6">
      <c r="A307" s="9"/>
      <c r="B307" s="9"/>
      <c r="C307" s="41"/>
      <c r="D307" s="9"/>
      <c r="E307" s="9"/>
      <c r="F307" s="9"/>
    </row>
    <row r="319" spans="1:6">
      <c r="A319" s="9"/>
      <c r="B319" s="9"/>
      <c r="C319" s="41"/>
      <c r="D319" s="9"/>
      <c r="E319" s="9"/>
      <c r="F319" s="9"/>
    </row>
    <row r="320" spans="1:6">
      <c r="A320" s="102"/>
      <c r="B320" s="103"/>
      <c r="C320" s="104"/>
      <c r="D320" s="103"/>
      <c r="E320" s="103"/>
      <c r="F320" s="105"/>
    </row>
    <row r="321" spans="1:6">
      <c r="A321" s="106"/>
      <c r="B321" s="9"/>
      <c r="C321" s="41"/>
      <c r="D321" s="9"/>
      <c r="E321" s="9"/>
      <c r="F321" s="97"/>
    </row>
    <row r="322" spans="1:6">
      <c r="A322" s="106"/>
      <c r="B322" s="9"/>
      <c r="C322" s="41"/>
      <c r="D322" s="9"/>
      <c r="E322" s="9"/>
      <c r="F322" s="97"/>
    </row>
    <row r="323" spans="1:6">
      <c r="A323" s="98"/>
      <c r="B323" s="99"/>
      <c r="C323" s="100"/>
      <c r="D323" s="99"/>
      <c r="E323" s="99"/>
      <c r="F323" s="101"/>
    </row>
    <row r="324" spans="1:6">
      <c r="A324" s="9"/>
      <c r="B324" s="9"/>
      <c r="C324" s="41"/>
      <c r="D324" s="9"/>
      <c r="E324" s="9"/>
      <c r="F324" s="9"/>
    </row>
    <row r="325" spans="1:6">
      <c r="A325" s="106"/>
      <c r="B325" s="9"/>
      <c r="C325" s="41"/>
      <c r="D325" s="9"/>
      <c r="E325" s="9"/>
      <c r="F325" s="97"/>
    </row>
    <row r="332" spans="1:6">
      <c r="A332" s="9"/>
      <c r="B332" s="9"/>
      <c r="C332" s="41"/>
      <c r="D332" s="9"/>
      <c r="E332" s="9"/>
      <c r="F332" s="9"/>
    </row>
    <row r="333" spans="1:6">
      <c r="A333" s="102"/>
      <c r="B333" s="103"/>
      <c r="C333" s="104"/>
      <c r="D333" s="103"/>
      <c r="E333" s="103"/>
      <c r="F333" s="105"/>
    </row>
    <row r="334" spans="1:6">
      <c r="A334" s="9"/>
      <c r="B334" s="9"/>
      <c r="C334" s="41"/>
      <c r="D334" s="9"/>
      <c r="E334" s="9"/>
      <c r="F334" s="9"/>
    </row>
    <row r="359" spans="1:6">
      <c r="A359" s="98"/>
      <c r="B359" s="99"/>
      <c r="C359" s="100"/>
      <c r="D359" s="99"/>
      <c r="E359" s="99"/>
      <c r="F359" s="101"/>
    </row>
    <row r="413" spans="1:6">
      <c r="A413" s="9"/>
      <c r="B413" s="9"/>
      <c r="C413" s="41"/>
      <c r="D413" s="9"/>
      <c r="E413" s="9"/>
      <c r="F413" s="9"/>
    </row>
    <row r="414" spans="1:6">
      <c r="A414" s="102"/>
      <c r="B414" s="103"/>
      <c r="C414" s="104"/>
      <c r="D414" s="103"/>
      <c r="E414" s="103"/>
      <c r="F414" s="105"/>
    </row>
    <row r="415" spans="1:6">
      <c r="A415" s="9"/>
      <c r="B415" s="9"/>
      <c r="C415" s="41"/>
      <c r="D415" s="9"/>
      <c r="E415" s="9"/>
      <c r="F415" s="9"/>
    </row>
    <row r="478" spans="1:6">
      <c r="A478" s="9"/>
      <c r="B478" s="9"/>
      <c r="C478" s="41"/>
      <c r="D478" s="9"/>
      <c r="E478" s="9"/>
      <c r="F478" s="9"/>
    </row>
    <row r="479" spans="1:6">
      <c r="A479" s="102"/>
      <c r="B479" s="103"/>
      <c r="C479" s="104"/>
      <c r="D479" s="103"/>
      <c r="E479" s="103"/>
      <c r="F479" s="105"/>
    </row>
    <row r="480" spans="1:6">
      <c r="A480" s="9"/>
      <c r="B480" s="9"/>
      <c r="C480" s="41"/>
      <c r="D480" s="9"/>
      <c r="E480" s="9"/>
      <c r="F480" s="9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80"/>
  <sheetViews>
    <sheetView zoomScale="90" zoomScaleNormal="90" workbookViewId="0"/>
  </sheetViews>
  <sheetFormatPr defaultRowHeight="12.75"/>
  <cols>
    <col min="1" max="1" width="56.28515625" style="1" customWidth="1"/>
    <col min="2" max="2" width="13" style="1" customWidth="1"/>
    <col min="3" max="3" width="9.140625" style="96"/>
    <col min="4" max="4" width="20.85546875" style="1" customWidth="1"/>
    <col min="5" max="5" width="21" style="1" customWidth="1"/>
    <col min="6" max="16384" width="9.140625" style="1"/>
  </cols>
  <sheetData>
    <row r="1" spans="1:16" ht="15.75">
      <c r="A1" s="120" t="str">
        <f>'[11]Contact Information'!$C$5</f>
        <v>FLORIDA KEYS COMMUNITY COLLEGE</v>
      </c>
      <c r="B1" s="120"/>
      <c r="C1" s="120"/>
      <c r="D1" s="120"/>
      <c r="E1" s="120"/>
    </row>
    <row r="2" spans="1:16" ht="13.5" thickBot="1">
      <c r="A2" s="2"/>
      <c r="B2" s="2"/>
      <c r="C2" s="2"/>
      <c r="D2" s="3" t="s">
        <v>0</v>
      </c>
      <c r="E2" s="4" t="str">
        <f>'[11]Contact Information'!C3</f>
        <v>2015.v02</v>
      </c>
    </row>
    <row r="3" spans="1:16" ht="13.5" thickBot="1">
      <c r="A3" s="118" t="s">
        <v>138</v>
      </c>
      <c r="B3" s="7"/>
      <c r="C3" s="7"/>
      <c r="D3" s="7"/>
      <c r="E3" s="121"/>
      <c r="F3" s="9"/>
    </row>
    <row r="4" spans="1:16" ht="12.75" customHeight="1">
      <c r="A4" s="10"/>
      <c r="B4" s="11"/>
      <c r="C4" s="12"/>
      <c r="D4" s="12" t="s">
        <v>1</v>
      </c>
      <c r="E4" s="122" t="s">
        <v>2</v>
      </c>
      <c r="F4" s="9"/>
    </row>
    <row r="5" spans="1:16">
      <c r="A5" s="13" t="s">
        <v>3</v>
      </c>
      <c r="B5" s="14"/>
      <c r="C5" s="15" t="s">
        <v>4</v>
      </c>
      <c r="D5" s="15" t="s">
        <v>5</v>
      </c>
      <c r="E5" s="123"/>
      <c r="F5" s="9"/>
    </row>
    <row r="6" spans="1:16">
      <c r="A6" s="16" t="str">
        <f>'[11]Accounts by GL'!B174</f>
        <v>Tuition-Advanced &amp; Professional - Baccalaureate</v>
      </c>
      <c r="B6" s="17"/>
      <c r="C6" s="18" t="str">
        <f>'[11]Accounts by GL'!C174</f>
        <v>40101</v>
      </c>
      <c r="D6" s="19">
        <f>'[11]Accounts by GL'!M174</f>
        <v>0</v>
      </c>
      <c r="E6" s="20">
        <f t="shared" ref="E6:E13" si="0">D6+D15</f>
        <v>0</v>
      </c>
      <c r="F6" s="9"/>
    </row>
    <row r="7" spans="1:16">
      <c r="A7" s="16" t="str">
        <f>'[11]Accounts by GL'!B175</f>
        <v>Tuition-Advanced &amp; Professional</v>
      </c>
      <c r="B7" s="17"/>
      <c r="C7" s="18" t="str">
        <f>'[11]Accounts by GL'!C175</f>
        <v>40110</v>
      </c>
      <c r="D7" s="19">
        <f>'[11]Accounts by GL'!M175</f>
        <v>1022272.86</v>
      </c>
      <c r="E7" s="20">
        <f t="shared" si="0"/>
        <v>1286992.6400000001</v>
      </c>
      <c r="F7" s="9"/>
    </row>
    <row r="8" spans="1:16">
      <c r="A8" s="16" t="str">
        <f>'[11]Accounts by GL'!B176</f>
        <v>Tuition-Postsecondary Vocational</v>
      </c>
      <c r="B8" s="17"/>
      <c r="C8" s="18" t="str">
        <f>'[11]Accounts by GL'!C176</f>
        <v>40120</v>
      </c>
      <c r="D8" s="19">
        <f>'[11]Accounts by GL'!M176</f>
        <v>418973.06</v>
      </c>
      <c r="E8" s="20">
        <f t="shared" si="0"/>
        <v>547111.34</v>
      </c>
      <c r="F8" s="9"/>
    </row>
    <row r="9" spans="1:16">
      <c r="A9" s="16" t="str">
        <f>'[11]Accounts by GL'!B177</f>
        <v>Tuition-Postsecondary Adult Vocational</v>
      </c>
      <c r="B9" s="17"/>
      <c r="C9" s="18" t="str">
        <f>'[11]Accounts by GL'!C177</f>
        <v>40130</v>
      </c>
      <c r="D9" s="19">
        <f>'[11]Accounts by GL'!M177</f>
        <v>75964.84</v>
      </c>
      <c r="E9" s="20">
        <f t="shared" si="0"/>
        <v>81110.67</v>
      </c>
      <c r="F9" s="9"/>
    </row>
    <row r="10" spans="1:16">
      <c r="A10" s="16" t="str">
        <f>'[11]Accounts by GL'!B178</f>
        <v>Tuition-Developmental Education</v>
      </c>
      <c r="B10" s="17"/>
      <c r="C10" s="18" t="str">
        <f>'[11]Accounts by GL'!C178</f>
        <v>40150</v>
      </c>
      <c r="D10" s="19">
        <f>'[11]Accounts by GL'!M178</f>
        <v>68790.179999999993</v>
      </c>
      <c r="E10" s="20">
        <f t="shared" si="0"/>
        <v>118704.51</v>
      </c>
      <c r="F10" s="9"/>
    </row>
    <row r="11" spans="1:16">
      <c r="A11" s="16" t="str">
        <f>'[11]Accounts by GL'!B179</f>
        <v>Tuition-EPI</v>
      </c>
      <c r="B11" s="17"/>
      <c r="C11" s="18" t="str">
        <f>'[11]Accounts by GL'!C179</f>
        <v>40160</v>
      </c>
      <c r="D11" s="19">
        <f>'[11]Accounts by GL'!M179</f>
        <v>0</v>
      </c>
      <c r="E11" s="20">
        <f t="shared" si="0"/>
        <v>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>
      <c r="A12" s="16" t="str">
        <f>'[11]Accounts by GL'!B180</f>
        <v>Tuition-Vocational Preparatory</v>
      </c>
      <c r="B12" s="17"/>
      <c r="C12" s="18" t="str">
        <f>'[11]Accounts by GL'!C180</f>
        <v>40180</v>
      </c>
      <c r="D12" s="19">
        <f>'[11]Accounts by GL'!M180</f>
        <v>0</v>
      </c>
      <c r="E12" s="20">
        <f t="shared" si="0"/>
        <v>0</v>
      </c>
      <c r="F12" s="9"/>
    </row>
    <row r="13" spans="1:16" ht="13.5" thickBot="1">
      <c r="A13" s="16" t="str">
        <f>'[11]Accounts by GL'!B181</f>
        <v>Tuition-Adult General Education (ABE) &amp; Secondary</v>
      </c>
      <c r="B13" s="22"/>
      <c r="C13" s="18" t="str">
        <f>'[11]Accounts by GL'!C181</f>
        <v>40190</v>
      </c>
      <c r="D13" s="19">
        <f>'[11]Accounts by GL'!M181</f>
        <v>0</v>
      </c>
      <c r="E13" s="20">
        <f t="shared" si="0"/>
        <v>0</v>
      </c>
      <c r="F13" s="9"/>
    </row>
    <row r="14" spans="1:16" ht="13.5" thickBot="1">
      <c r="A14" s="23" t="s">
        <v>6</v>
      </c>
      <c r="B14" s="24"/>
      <c r="C14" s="25"/>
      <c r="D14" s="26">
        <f>SUM(D6:D13)</f>
        <v>1586000.94</v>
      </c>
      <c r="E14" s="26">
        <f>SUM(E6:E13)</f>
        <v>2033919.16</v>
      </c>
      <c r="F14" s="9"/>
    </row>
    <row r="15" spans="1:16">
      <c r="A15" s="27" t="str">
        <f>'[11]Accounts by GL'!B182</f>
        <v>Out-of-state Fees-Advanced &amp; Professional - Baccalaureate</v>
      </c>
      <c r="B15" s="28"/>
      <c r="C15" s="29" t="str">
        <f>'[11]Accounts by GL'!C182</f>
        <v>40301</v>
      </c>
      <c r="D15" s="30">
        <f>'[11]Accounts by GL'!M182</f>
        <v>0</v>
      </c>
      <c r="E15" s="31"/>
      <c r="F15" s="9"/>
    </row>
    <row r="16" spans="1:16">
      <c r="A16" s="27" t="str">
        <f>'[11]Accounts by GL'!B183</f>
        <v>Out-of-state Fees-Advanced &amp; Professional</v>
      </c>
      <c r="B16" s="17"/>
      <c r="C16" s="29" t="str">
        <f>'[11]Accounts by GL'!C183</f>
        <v>40310</v>
      </c>
      <c r="D16" s="30">
        <f>'[11]Accounts by GL'!M183</f>
        <v>264719.78000000003</v>
      </c>
      <c r="E16" s="31"/>
      <c r="F16" s="9"/>
    </row>
    <row r="17" spans="1:6">
      <c r="A17" s="27" t="str">
        <f>'[11]Accounts by GL'!B184</f>
        <v>Out-of-state Fees-Postsecondary Vocational</v>
      </c>
      <c r="B17" s="17"/>
      <c r="C17" s="29" t="str">
        <f>'[11]Accounts by GL'!C184</f>
        <v>40320</v>
      </c>
      <c r="D17" s="30">
        <f>'[11]Accounts by GL'!M184</f>
        <v>128138.28</v>
      </c>
      <c r="E17" s="31"/>
      <c r="F17" s="9"/>
    </row>
    <row r="18" spans="1:6">
      <c r="A18" s="27" t="str">
        <f>'[11]Accounts by GL'!B185</f>
        <v>Out-of-state Fees-Postsecondary. Adult Vocational</v>
      </c>
      <c r="B18" s="17"/>
      <c r="C18" s="29" t="str">
        <f>'[11]Accounts by GL'!C185</f>
        <v>40330</v>
      </c>
      <c r="D18" s="30">
        <f>'[11]Accounts by GL'!M185</f>
        <v>5145.83</v>
      </c>
      <c r="E18" s="31"/>
      <c r="F18" s="9"/>
    </row>
    <row r="19" spans="1:6">
      <c r="A19" s="27" t="str">
        <f>'[11]Accounts by GL'!B186</f>
        <v>Out-of-state Fees-Developmental Education</v>
      </c>
      <c r="B19" s="17"/>
      <c r="C19" s="29" t="str">
        <f>'[11]Accounts by GL'!C186</f>
        <v>40350</v>
      </c>
      <c r="D19" s="30">
        <f>'[11]Accounts by GL'!M186</f>
        <v>49914.33</v>
      </c>
      <c r="E19" s="31"/>
      <c r="F19" s="9"/>
    </row>
    <row r="20" spans="1:6">
      <c r="A20" s="27" t="str">
        <f>'[11]Accounts by GL'!B187</f>
        <v>Out-of-state Fees-EPI &amp; Alternative Certification Curriculum</v>
      </c>
      <c r="B20" s="17"/>
      <c r="C20" s="29" t="str">
        <f>'[11]Accounts by GL'!C187</f>
        <v>40360</v>
      </c>
      <c r="D20" s="30">
        <f>'[11]Accounts by GL'!M187</f>
        <v>0</v>
      </c>
      <c r="E20" s="31"/>
      <c r="F20" s="9"/>
    </row>
    <row r="21" spans="1:6">
      <c r="A21" s="27" t="str">
        <f>'[11]Accounts by GL'!B188</f>
        <v>Out-of-state Fees-Vocational Preparatory</v>
      </c>
      <c r="B21" s="17"/>
      <c r="C21" s="29" t="str">
        <f>'[11]Accounts by GL'!C188</f>
        <v>40380</v>
      </c>
      <c r="D21" s="30">
        <f>'[11]Accounts by GL'!M188</f>
        <v>0</v>
      </c>
      <c r="E21" s="31"/>
      <c r="F21" s="9"/>
    </row>
    <row r="22" spans="1:6" ht="13.5" thickBot="1">
      <c r="A22" s="27" t="str">
        <f>'[11]Accounts by GL'!B189</f>
        <v>Out-of-state Fees-Adult General Education (ABE) &amp; Secondary</v>
      </c>
      <c r="B22" s="22"/>
      <c r="C22" s="29" t="str">
        <f>'[11]Accounts by GL'!C189</f>
        <v>40390</v>
      </c>
      <c r="D22" s="30">
        <f>'[11]Accounts by GL'!M189</f>
        <v>0</v>
      </c>
      <c r="E22" s="32"/>
      <c r="F22" s="9"/>
    </row>
    <row r="23" spans="1:6" ht="13.5" thickBot="1">
      <c r="A23" s="23" t="s">
        <v>7</v>
      </c>
      <c r="B23" s="24"/>
      <c r="C23" s="25"/>
      <c r="D23" s="26">
        <f>SUM(D15:D22)</f>
        <v>447918.22000000009</v>
      </c>
      <c r="E23" s="33" t="s">
        <v>8</v>
      </c>
      <c r="F23" s="9"/>
    </row>
    <row r="24" spans="1:6" ht="13.5" thickBot="1">
      <c r="A24" s="23" t="s">
        <v>9</v>
      </c>
      <c r="B24" s="24"/>
      <c r="C24" s="25"/>
      <c r="D24" s="26">
        <f>D23+D14</f>
        <v>2033919.1600000001</v>
      </c>
      <c r="E24" s="26">
        <f>'[11]Accounts by GL'!M191</f>
        <v>2033919.1600000001</v>
      </c>
      <c r="F24" s="9"/>
    </row>
    <row r="25" spans="1:6">
      <c r="A25" s="34"/>
      <c r="B25" s="35"/>
      <c r="C25" s="36"/>
      <c r="D25" s="37"/>
      <c r="E25" s="32"/>
      <c r="F25" s="9"/>
    </row>
    <row r="26" spans="1:6">
      <c r="A26" s="13" t="s">
        <v>10</v>
      </c>
      <c r="B26" s="35"/>
      <c r="C26" s="36"/>
      <c r="D26" s="37"/>
      <c r="E26" s="31"/>
      <c r="F26" s="9"/>
    </row>
    <row r="27" spans="1:6">
      <c r="A27" s="16" t="str">
        <f>'[11]Accounts by GL'!B194</f>
        <v>Tuition - Lifelong Learning</v>
      </c>
      <c r="B27" s="17"/>
      <c r="C27" s="18" t="str">
        <f>'[11]Accounts by GL'!C194</f>
        <v>40210</v>
      </c>
      <c r="D27" s="38">
        <f>'[11]Accounts by GL'!M194</f>
        <v>0</v>
      </c>
      <c r="E27" s="31"/>
      <c r="F27" s="39"/>
    </row>
    <row r="28" spans="1:6">
      <c r="A28" s="16" t="str">
        <f>'[11]Accounts by GL'!B195</f>
        <v>Tuition - Continuing Workforce Fees</v>
      </c>
      <c r="B28" s="17"/>
      <c r="C28" s="18" t="str">
        <f>'[11]Accounts by GL'!C195</f>
        <v>40240</v>
      </c>
      <c r="D28" s="38">
        <f>'[11]Accounts by GL'!M195</f>
        <v>127775.72</v>
      </c>
      <c r="E28" s="31"/>
      <c r="F28" s="39"/>
    </row>
    <row r="29" spans="1:6">
      <c r="A29" s="16" t="str">
        <f>'[11]Accounts by GL'!B196</f>
        <v>Refunded Tuition - Continuing Workforce Fees</v>
      </c>
      <c r="B29" s="17"/>
      <c r="C29" s="18" t="str">
        <f>'[11]Accounts by GL'!C196</f>
        <v>40249</v>
      </c>
      <c r="D29" s="38">
        <f>'[11]Accounts by GL'!M196</f>
        <v>0</v>
      </c>
      <c r="E29" s="31"/>
      <c r="F29" s="39"/>
    </row>
    <row r="30" spans="1:6">
      <c r="A30" s="16" t="str">
        <f>'[11]Accounts by GL'!B197</f>
        <v>Out-of-state - Lifelong Learning</v>
      </c>
      <c r="B30" s="17"/>
      <c r="C30" s="18" t="str">
        <f>'[11]Accounts by GL'!C197</f>
        <v>40250</v>
      </c>
      <c r="D30" s="38">
        <f>'[11]Accounts by GL'!M197</f>
        <v>0</v>
      </c>
      <c r="E30" s="32"/>
      <c r="F30" s="39"/>
    </row>
    <row r="31" spans="1:6">
      <c r="A31" s="16" t="str">
        <f>'[11]Accounts by GL'!B198</f>
        <v>Full Cost of Instruction (Repeat Course Fee)</v>
      </c>
      <c r="B31" s="17"/>
      <c r="C31" s="18" t="str">
        <f>'[11]Accounts by GL'!C198</f>
        <v>40260</v>
      </c>
      <c r="D31" s="38">
        <f>'[11]Accounts by GL'!M198</f>
        <v>0</v>
      </c>
      <c r="E31" s="32"/>
      <c r="F31" s="39"/>
    </row>
    <row r="32" spans="1:6">
      <c r="A32" s="16" t="str">
        <f>'[11]Accounts by GL'!B199</f>
        <v>Full Cost of Instruction (Repeat Course Fee) - A &amp; P</v>
      </c>
      <c r="B32" s="17"/>
      <c r="C32" s="18" t="str">
        <f>'[11]Accounts by GL'!C199</f>
        <v>40261</v>
      </c>
      <c r="D32" s="38">
        <f>'[11]Accounts by GL'!M199</f>
        <v>0</v>
      </c>
      <c r="E32" s="32"/>
      <c r="F32" s="39"/>
    </row>
    <row r="33" spans="1:6">
      <c r="A33" s="16" t="str">
        <f>'[11]Accounts by GL'!B200</f>
        <v>Full Cost of Instruction (Repeat Course Fee) - PSV</v>
      </c>
      <c r="B33" s="17"/>
      <c r="C33" s="18" t="str">
        <f>'[11]Accounts by GL'!C200</f>
        <v>40262</v>
      </c>
      <c r="D33" s="38">
        <f>'[11]Accounts by GL'!M200</f>
        <v>0</v>
      </c>
      <c r="E33" s="32"/>
      <c r="F33" s="39"/>
    </row>
    <row r="34" spans="1:6">
      <c r="A34" s="16" t="str">
        <f>'[11]Accounts by GL'!B201</f>
        <v>Full Cost of Instruction (Repeat Course Fee) - Baccalaureate</v>
      </c>
      <c r="B34" s="17"/>
      <c r="C34" s="18">
        <v>40263</v>
      </c>
      <c r="D34" s="38">
        <f>'[11]Accounts by GL'!M201</f>
        <v>0</v>
      </c>
      <c r="E34" s="32"/>
      <c r="F34" s="39"/>
    </row>
    <row r="35" spans="1:6">
      <c r="A35" s="16" t="str">
        <f>'[11]Accounts by GL'!B202</f>
        <v>Full Cost of Instruction (Repeat Course Fee) - PSAV</v>
      </c>
      <c r="B35" s="17"/>
      <c r="C35" s="18" t="str">
        <f>'[11]Accounts by GL'!C202</f>
        <v>40264</v>
      </c>
      <c r="D35" s="38">
        <f>'[11]Accounts by GL'!M202</f>
        <v>0</v>
      </c>
      <c r="E35" s="32"/>
      <c r="F35" s="39"/>
    </row>
    <row r="36" spans="1:6">
      <c r="A36" s="16" t="str">
        <f>'[11]Accounts by GL'!B203</f>
        <v>Full Cost of Instruction (Repeat Course Fee) - Dev. Ed.</v>
      </c>
      <c r="B36" s="17"/>
      <c r="C36" s="18" t="str">
        <f>'[11]Accounts by GL'!C203</f>
        <v>40265</v>
      </c>
      <c r="D36" s="38">
        <f>'[11]Accounts by GL'!M203</f>
        <v>0</v>
      </c>
      <c r="E36" s="32"/>
      <c r="F36" s="39"/>
    </row>
    <row r="37" spans="1:6">
      <c r="A37" s="16" t="str">
        <f>'[11]Accounts by GL'!B204</f>
        <v>Full Cost of Instruction (Repeat Course Fee) - EPI</v>
      </c>
      <c r="B37" s="17"/>
      <c r="C37" s="18">
        <v>40266</v>
      </c>
      <c r="D37" s="38">
        <f>'[11]Accounts by GL'!M204</f>
        <v>0</v>
      </c>
      <c r="E37" s="32"/>
      <c r="F37" s="39"/>
    </row>
    <row r="38" spans="1:6">
      <c r="A38" s="16" t="str">
        <f>'[11]Accounts by GL'!B205</f>
        <v>Refunded Tuition-Full Cost of Instruction (Repeat Course Fee)</v>
      </c>
      <c r="B38" s="17"/>
      <c r="C38" s="18" t="str">
        <f>'[11]Accounts by GL'!C205</f>
        <v>40269</v>
      </c>
      <c r="D38" s="38">
        <f>'[11]Accounts by GL'!M205</f>
        <v>0</v>
      </c>
      <c r="E38" s="32"/>
      <c r="F38" s="39"/>
    </row>
    <row r="39" spans="1:6">
      <c r="A39" s="16" t="str">
        <f>'[11]Accounts by GL'!B206</f>
        <v>Tuition - Self-supporting</v>
      </c>
      <c r="B39" s="17"/>
      <c r="C39" s="18" t="str">
        <f>'[11]Accounts by GL'!C206</f>
        <v>40270</v>
      </c>
      <c r="D39" s="38">
        <f>'[11]Accounts by GL'!M206</f>
        <v>70481.149999999994</v>
      </c>
      <c r="E39" s="32"/>
      <c r="F39" s="39"/>
    </row>
    <row r="40" spans="1:6">
      <c r="A40" s="16" t="str">
        <f>'[11]Accounts by GL'!B207</f>
        <v>Laboratory Fees</v>
      </c>
      <c r="B40" s="17"/>
      <c r="C40" s="18" t="str">
        <f>'[11]Accounts by GL'!C207</f>
        <v>40400</v>
      </c>
      <c r="D40" s="38">
        <f>'[11]Accounts by GL'!M207</f>
        <v>622549.23</v>
      </c>
      <c r="E40" s="32"/>
      <c r="F40" s="39"/>
    </row>
    <row r="41" spans="1:6">
      <c r="A41" s="16" t="str">
        <f>'[11]Accounts by GL'!B208</f>
        <v>Distance Learning Course User Fee</v>
      </c>
      <c r="B41" s="17"/>
      <c r="C41" s="18" t="str">
        <f>'[11]Accounts by GL'!C208</f>
        <v>40450</v>
      </c>
      <c r="D41" s="38">
        <f>'[11]Accounts by GL'!M208</f>
        <v>49504</v>
      </c>
      <c r="E41" s="32"/>
      <c r="F41" s="39"/>
    </row>
    <row r="42" spans="1:6">
      <c r="A42" s="16" t="str">
        <f>'[11]Accounts by GL'!B209</f>
        <v>Application Fees</v>
      </c>
      <c r="B42" s="17"/>
      <c r="C42" s="18" t="str">
        <f>'[11]Accounts by GL'!C209</f>
        <v>40500</v>
      </c>
      <c r="D42" s="38">
        <f>'[11]Accounts by GL'!M209</f>
        <v>31230</v>
      </c>
      <c r="E42" s="32"/>
      <c r="F42" s="39"/>
    </row>
    <row r="43" spans="1:6">
      <c r="A43" s="16" t="str">
        <f>'[11]Accounts by GL'!B210</f>
        <v>Graduation Fees</v>
      </c>
      <c r="B43" s="17"/>
      <c r="C43" s="18" t="str">
        <f>'[11]Accounts by GL'!C210</f>
        <v>40600</v>
      </c>
      <c r="D43" s="38">
        <f>'[11]Accounts by GL'!M210</f>
        <v>5125</v>
      </c>
      <c r="E43" s="32"/>
      <c r="F43" s="39"/>
    </row>
    <row r="44" spans="1:6">
      <c r="A44" s="16" t="str">
        <f>'[11]Accounts by GL'!B211</f>
        <v>Transcripts Fees</v>
      </c>
      <c r="B44" s="17"/>
      <c r="C44" s="18" t="str">
        <f>'[11]Accounts by GL'!C211</f>
        <v>40700</v>
      </c>
      <c r="D44" s="38">
        <f>'[11]Accounts by GL'!M211</f>
        <v>19130</v>
      </c>
      <c r="E44" s="32"/>
      <c r="F44" s="39"/>
    </row>
    <row r="45" spans="1:6">
      <c r="A45" s="16" t="str">
        <f>'[11]Accounts by GL'!B212</f>
        <v>Financial Aid Fund Fees</v>
      </c>
      <c r="B45" s="17"/>
      <c r="C45" s="18" t="str">
        <f>'[11]Accounts by GL'!C212</f>
        <v>40800</v>
      </c>
      <c r="D45" s="38">
        <f>'[11]Accounts by GL'!M212</f>
        <v>105733.52000000003</v>
      </c>
      <c r="E45" s="32"/>
      <c r="F45" s="39"/>
    </row>
    <row r="46" spans="1:6">
      <c r="A46" s="16" t="str">
        <f>'[11]Accounts by GL'!B213</f>
        <v>Student Activities &amp; Service Fees</v>
      </c>
      <c r="B46" s="17"/>
      <c r="C46" s="18" t="str">
        <f>'[11]Accounts by GL'!C213</f>
        <v>40850</v>
      </c>
      <c r="D46" s="38">
        <f>'[11]Accounts by GL'!M213</f>
        <v>153114.94</v>
      </c>
      <c r="E46" s="32"/>
      <c r="F46" s="39"/>
    </row>
    <row r="47" spans="1:6">
      <c r="A47" s="16" t="str">
        <f>'[11]Accounts by GL'!B214</f>
        <v>Student Activities &amp; Service Fees - Baccalaureate</v>
      </c>
      <c r="B47" s="17"/>
      <c r="C47" s="18" t="str">
        <f>'[11]Accounts by GL'!C214</f>
        <v>40854</v>
      </c>
      <c r="D47" s="38">
        <f>'[11]Accounts by GL'!M214</f>
        <v>0</v>
      </c>
      <c r="E47" s="32"/>
      <c r="F47" s="39"/>
    </row>
    <row r="48" spans="1:6">
      <c r="A48" s="16" t="str">
        <f>'[11]Accounts by GL'!B215</f>
        <v>CIF - A &amp; P, PSV, EPI, College Prep</v>
      </c>
      <c r="B48" s="17"/>
      <c r="C48" s="18" t="str">
        <f>'[11]Accounts by GL'!C215</f>
        <v>40860</v>
      </c>
      <c r="D48" s="38">
        <f>'[11]Accounts by GL'!M215</f>
        <v>280709.36</v>
      </c>
      <c r="E48" s="32"/>
      <c r="F48" s="39"/>
    </row>
    <row r="49" spans="1:6">
      <c r="A49" s="16" t="str">
        <f>'[11]Accounts by GL'!B216</f>
        <v>CIF - PSAV</v>
      </c>
      <c r="B49" s="17"/>
      <c r="C49" s="18" t="str">
        <f>'[11]Accounts by GL'!C216</f>
        <v>40861</v>
      </c>
      <c r="D49" s="38">
        <f>'[11]Accounts by GL'!M216</f>
        <v>4055.59</v>
      </c>
      <c r="E49" s="32"/>
      <c r="F49" s="39"/>
    </row>
    <row r="50" spans="1:6">
      <c r="A50" s="16" t="str">
        <f>'[11]Accounts by GL'!B217</f>
        <v>CIF - Baccalaureate</v>
      </c>
      <c r="B50" s="17"/>
      <c r="C50" s="18" t="str">
        <f>'[11]Accounts by GL'!C217</f>
        <v>40864</v>
      </c>
      <c r="D50" s="38">
        <f>'[11]Accounts by GL'!M217</f>
        <v>0</v>
      </c>
      <c r="E50" s="32"/>
      <c r="F50" s="39"/>
    </row>
    <row r="51" spans="1:6">
      <c r="A51" s="16" t="str">
        <f>'[11]Accounts by GL'!B218</f>
        <v>Technology Fee</v>
      </c>
      <c r="B51" s="17"/>
      <c r="C51" s="18" t="str">
        <f>'[11]Accounts by GL'!C218</f>
        <v>40870</v>
      </c>
      <c r="D51" s="38">
        <f>'[11]Accounts by GL'!M218</f>
        <v>101720.73</v>
      </c>
      <c r="E51" s="32"/>
      <c r="F51" s="39"/>
    </row>
    <row r="52" spans="1:6">
      <c r="A52" s="16" t="str">
        <f>'[11]Accounts by GL'!B219</f>
        <v>Other Student Fees</v>
      </c>
      <c r="B52" s="17"/>
      <c r="C52" s="18" t="str">
        <f>'[11]Accounts by GL'!C219</f>
        <v>40900</v>
      </c>
      <c r="D52" s="38">
        <f>'[11]Accounts by GL'!M219</f>
        <v>20</v>
      </c>
      <c r="E52" s="32"/>
      <c r="F52" s="39"/>
    </row>
    <row r="53" spans="1:6">
      <c r="A53" s="16" t="str">
        <f>'[11]Accounts by GL'!B220</f>
        <v>Late Fees</v>
      </c>
      <c r="B53" s="17"/>
      <c r="C53" s="18" t="str">
        <f>'[11]Accounts by GL'!C220</f>
        <v>40910</v>
      </c>
      <c r="D53" s="38">
        <f>'[11]Accounts by GL'!M220</f>
        <v>0</v>
      </c>
      <c r="E53" s="32"/>
      <c r="F53" s="39"/>
    </row>
    <row r="54" spans="1:6">
      <c r="A54" s="16" t="str">
        <f>'[11]Accounts by GL'!B221</f>
        <v>Testing Fees</v>
      </c>
      <c r="B54" s="17"/>
      <c r="C54" s="18" t="str">
        <f>'[11]Accounts by GL'!C221</f>
        <v>40920</v>
      </c>
      <c r="D54" s="38">
        <f>'[11]Accounts by GL'!M221</f>
        <v>18658.78</v>
      </c>
      <c r="E54" s="32"/>
      <c r="F54" s="39"/>
    </row>
    <row r="55" spans="1:6">
      <c r="A55" s="16" t="str">
        <f>'[11]Accounts by GL'!B222</f>
        <v>Student Insurance Fees</v>
      </c>
      <c r="B55" s="17"/>
      <c r="C55" s="18" t="str">
        <f>'[11]Accounts by GL'!C222</f>
        <v>40930</v>
      </c>
      <c r="D55" s="38">
        <f>'[11]Accounts by GL'!M222</f>
        <v>0</v>
      </c>
      <c r="E55" s="32"/>
      <c r="F55" s="39"/>
    </row>
    <row r="56" spans="1:6">
      <c r="A56" s="16" t="str">
        <f>'[11]Accounts by GL'!B223</f>
        <v>Safety &amp; Security Fees</v>
      </c>
      <c r="B56" s="17"/>
      <c r="C56" s="18" t="str">
        <f>'[11]Accounts by GL'!C223</f>
        <v>40940</v>
      </c>
      <c r="D56" s="38">
        <f>'[11]Accounts by GL'!M223</f>
        <v>0</v>
      </c>
      <c r="E56" s="32"/>
      <c r="F56" s="39"/>
    </row>
    <row r="57" spans="1:6">
      <c r="A57" s="16" t="str">
        <f>'[11]Accounts by GL'!B224</f>
        <v>Picture Identification Card Fees</v>
      </c>
      <c r="B57" s="17"/>
      <c r="C57" s="18" t="str">
        <f>'[11]Accounts by GL'!C224</f>
        <v>40950</v>
      </c>
      <c r="D57" s="38">
        <f>'[11]Accounts by GL'!M224</f>
        <v>0</v>
      </c>
      <c r="E57" s="32"/>
      <c r="F57" s="39"/>
    </row>
    <row r="58" spans="1:6">
      <c r="A58" s="16" t="str">
        <f>'[11]Accounts by GL'!B225</f>
        <v>Parking Fees</v>
      </c>
      <c r="B58" s="17"/>
      <c r="C58" s="18" t="str">
        <f>'[11]Accounts by GL'!C225</f>
        <v>40960</v>
      </c>
      <c r="D58" s="38">
        <f>'[11]Accounts by GL'!M225</f>
        <v>0</v>
      </c>
      <c r="E58" s="32"/>
      <c r="F58" s="39"/>
    </row>
    <row r="59" spans="1:6">
      <c r="A59" s="16" t="str">
        <f>'[11]Accounts by GL'!B226</f>
        <v>Library Fees</v>
      </c>
      <c r="B59" s="17"/>
      <c r="C59" s="18" t="str">
        <f>'[11]Accounts by GL'!C226</f>
        <v>40970</v>
      </c>
      <c r="D59" s="38">
        <f>'[11]Accounts by GL'!M226</f>
        <v>0</v>
      </c>
      <c r="E59" s="32"/>
      <c r="F59" s="39"/>
    </row>
    <row r="60" spans="1:6">
      <c r="A60" s="16" t="str">
        <f>'[11]Accounts by GL'!B227</f>
        <v>Contract Course Fees</v>
      </c>
      <c r="B60" s="17"/>
      <c r="C60" s="18" t="str">
        <f>'[11]Accounts by GL'!C227</f>
        <v>40990</v>
      </c>
      <c r="D60" s="38">
        <f>'[11]Accounts by GL'!M227</f>
        <v>0</v>
      </c>
      <c r="E60" s="32"/>
      <c r="F60" s="39"/>
    </row>
    <row r="61" spans="1:6" ht="13.5" thickBot="1">
      <c r="A61" s="16" t="str">
        <f>'[11]Accounts by GL'!B228</f>
        <v>Residual Student Fees</v>
      </c>
      <c r="B61" s="17"/>
      <c r="C61" s="18" t="str">
        <f>'[11]Accounts by GL'!C228</f>
        <v>40991</v>
      </c>
      <c r="D61" s="38">
        <f>'[11]Accounts by GL'!M228</f>
        <v>-1207797.46</v>
      </c>
      <c r="E61" s="32"/>
      <c r="F61" s="39"/>
    </row>
    <row r="62" spans="1:6" ht="13.5" thickBot="1">
      <c r="A62" s="23" t="s">
        <v>12</v>
      </c>
      <c r="B62" s="24"/>
      <c r="C62" s="25"/>
      <c r="D62" s="26">
        <f>SUM(D27:D61)</f>
        <v>382010.56000000006</v>
      </c>
      <c r="E62" s="32"/>
    </row>
    <row r="63" spans="1:6" ht="13.5" thickBot="1">
      <c r="A63" s="23" t="s">
        <v>13</v>
      </c>
      <c r="B63" s="24"/>
      <c r="C63" s="25"/>
      <c r="D63" s="26">
        <f>D24+D62</f>
        <v>2415929.7200000002</v>
      </c>
      <c r="E63" s="40"/>
    </row>
    <row r="64" spans="1:6">
      <c r="A64" s="9"/>
      <c r="B64" s="9"/>
      <c r="C64" s="41"/>
      <c r="D64" s="42"/>
      <c r="E64" s="42"/>
    </row>
    <row r="65" spans="1:16">
      <c r="A65" s="124" t="str">
        <f>A1</f>
        <v>FLORIDA KEYS COMMUNITY COLLEGE</v>
      </c>
      <c r="B65" s="124"/>
      <c r="C65" s="124"/>
      <c r="D65" s="124"/>
      <c r="E65" s="43"/>
    </row>
    <row r="66" spans="1:16" ht="13.5" thickBot="1">
      <c r="A66" s="125" t="str">
        <f>+A3</f>
        <v xml:space="preserve">2014-15 FEES </v>
      </c>
      <c r="B66" s="125"/>
      <c r="C66" s="125"/>
      <c r="D66" s="125"/>
      <c r="E66" s="43"/>
    </row>
    <row r="67" spans="1:16">
      <c r="A67" s="44" t="s">
        <v>14</v>
      </c>
      <c r="B67" s="14"/>
      <c r="C67" s="45"/>
      <c r="D67" s="46"/>
      <c r="E67" s="42"/>
    </row>
    <row r="68" spans="1:16">
      <c r="A68" s="47"/>
      <c r="B68" s="35"/>
      <c r="C68" s="45"/>
      <c r="D68" s="48"/>
      <c r="E68" s="42"/>
    </row>
    <row r="69" spans="1:16" ht="13.5" thickBot="1">
      <c r="A69" s="44" t="s">
        <v>15</v>
      </c>
      <c r="B69" s="35"/>
      <c r="C69" s="45" t="s">
        <v>16</v>
      </c>
      <c r="D69" s="108" t="s">
        <v>17</v>
      </c>
      <c r="E69" s="109"/>
    </row>
    <row r="70" spans="1:16">
      <c r="A70" s="49" t="s">
        <v>18</v>
      </c>
      <c r="B70" s="50" t="s">
        <v>19</v>
      </c>
      <c r="C70" s="112" t="s">
        <v>20</v>
      </c>
      <c r="D70" s="110">
        <f>'[11]Accounts by GL'!D174+'[11]Accounts by GL'!D175</f>
        <v>1022272.86</v>
      </c>
      <c r="E70" s="42"/>
    </row>
    <row r="71" spans="1:16">
      <c r="A71" s="51" t="s">
        <v>18</v>
      </c>
      <c r="B71" s="52" t="s">
        <v>21</v>
      </c>
      <c r="C71" s="113" t="s">
        <v>22</v>
      </c>
      <c r="D71" s="116">
        <f>'[11]Accounts by GL'!D176</f>
        <v>418973.06</v>
      </c>
      <c r="E71" s="42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>
      <c r="A72" s="51" t="s">
        <v>18</v>
      </c>
      <c r="B72" s="52" t="s">
        <v>23</v>
      </c>
      <c r="C72" s="113">
        <v>40130</v>
      </c>
      <c r="D72" s="116">
        <f>'[11]Accounts by GL'!D177</f>
        <v>75964.84</v>
      </c>
      <c r="E72" s="42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>
      <c r="A73" s="51" t="s">
        <v>18</v>
      </c>
      <c r="B73" s="52" t="s">
        <v>24</v>
      </c>
      <c r="C73" s="113" t="s">
        <v>25</v>
      </c>
      <c r="D73" s="116">
        <f>'[11]Accounts by GL'!D178</f>
        <v>68790.179999999993</v>
      </c>
      <c r="E73" s="42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>
      <c r="A74" s="51" t="s">
        <v>18</v>
      </c>
      <c r="B74" s="52" t="s">
        <v>26</v>
      </c>
      <c r="C74" s="113">
        <v>40160</v>
      </c>
      <c r="D74" s="117">
        <f>'[11]Accounts by GL'!D179</f>
        <v>0</v>
      </c>
      <c r="E74" s="42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>
      <c r="A75" s="51" t="s">
        <v>18</v>
      </c>
      <c r="B75" s="52" t="s">
        <v>27</v>
      </c>
      <c r="C75" s="113">
        <v>40180</v>
      </c>
      <c r="D75" s="111">
        <f>'[11]Accounts by GL'!D180</f>
        <v>0</v>
      </c>
      <c r="E75" s="42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>
      <c r="A76" s="51" t="s">
        <v>18</v>
      </c>
      <c r="B76" s="52" t="s">
        <v>28</v>
      </c>
      <c r="C76" s="113">
        <v>40190</v>
      </c>
      <c r="D76" s="116">
        <f>'[11]Accounts by GL'!D181</f>
        <v>0</v>
      </c>
      <c r="E76" s="42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>
      <c r="A77" s="51" t="s">
        <v>29</v>
      </c>
      <c r="B77" s="52" t="s">
        <v>19</v>
      </c>
      <c r="C77" s="113" t="s">
        <v>30</v>
      </c>
      <c r="D77" s="116">
        <f>'[11]Accounts by GL'!D182+'[11]Accounts by GL'!D183</f>
        <v>264719.78000000003</v>
      </c>
      <c r="E77" s="42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>
      <c r="A78" s="51" t="s">
        <v>29</v>
      </c>
      <c r="B78" s="52" t="s">
        <v>21</v>
      </c>
      <c r="C78" s="113" t="s">
        <v>31</v>
      </c>
      <c r="D78" s="117">
        <f>'[11]Accounts by GL'!D184</f>
        <v>128138.28</v>
      </c>
      <c r="E78" s="42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>
      <c r="A79" s="51" t="s">
        <v>29</v>
      </c>
      <c r="B79" s="52" t="s">
        <v>23</v>
      </c>
      <c r="C79" s="113">
        <v>40330</v>
      </c>
      <c r="D79" s="111">
        <f>'[11]Accounts by GL'!D185</f>
        <v>5145.83</v>
      </c>
      <c r="E79" s="42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>
      <c r="A80" s="51" t="s">
        <v>29</v>
      </c>
      <c r="B80" s="52" t="s">
        <v>24</v>
      </c>
      <c r="C80" s="113" t="s">
        <v>32</v>
      </c>
      <c r="D80" s="116">
        <f>'[11]Accounts by GL'!D186</f>
        <v>49914.33</v>
      </c>
      <c r="E80" s="42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>
      <c r="A81" s="51" t="s">
        <v>29</v>
      </c>
      <c r="B81" s="52" t="s">
        <v>26</v>
      </c>
      <c r="C81" s="113">
        <v>40360</v>
      </c>
      <c r="D81" s="116">
        <f>'[11]Accounts by GL'!D187</f>
        <v>0</v>
      </c>
      <c r="E81" s="42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>
      <c r="A82" s="51" t="s">
        <v>29</v>
      </c>
      <c r="B82" s="52" t="s">
        <v>27</v>
      </c>
      <c r="C82" s="113">
        <v>40380</v>
      </c>
      <c r="D82" s="117">
        <f>'[11]Accounts by GL'!D188</f>
        <v>0</v>
      </c>
      <c r="E82" s="42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3.5" thickBot="1">
      <c r="A83" s="51" t="s">
        <v>29</v>
      </c>
      <c r="B83" s="52" t="s">
        <v>28</v>
      </c>
      <c r="C83" s="114">
        <v>40390</v>
      </c>
      <c r="D83" s="115">
        <f>'[11]Accounts by GL'!D189</f>
        <v>0</v>
      </c>
      <c r="E83" s="42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3.5" thickBot="1">
      <c r="A84" s="23" t="s">
        <v>33</v>
      </c>
      <c r="B84" s="24"/>
      <c r="C84" s="25"/>
      <c r="D84" s="107">
        <f>SUM(D70:D83)</f>
        <v>2033919.1600000001</v>
      </c>
      <c r="E84" s="42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>
      <c r="A85" s="55"/>
      <c r="B85" s="56"/>
      <c r="C85" s="57"/>
      <c r="D85" s="58"/>
      <c r="E85" s="42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>
      <c r="A86" s="59" t="s">
        <v>34</v>
      </c>
      <c r="B86" s="56"/>
      <c r="C86" s="57"/>
      <c r="D86" s="58"/>
      <c r="E86" s="42"/>
    </row>
    <row r="87" spans="1:16">
      <c r="A87" s="60" t="s">
        <v>18</v>
      </c>
      <c r="B87" s="61" t="s">
        <v>19</v>
      </c>
      <c r="C87" s="53">
        <v>40110</v>
      </c>
      <c r="D87" s="54">
        <f>'[11]Accounts by GL'!E174+'[11]Accounts by GL'!E175</f>
        <v>0</v>
      </c>
      <c r="E87" s="42"/>
    </row>
    <row r="88" spans="1:16" ht="13.5" thickBot="1">
      <c r="A88" s="62" t="s">
        <v>29</v>
      </c>
      <c r="B88" s="63" t="s">
        <v>19</v>
      </c>
      <c r="C88" s="64">
        <v>40310</v>
      </c>
      <c r="D88" s="54">
        <f>'[11]Accounts by GL'!E182+'[11]Accounts by GL'!E183</f>
        <v>0</v>
      </c>
      <c r="E88" s="42"/>
    </row>
    <row r="89" spans="1:16" ht="13.5" thickBot="1">
      <c r="A89" s="23" t="s">
        <v>35</v>
      </c>
      <c r="B89" s="24"/>
      <c r="C89" s="25"/>
      <c r="D89" s="26">
        <f>SUM(D87:D88)</f>
        <v>0</v>
      </c>
      <c r="E89" s="42"/>
    </row>
    <row r="90" spans="1:16" ht="13.5" thickBot="1">
      <c r="A90" s="47"/>
      <c r="B90" s="56"/>
      <c r="C90" s="57"/>
      <c r="D90" s="58"/>
      <c r="E90" s="42"/>
    </row>
    <row r="91" spans="1:16" ht="13.5" thickBot="1">
      <c r="A91" s="23" t="s">
        <v>36</v>
      </c>
      <c r="B91" s="24"/>
      <c r="C91" s="25"/>
      <c r="D91" s="26">
        <f>+D84+D89</f>
        <v>2033919.1600000001</v>
      </c>
      <c r="E91" s="42"/>
    </row>
    <row r="92" spans="1:16" ht="13.5" thickBot="1">
      <c r="A92" s="65"/>
      <c r="B92" s="65"/>
      <c r="C92" s="66"/>
      <c r="D92" s="67"/>
      <c r="E92" s="43"/>
    </row>
    <row r="93" spans="1:16" ht="13.5" thickBot="1">
      <c r="A93" s="126" t="s">
        <v>37</v>
      </c>
      <c r="B93" s="127"/>
      <c r="C93" s="70"/>
      <c r="D93" s="71"/>
      <c r="E93" s="42"/>
    </row>
    <row r="94" spans="1:16">
      <c r="A94" s="72" t="s">
        <v>18</v>
      </c>
      <c r="B94" s="73"/>
      <c r="C94" s="74"/>
      <c r="D94" s="75">
        <f>SUM(D6:D13)</f>
        <v>1586000.94</v>
      </c>
      <c r="E94" s="42"/>
    </row>
    <row r="95" spans="1:16">
      <c r="A95" s="76"/>
      <c r="B95" s="56"/>
      <c r="C95" s="77"/>
      <c r="D95" s="78"/>
      <c r="E95" s="42"/>
    </row>
    <row r="96" spans="1:16">
      <c r="A96" s="79" t="s">
        <v>29</v>
      </c>
      <c r="B96" s="80"/>
      <c r="C96" s="81"/>
      <c r="D96" s="82">
        <f>SUM(D15:D22)</f>
        <v>447918.22000000009</v>
      </c>
      <c r="E96" s="42"/>
    </row>
    <row r="97" spans="1:256" ht="13.5" thickBot="1">
      <c r="A97" s="83"/>
      <c r="B97" s="56"/>
      <c r="C97" s="77"/>
      <c r="D97" s="78"/>
      <c r="E97" s="42"/>
    </row>
    <row r="98" spans="1:256" ht="13.5" thickBot="1">
      <c r="A98" s="84" t="s">
        <v>2</v>
      </c>
      <c r="B98" s="85"/>
      <c r="C98" s="86"/>
      <c r="D98" s="87">
        <f>D94+D96</f>
        <v>2033919.1600000001</v>
      </c>
      <c r="E98" s="42"/>
    </row>
    <row r="99" spans="1:256">
      <c r="A99" s="88"/>
      <c r="B99" s="73"/>
      <c r="C99" s="66"/>
      <c r="D99" s="89"/>
      <c r="E99" s="42"/>
    </row>
    <row r="100" spans="1:256">
      <c r="A100" s="90" t="s">
        <v>38</v>
      </c>
      <c r="B100" s="91"/>
      <c r="C100" s="92"/>
      <c r="D100" s="93">
        <f>D51</f>
        <v>101720.73</v>
      </c>
      <c r="E100" s="42"/>
    </row>
    <row r="101" spans="1:256" ht="13.5" thickBot="1">
      <c r="A101" s="88"/>
      <c r="B101" s="94"/>
      <c r="C101" s="66"/>
      <c r="D101" s="78"/>
      <c r="E101" s="42"/>
    </row>
    <row r="102" spans="1:256" ht="13.5" thickBot="1">
      <c r="A102" s="23" t="s">
        <v>39</v>
      </c>
      <c r="B102" s="24"/>
      <c r="C102" s="25"/>
      <c r="D102" s="26">
        <f>D98+D100</f>
        <v>2135639.89</v>
      </c>
      <c r="E102" s="42"/>
    </row>
    <row r="103" spans="1:256">
      <c r="A103" s="9"/>
      <c r="B103" s="9"/>
      <c r="C103" s="41"/>
      <c r="D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1:256" s="65" customFormat="1">
      <c r="A104" s="95" t="s">
        <v>40</v>
      </c>
      <c r="B104" s="1"/>
      <c r="C104" s="96"/>
      <c r="D104" s="1"/>
      <c r="E104" s="1"/>
      <c r="F104" s="9"/>
    </row>
    <row r="105" spans="1:256"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82" spans="3:16">
      <c r="C182" s="1"/>
      <c r="G182" s="9"/>
      <c r="H182" s="9"/>
      <c r="I182" s="9"/>
      <c r="J182" s="9"/>
      <c r="K182" s="9"/>
      <c r="L182" s="9"/>
      <c r="M182" s="9"/>
      <c r="N182" s="9"/>
      <c r="O182" s="9"/>
      <c r="P182" s="97"/>
    </row>
    <row r="202" spans="1:6">
      <c r="A202" s="98"/>
      <c r="B202" s="99"/>
      <c r="C202" s="100"/>
      <c r="D202" s="99"/>
      <c r="E202" s="99"/>
      <c r="F202" s="101"/>
    </row>
    <row r="227" spans="1:6">
      <c r="A227" s="9"/>
      <c r="B227" s="9"/>
      <c r="C227" s="41"/>
      <c r="D227" s="9"/>
      <c r="E227" s="9"/>
      <c r="F227" s="9"/>
    </row>
    <row r="228" spans="1:6">
      <c r="A228" s="102"/>
      <c r="B228" s="103"/>
      <c r="C228" s="104"/>
      <c r="D228" s="103"/>
      <c r="E228" s="103"/>
      <c r="F228" s="105"/>
    </row>
    <row r="229" spans="1:6">
      <c r="A229" s="9"/>
      <c r="B229" s="9"/>
      <c r="C229" s="41"/>
      <c r="D229" s="9"/>
      <c r="E229" s="9"/>
      <c r="F229" s="9"/>
    </row>
    <row r="244" spans="1:6">
      <c r="A244" s="9"/>
      <c r="B244" s="9"/>
      <c r="C244" s="41"/>
      <c r="D244" s="9"/>
      <c r="E244" s="9"/>
      <c r="F244" s="9"/>
    </row>
    <row r="245" spans="1:6">
      <c r="A245" s="102"/>
      <c r="B245" s="103"/>
      <c r="C245" s="104"/>
      <c r="D245" s="103"/>
      <c r="E245" s="103"/>
      <c r="F245" s="105"/>
    </row>
    <row r="246" spans="1:6">
      <c r="A246" s="9"/>
      <c r="B246" s="9"/>
      <c r="C246" s="41"/>
      <c r="D246" s="9"/>
      <c r="E246" s="9"/>
      <c r="F246" s="9"/>
    </row>
    <row r="293" spans="1:6">
      <c r="A293" s="9"/>
      <c r="B293" s="9"/>
      <c r="C293" s="41"/>
      <c r="D293" s="9"/>
      <c r="E293" s="9"/>
      <c r="F293" s="9"/>
    </row>
    <row r="294" spans="1:6">
      <c r="A294" s="102"/>
      <c r="B294" s="103"/>
      <c r="C294" s="104"/>
      <c r="D294" s="103"/>
      <c r="E294" s="103"/>
      <c r="F294" s="105"/>
    </row>
    <row r="295" spans="1:6">
      <c r="A295" s="9"/>
      <c r="B295" s="9"/>
      <c r="C295" s="41"/>
      <c r="D295" s="9"/>
      <c r="E295" s="9"/>
      <c r="F295" s="9"/>
    </row>
    <row r="305" spans="1:6">
      <c r="A305" s="9"/>
      <c r="B305" s="9"/>
      <c r="C305" s="41"/>
      <c r="D305" s="9"/>
      <c r="E305" s="9"/>
      <c r="F305" s="9"/>
    </row>
    <row r="306" spans="1:6">
      <c r="A306" s="102"/>
      <c r="B306" s="103"/>
      <c r="C306" s="104"/>
      <c r="D306" s="103"/>
      <c r="E306" s="103"/>
      <c r="F306" s="105"/>
    </row>
    <row r="307" spans="1:6">
      <c r="A307" s="9"/>
      <c r="B307" s="9"/>
      <c r="C307" s="41"/>
      <c r="D307" s="9"/>
      <c r="E307" s="9"/>
      <c r="F307" s="9"/>
    </row>
    <row r="319" spans="1:6">
      <c r="A319" s="9"/>
      <c r="B319" s="9"/>
      <c r="C319" s="41"/>
      <c r="D319" s="9"/>
      <c r="E319" s="9"/>
      <c r="F319" s="9"/>
    </row>
    <row r="320" spans="1:6">
      <c r="A320" s="102"/>
      <c r="B320" s="103"/>
      <c r="C320" s="104"/>
      <c r="D320" s="103"/>
      <c r="E320" s="103"/>
      <c r="F320" s="105"/>
    </row>
    <row r="321" spans="1:6">
      <c r="A321" s="106"/>
      <c r="B321" s="9"/>
      <c r="C321" s="41"/>
      <c r="D321" s="9"/>
      <c r="E321" s="9"/>
      <c r="F321" s="97"/>
    </row>
    <row r="322" spans="1:6">
      <c r="A322" s="106"/>
      <c r="B322" s="9"/>
      <c r="C322" s="41"/>
      <c r="D322" s="9"/>
      <c r="E322" s="9"/>
      <c r="F322" s="97"/>
    </row>
    <row r="323" spans="1:6">
      <c r="A323" s="98"/>
      <c r="B323" s="99"/>
      <c r="C323" s="100"/>
      <c r="D323" s="99"/>
      <c r="E323" s="99"/>
      <c r="F323" s="101"/>
    </row>
    <row r="324" spans="1:6">
      <c r="A324" s="9"/>
      <c r="B324" s="9"/>
      <c r="C324" s="41"/>
      <c r="D324" s="9"/>
      <c r="E324" s="9"/>
      <c r="F324" s="9"/>
    </row>
    <row r="325" spans="1:6">
      <c r="A325" s="106"/>
      <c r="B325" s="9"/>
      <c r="C325" s="41"/>
      <c r="D325" s="9"/>
      <c r="E325" s="9"/>
      <c r="F325" s="97"/>
    </row>
    <row r="332" spans="1:6">
      <c r="A332" s="9"/>
      <c r="B332" s="9"/>
      <c r="C332" s="41"/>
      <c r="D332" s="9"/>
      <c r="E332" s="9"/>
      <c r="F332" s="9"/>
    </row>
    <row r="333" spans="1:6">
      <c r="A333" s="102"/>
      <c r="B333" s="103"/>
      <c r="C333" s="104"/>
      <c r="D333" s="103"/>
      <c r="E333" s="103"/>
      <c r="F333" s="105"/>
    </row>
    <row r="334" spans="1:6">
      <c r="A334" s="9"/>
      <c r="B334" s="9"/>
      <c r="C334" s="41"/>
      <c r="D334" s="9"/>
      <c r="E334" s="9"/>
      <c r="F334" s="9"/>
    </row>
    <row r="359" spans="1:6">
      <c r="A359" s="98"/>
      <c r="B359" s="99"/>
      <c r="C359" s="100"/>
      <c r="D359" s="99"/>
      <c r="E359" s="99"/>
      <c r="F359" s="101"/>
    </row>
    <row r="413" spans="1:6">
      <c r="A413" s="9"/>
      <c r="B413" s="9"/>
      <c r="C413" s="41"/>
      <c r="D413" s="9"/>
      <c r="E413" s="9"/>
      <c r="F413" s="9"/>
    </row>
    <row r="414" spans="1:6">
      <c r="A414" s="102"/>
      <c r="B414" s="103"/>
      <c r="C414" s="104"/>
      <c r="D414" s="103"/>
      <c r="E414" s="103"/>
      <c r="F414" s="105"/>
    </row>
    <row r="415" spans="1:6">
      <c r="A415" s="9"/>
      <c r="B415" s="9"/>
      <c r="C415" s="41"/>
      <c r="D415" s="9"/>
      <c r="E415" s="9"/>
      <c r="F415" s="9"/>
    </row>
    <row r="478" spans="1:6">
      <c r="A478" s="9"/>
      <c r="B478" s="9"/>
      <c r="C478" s="41"/>
      <c r="D478" s="9"/>
      <c r="E478" s="9"/>
      <c r="F478" s="9"/>
    </row>
    <row r="479" spans="1:6">
      <c r="A479" s="102"/>
      <c r="B479" s="103"/>
      <c r="C479" s="104"/>
      <c r="D479" s="103"/>
      <c r="E479" s="103"/>
      <c r="F479" s="105"/>
    </row>
    <row r="480" spans="1:6">
      <c r="A480" s="9"/>
      <c r="B480" s="9"/>
      <c r="C480" s="41"/>
      <c r="D480" s="9"/>
      <c r="E480" s="9"/>
      <c r="F480" s="9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29</vt:i4>
      </vt:variant>
    </vt:vector>
  </HeadingPairs>
  <TitlesOfParts>
    <vt:vector size="59" baseType="lpstr">
      <vt:lpstr>FCS</vt:lpstr>
      <vt:lpstr>EASTERNFL</vt:lpstr>
      <vt:lpstr>BROWARD</vt:lpstr>
      <vt:lpstr>CENTRALFL</vt:lpstr>
      <vt:lpstr>CHIPOLA</vt:lpstr>
      <vt:lpstr>DAYTONA</vt:lpstr>
      <vt:lpstr>FLORIDASW</vt:lpstr>
      <vt:lpstr>FSCJ</vt:lpstr>
      <vt:lpstr>FLKEYS</vt:lpstr>
      <vt:lpstr>GULFCOAST</vt:lpstr>
      <vt:lpstr>HILLSBOROUGH</vt:lpstr>
      <vt:lpstr>INDIANRIVER</vt:lpstr>
      <vt:lpstr>GATEWAY</vt:lpstr>
      <vt:lpstr>LAKESUMTER</vt:lpstr>
      <vt:lpstr>SCFMANATEE</vt:lpstr>
      <vt:lpstr>MIAMIDADE</vt:lpstr>
      <vt:lpstr>NORTHFL</vt:lpstr>
      <vt:lpstr>NORTHWESTFL</vt:lpstr>
      <vt:lpstr>PALMBEACH</vt:lpstr>
      <vt:lpstr>PASCOHERNANDO</vt:lpstr>
      <vt:lpstr>PENSACOLA</vt:lpstr>
      <vt:lpstr>POLK</vt:lpstr>
      <vt:lpstr>STJOHNS</vt:lpstr>
      <vt:lpstr>STPETE</vt:lpstr>
      <vt:lpstr>SANTAFE</vt:lpstr>
      <vt:lpstr>SEMINOLE</vt:lpstr>
      <vt:lpstr>SOUTHFL</vt:lpstr>
      <vt:lpstr>TALLAHASSEE</vt:lpstr>
      <vt:lpstr>VALENCIA</vt:lpstr>
      <vt:lpstr>Sheet23</vt:lpstr>
      <vt:lpstr>BROWARD!Print_Area</vt:lpstr>
      <vt:lpstr>CENTRALFL!Print_Area</vt:lpstr>
      <vt:lpstr>CHIPOLA!Print_Area</vt:lpstr>
      <vt:lpstr>DAYTONA!Print_Area</vt:lpstr>
      <vt:lpstr>EASTERNFL!Print_Area</vt:lpstr>
      <vt:lpstr>FCS!Print_Area</vt:lpstr>
      <vt:lpstr>FLKEYS!Print_Area</vt:lpstr>
      <vt:lpstr>FLORIDASW!Print_Area</vt:lpstr>
      <vt:lpstr>FSCJ!Print_Area</vt:lpstr>
      <vt:lpstr>GATEWAY!Print_Area</vt:lpstr>
      <vt:lpstr>GULFCOAST!Print_Area</vt:lpstr>
      <vt:lpstr>HILLSBOROUGH!Print_Area</vt:lpstr>
      <vt:lpstr>INDIANRIVER!Print_Area</vt:lpstr>
      <vt:lpstr>LAKESUMTER!Print_Area</vt:lpstr>
      <vt:lpstr>MIAMIDADE!Print_Area</vt:lpstr>
      <vt:lpstr>NORTHFL!Print_Area</vt:lpstr>
      <vt:lpstr>NORTHWESTFL!Print_Area</vt:lpstr>
      <vt:lpstr>PALMBEACH!Print_Area</vt:lpstr>
      <vt:lpstr>PASCOHERNANDO!Print_Area</vt:lpstr>
      <vt:lpstr>PENSACOLA!Print_Area</vt:lpstr>
      <vt:lpstr>POLK!Print_Area</vt:lpstr>
      <vt:lpstr>SANTAFE!Print_Area</vt:lpstr>
      <vt:lpstr>SCFMANATEE!Print_Area</vt:lpstr>
      <vt:lpstr>SEMINOLE!Print_Area</vt:lpstr>
      <vt:lpstr>SOUTHFL!Print_Area</vt:lpstr>
      <vt:lpstr>STJOHNS!Print_Area</vt:lpstr>
      <vt:lpstr>STPETE!Print_Area</vt:lpstr>
      <vt:lpstr>TALLAHASSEE!Print_Area</vt:lpstr>
      <vt:lpstr>VALENCIA!Print_Area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Dickens, Jamaal</dc:creator>
  <cp:lastModifiedBy>Sisley, Dottie</cp:lastModifiedBy>
  <cp:lastPrinted>2016-01-20T18:38:25Z</cp:lastPrinted>
  <dcterms:created xsi:type="dcterms:W3CDTF">2014-11-25T21:05:56Z</dcterms:created>
  <dcterms:modified xsi:type="dcterms:W3CDTF">2020-02-13T15:28:22Z</dcterms:modified>
</cp:coreProperties>
</file>