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2016-2017\2016-17 AFR Summaries\Consolidate 16-17 ADA Compliant\"/>
    </mc:Choice>
  </mc:AlternateContent>
  <bookViews>
    <workbookView xWindow="480" yWindow="90" windowWidth="27795" windowHeight="12330" tabRatio="954"/>
  </bookViews>
  <sheets>
    <sheet name="FCS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30" r:id="rId9"/>
    <sheet name="GULFCOAST" sheetId="9" r:id="rId10"/>
    <sheet name="HILLSBOROUGH" sheetId="10" r:id="rId11"/>
    <sheet name="INDIANRIVER" sheetId="11" r:id="rId12"/>
    <sheet name="GATEWAY" sheetId="12" r:id="rId13"/>
    <sheet name="LAKESUMTER" sheetId="13" r:id="rId14"/>
    <sheet name="SCFMANATEE" sheetId="14" r:id="rId15"/>
    <sheet name="MIAMIDADE" sheetId="15" r:id="rId16"/>
    <sheet name="NORTHFL" sheetId="16" r:id="rId17"/>
    <sheet name="NORTHWESTFL" sheetId="17" r:id="rId18"/>
    <sheet name="PALMBEACH" sheetId="18" r:id="rId19"/>
    <sheet name="PASCOHERNANDO" sheetId="19" r:id="rId20"/>
    <sheet name="PENSACOLA" sheetId="20" r:id="rId21"/>
    <sheet name="POLK" sheetId="21" r:id="rId22"/>
    <sheet name="STJOHNS" sheetId="22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ARRA">[1]List!$C$1:$C$2</definedName>
    <definedName name="_xlnm.Print_Area" localSheetId="2">BROWARD!$A$1:$E$137</definedName>
    <definedName name="_xlnm.Print_Area" localSheetId="3">CENTRALFL!$A$1:$E$137</definedName>
    <definedName name="_xlnm.Print_Area" localSheetId="4">CHIPOLA!$A$1:$E$137</definedName>
    <definedName name="_xlnm.Print_Area" localSheetId="5">DAYTONA!$A$1:$E$137</definedName>
    <definedName name="_xlnm.Print_Area" localSheetId="1">EASTERNFL!$A$1:$E$137</definedName>
    <definedName name="_xlnm.Print_Area" localSheetId="0">FCS!$A$1:$E$106</definedName>
    <definedName name="_xlnm.Print_Area" localSheetId="8">FLKEYS!$A$1:$E$137</definedName>
    <definedName name="_xlnm.Print_Area" localSheetId="6">FLORIDASW!$A$1:$E$137</definedName>
    <definedName name="_xlnm.Print_Area" localSheetId="7">FSCJ!$A$1:$E$137</definedName>
    <definedName name="_xlnm.Print_Area" localSheetId="12">GATEWAY!$A$1:$E$137</definedName>
    <definedName name="_xlnm.Print_Area" localSheetId="9">GULFCOAST!$A$1:$E$137</definedName>
    <definedName name="_xlnm.Print_Area" localSheetId="10">HILLSBOROUGH!$A$1:$E$137</definedName>
    <definedName name="_xlnm.Print_Area" localSheetId="11">INDIANRIVER!$A$1:$E$137</definedName>
    <definedName name="_xlnm.Print_Area" localSheetId="13">LAKESUMTER!$A$1:$E$137</definedName>
    <definedName name="_xlnm.Print_Area" localSheetId="15">MIAMIDADE!$A$1:$E$137</definedName>
    <definedName name="_xlnm.Print_Area" localSheetId="16">NORTHFL!$A$1:$E$137</definedName>
    <definedName name="_xlnm.Print_Area" localSheetId="17">NORTHWESTFL!$A$1:$E$137</definedName>
    <definedName name="_xlnm.Print_Area" localSheetId="18">PALMBEACH!$A$1:$E$137</definedName>
    <definedName name="_xlnm.Print_Area" localSheetId="19">PASCOHERNANDO!$A$1:$E$137</definedName>
    <definedName name="_xlnm.Print_Area" localSheetId="20">PENSACOLA!$A$1:$E$137</definedName>
    <definedName name="_xlnm.Print_Area" localSheetId="21">POLK!$A$1:$E$137</definedName>
    <definedName name="_xlnm.Print_Area" localSheetId="24">SANTAFE!$A$1:$E$137</definedName>
    <definedName name="_xlnm.Print_Area" localSheetId="14">SCFMANATEE!$A$1:$E$137</definedName>
    <definedName name="_xlnm.Print_Area" localSheetId="25">SEMINOLE!$A$1:$E$137</definedName>
    <definedName name="_xlnm.Print_Area" localSheetId="26">SOUTHFL!$A$1:$E$137</definedName>
    <definedName name="_xlnm.Print_Area" localSheetId="22">STJOHNS!$A$1:$E$137</definedName>
    <definedName name="_xlnm.Print_Area" localSheetId="23">STPETE!$A$1:$E$137</definedName>
    <definedName name="_xlnm.Print_Area" localSheetId="27">TALLAHASSEE!$A$1:$E$137</definedName>
    <definedName name="_xlnm.Print_Area" localSheetId="28">VALENCIA!$A$1:$E$137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D88" i="2" l="1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71" i="2"/>
  <c r="D89" i="29" l="1"/>
  <c r="D85" i="29"/>
  <c r="A67" i="29"/>
  <c r="A61" i="29"/>
  <c r="A60" i="29"/>
  <c r="A59" i="29"/>
  <c r="A58" i="29"/>
  <c r="A57" i="29"/>
  <c r="A56" i="29"/>
  <c r="A55" i="29"/>
  <c r="A54" i="29"/>
  <c r="A53" i="29"/>
  <c r="A52" i="29"/>
  <c r="D101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D62" i="29"/>
  <c r="A27" i="29"/>
  <c r="A22" i="29"/>
  <c r="A21" i="29"/>
  <c r="A20" i="29"/>
  <c r="A19" i="29"/>
  <c r="A18" i="29"/>
  <c r="A17" i="29"/>
  <c r="A16" i="29"/>
  <c r="D97" i="29"/>
  <c r="A15" i="29"/>
  <c r="A13" i="29"/>
  <c r="A12" i="29"/>
  <c r="A11" i="29"/>
  <c r="A10" i="29"/>
  <c r="A9" i="29"/>
  <c r="A8" i="29"/>
  <c r="A7" i="29"/>
  <c r="E14" i="29"/>
  <c r="D95" i="29"/>
  <c r="D99" i="29" s="1"/>
  <c r="A6" i="29"/>
  <c r="A66" i="29"/>
  <c r="D90" i="29" l="1"/>
  <c r="D92" i="29" s="1"/>
  <c r="D89" i="2"/>
  <c r="D103" i="29"/>
  <c r="D23" i="29"/>
  <c r="D14" i="29"/>
  <c r="D24" i="29" l="1"/>
  <c r="D63" i="29" s="1"/>
  <c r="D90" i="28" l="1"/>
  <c r="D85" i="28"/>
  <c r="D92" i="28" s="1"/>
  <c r="A67" i="28"/>
  <c r="A61" i="28"/>
  <c r="A60" i="28"/>
  <c r="A59" i="28"/>
  <c r="A58" i="28"/>
  <c r="A57" i="28"/>
  <c r="A56" i="28"/>
  <c r="A55" i="28"/>
  <c r="A54" i="28"/>
  <c r="A53" i="28"/>
  <c r="A52" i="28"/>
  <c r="D101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D62" i="28"/>
  <c r="A27" i="28"/>
  <c r="A22" i="28"/>
  <c r="A21" i="28"/>
  <c r="A20" i="28"/>
  <c r="A19" i="28"/>
  <c r="A18" i="28"/>
  <c r="A17" i="28"/>
  <c r="A16" i="28"/>
  <c r="D97" i="28"/>
  <c r="A15" i="28"/>
  <c r="A13" i="28"/>
  <c r="A12" i="28"/>
  <c r="A11" i="28"/>
  <c r="A10" i="28"/>
  <c r="A9" i="28"/>
  <c r="A8" i="28"/>
  <c r="A7" i="28"/>
  <c r="E14" i="28"/>
  <c r="D95" i="28"/>
  <c r="A6" i="28"/>
  <c r="A66" i="28"/>
  <c r="D99" i="28" l="1"/>
  <c r="D103" i="28" s="1"/>
  <c r="D23" i="28"/>
  <c r="D14" i="28"/>
  <c r="D24" i="28" l="1"/>
  <c r="D63" i="28" s="1"/>
  <c r="D90" i="27" l="1"/>
  <c r="D85" i="27"/>
  <c r="D92" i="27" s="1"/>
  <c r="A67" i="27"/>
  <c r="A61" i="27"/>
  <c r="A60" i="27"/>
  <c r="A59" i="27"/>
  <c r="A58" i="27"/>
  <c r="A57" i="27"/>
  <c r="A56" i="27"/>
  <c r="A55" i="27"/>
  <c r="A54" i="27"/>
  <c r="A53" i="27"/>
  <c r="A52" i="27"/>
  <c r="D101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D62" i="27"/>
  <c r="A27" i="27"/>
  <c r="A22" i="27"/>
  <c r="A21" i="27"/>
  <c r="A20" i="27"/>
  <c r="A19" i="27"/>
  <c r="A18" i="27"/>
  <c r="A17" i="27"/>
  <c r="A16" i="27"/>
  <c r="D97" i="27"/>
  <c r="A15" i="27"/>
  <c r="A13" i="27"/>
  <c r="A12" i="27"/>
  <c r="A11" i="27"/>
  <c r="A10" i="27"/>
  <c r="A9" i="27"/>
  <c r="A8" i="27"/>
  <c r="A7" i="27"/>
  <c r="E14" i="27"/>
  <c r="D95" i="27"/>
  <c r="A6" i="27"/>
  <c r="A66" i="27"/>
  <c r="D99" i="27" l="1"/>
  <c r="D103" i="27"/>
  <c r="D23" i="27"/>
  <c r="D14" i="27"/>
  <c r="D24" i="27" l="1"/>
  <c r="D63" i="27" s="1"/>
  <c r="D90" i="26" l="1"/>
  <c r="D85" i="26"/>
  <c r="D92" i="26" s="1"/>
  <c r="A67" i="26"/>
  <c r="A61" i="26"/>
  <c r="A60" i="26"/>
  <c r="A59" i="26"/>
  <c r="A58" i="26"/>
  <c r="A57" i="26"/>
  <c r="A56" i="26"/>
  <c r="A55" i="26"/>
  <c r="A54" i="26"/>
  <c r="A53" i="26"/>
  <c r="A52" i="26"/>
  <c r="D101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D62" i="26"/>
  <c r="A27" i="26"/>
  <c r="A22" i="26"/>
  <c r="A21" i="26"/>
  <c r="A20" i="26"/>
  <c r="A19" i="26"/>
  <c r="A18" i="26"/>
  <c r="A17" i="26"/>
  <c r="A16" i="26"/>
  <c r="D97" i="26"/>
  <c r="A15" i="26"/>
  <c r="D14" i="26"/>
  <c r="A13" i="26"/>
  <c r="A12" i="26"/>
  <c r="A11" i="26"/>
  <c r="A10" i="26"/>
  <c r="A9" i="26"/>
  <c r="A8" i="26"/>
  <c r="A7" i="26"/>
  <c r="E14" i="26"/>
  <c r="D95" i="26"/>
  <c r="A6" i="26"/>
  <c r="A66" i="26"/>
  <c r="D99" i="26" l="1"/>
  <c r="D103" i="26" s="1"/>
  <c r="D23" i="26"/>
  <c r="D24" i="26" s="1"/>
  <c r="D63" i="26" s="1"/>
  <c r="D90" i="25" l="1"/>
  <c r="D85" i="25"/>
  <c r="D92" i="25" s="1"/>
  <c r="A67" i="25"/>
  <c r="A61" i="25"/>
  <c r="A60" i="25"/>
  <c r="A59" i="25"/>
  <c r="A58" i="25"/>
  <c r="A57" i="25"/>
  <c r="A56" i="25"/>
  <c r="A55" i="25"/>
  <c r="A54" i="25"/>
  <c r="A53" i="25"/>
  <c r="A52" i="25"/>
  <c r="D101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D62" i="25"/>
  <c r="A27" i="25"/>
  <c r="A22" i="25"/>
  <c r="A21" i="25"/>
  <c r="A20" i="25"/>
  <c r="A19" i="25"/>
  <c r="A18" i="25"/>
  <c r="A17" i="25"/>
  <c r="A16" i="25"/>
  <c r="D97" i="25"/>
  <c r="A15" i="25"/>
  <c r="D14" i="25"/>
  <c r="A13" i="25"/>
  <c r="A12" i="25"/>
  <c r="A11" i="25"/>
  <c r="A10" i="25"/>
  <c r="A9" i="25"/>
  <c r="A8" i="25"/>
  <c r="A7" i="25"/>
  <c r="E14" i="25"/>
  <c r="D95" i="25"/>
  <c r="A6" i="25"/>
  <c r="A66" i="25"/>
  <c r="D99" i="25" l="1"/>
  <c r="D103" i="25" s="1"/>
  <c r="D23" i="25"/>
  <c r="D24" i="25" s="1"/>
  <c r="D63" i="25" s="1"/>
  <c r="D101" i="24" l="1"/>
  <c r="D90" i="24"/>
  <c r="D85" i="24"/>
  <c r="A67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D62" i="24"/>
  <c r="A27" i="24"/>
  <c r="A22" i="24"/>
  <c r="A21" i="24"/>
  <c r="A20" i="24"/>
  <c r="A19" i="24"/>
  <c r="A18" i="24"/>
  <c r="A17" i="24"/>
  <c r="A16" i="24"/>
  <c r="D97" i="24"/>
  <c r="A15" i="24"/>
  <c r="D14" i="24"/>
  <c r="A13" i="24"/>
  <c r="A12" i="24"/>
  <c r="A11" i="24"/>
  <c r="A10" i="24"/>
  <c r="A9" i="24"/>
  <c r="A8" i="24"/>
  <c r="A7" i="24"/>
  <c r="D95" i="24"/>
  <c r="A6" i="24"/>
  <c r="A66" i="24"/>
  <c r="D99" i="24" l="1"/>
  <c r="D103" i="24" s="1"/>
  <c r="D92" i="24"/>
  <c r="D23" i="24"/>
  <c r="D24" i="24" s="1"/>
  <c r="D63" i="24" s="1"/>
  <c r="E14" i="24"/>
  <c r="D90" i="22" l="1"/>
  <c r="D85" i="22"/>
  <c r="D92" i="22" s="1"/>
  <c r="A67" i="22"/>
  <c r="A61" i="22"/>
  <c r="A60" i="22"/>
  <c r="A59" i="22"/>
  <c r="A58" i="22"/>
  <c r="A57" i="22"/>
  <c r="A56" i="22"/>
  <c r="A55" i="22"/>
  <c r="A54" i="22"/>
  <c r="A53" i="22"/>
  <c r="A52" i="22"/>
  <c r="D101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D62" i="22"/>
  <c r="A27" i="22"/>
  <c r="A22" i="22"/>
  <c r="A21" i="22"/>
  <c r="A20" i="22"/>
  <c r="A19" i="22"/>
  <c r="A18" i="22"/>
  <c r="A17" i="22"/>
  <c r="A16" i="22"/>
  <c r="D97" i="22"/>
  <c r="A15" i="22"/>
  <c r="A13" i="22"/>
  <c r="A12" i="22"/>
  <c r="A11" i="22"/>
  <c r="A10" i="22"/>
  <c r="A9" i="22"/>
  <c r="A8" i="22"/>
  <c r="A7" i="22"/>
  <c r="E14" i="22"/>
  <c r="D95" i="22"/>
  <c r="D99" i="22" s="1"/>
  <c r="A6" i="22"/>
  <c r="A66" i="22"/>
  <c r="D103" i="22" l="1"/>
  <c r="D23" i="22"/>
  <c r="D14" i="22"/>
  <c r="D24" i="22" l="1"/>
  <c r="D63" i="22" s="1"/>
  <c r="D90" i="21" l="1"/>
  <c r="D85" i="21"/>
  <c r="A67" i="21"/>
  <c r="A61" i="21"/>
  <c r="A60" i="21"/>
  <c r="A59" i="21"/>
  <c r="A58" i="21"/>
  <c r="A57" i="21"/>
  <c r="A56" i="21"/>
  <c r="A55" i="21"/>
  <c r="A54" i="21"/>
  <c r="A53" i="21"/>
  <c r="A52" i="21"/>
  <c r="D101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D62" i="21"/>
  <c r="A27" i="21"/>
  <c r="A22" i="21"/>
  <c r="A21" i="21"/>
  <c r="A20" i="21"/>
  <c r="A19" i="21"/>
  <c r="A18" i="21"/>
  <c r="A17" i="21"/>
  <c r="A16" i="21"/>
  <c r="D97" i="21"/>
  <c r="A15" i="21"/>
  <c r="A13" i="21"/>
  <c r="A12" i="21"/>
  <c r="A11" i="21"/>
  <c r="A10" i="21"/>
  <c r="A9" i="21"/>
  <c r="A8" i="21"/>
  <c r="A7" i="21"/>
  <c r="E14" i="21"/>
  <c r="D95" i="21"/>
  <c r="A6" i="21"/>
  <c r="A66" i="21"/>
  <c r="D92" i="21" l="1"/>
  <c r="D99" i="21"/>
  <c r="D103" i="21" s="1"/>
  <c r="D23" i="21"/>
  <c r="D14" i="21"/>
  <c r="D24" i="21" l="1"/>
  <c r="D63" i="21" s="1"/>
  <c r="D90" i="20" l="1"/>
  <c r="D85" i="20"/>
  <c r="A67" i="20"/>
  <c r="A61" i="20"/>
  <c r="A60" i="20"/>
  <c r="A59" i="20"/>
  <c r="A58" i="20"/>
  <c r="A57" i="20"/>
  <c r="A56" i="20"/>
  <c r="A55" i="20"/>
  <c r="A54" i="20"/>
  <c r="A53" i="20"/>
  <c r="A52" i="20"/>
  <c r="D101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D62" i="20"/>
  <c r="A27" i="20"/>
  <c r="A22" i="20"/>
  <c r="A21" i="20"/>
  <c r="A20" i="20"/>
  <c r="A19" i="20"/>
  <c r="A18" i="20"/>
  <c r="A17" i="20"/>
  <c r="A16" i="20"/>
  <c r="D97" i="20"/>
  <c r="A15" i="20"/>
  <c r="D14" i="20"/>
  <c r="A13" i="20"/>
  <c r="A12" i="20"/>
  <c r="A11" i="20"/>
  <c r="A10" i="20"/>
  <c r="A9" i="20"/>
  <c r="A8" i="20"/>
  <c r="A7" i="20"/>
  <c r="E14" i="20"/>
  <c r="D95" i="20"/>
  <c r="A6" i="20"/>
  <c r="A66" i="20"/>
  <c r="D99" i="20" l="1"/>
  <c r="D92" i="20"/>
  <c r="D103" i="20"/>
  <c r="D23" i="20"/>
  <c r="D24" i="20" s="1"/>
  <c r="D63" i="20" s="1"/>
  <c r="D90" i="19" l="1"/>
  <c r="D85" i="19"/>
  <c r="A67" i="19"/>
  <c r="A61" i="19"/>
  <c r="A60" i="19"/>
  <c r="A59" i="19"/>
  <c r="A58" i="19"/>
  <c r="A57" i="19"/>
  <c r="A56" i="19"/>
  <c r="A55" i="19"/>
  <c r="A54" i="19"/>
  <c r="A53" i="19"/>
  <c r="A52" i="19"/>
  <c r="D101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D62" i="19"/>
  <c r="A27" i="19"/>
  <c r="A22" i="19"/>
  <c r="A21" i="19"/>
  <c r="A20" i="19"/>
  <c r="A19" i="19"/>
  <c r="A18" i="19"/>
  <c r="A17" i="19"/>
  <c r="A16" i="19"/>
  <c r="D97" i="19"/>
  <c r="A15" i="19"/>
  <c r="D14" i="19"/>
  <c r="A13" i="19"/>
  <c r="A12" i="19"/>
  <c r="A11" i="19"/>
  <c r="A10" i="19"/>
  <c r="A9" i="19"/>
  <c r="A8" i="19"/>
  <c r="A7" i="19"/>
  <c r="E14" i="19"/>
  <c r="D95" i="19"/>
  <c r="A6" i="19"/>
  <c r="A66" i="19"/>
  <c r="D92" i="19" l="1"/>
  <c r="D99" i="19"/>
  <c r="D103" i="19" s="1"/>
  <c r="D23" i="19"/>
  <c r="D24" i="19" s="1"/>
  <c r="D63" i="19" s="1"/>
  <c r="D90" i="18" l="1"/>
  <c r="D85" i="18"/>
  <c r="A67" i="18"/>
  <c r="A61" i="18"/>
  <c r="A60" i="18"/>
  <c r="A59" i="18"/>
  <c r="A58" i="18"/>
  <c r="A57" i="18"/>
  <c r="A56" i="18"/>
  <c r="A55" i="18"/>
  <c r="A54" i="18"/>
  <c r="A53" i="18"/>
  <c r="A52" i="18"/>
  <c r="D101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D62" i="18"/>
  <c r="A27" i="18"/>
  <c r="A22" i="18"/>
  <c r="A21" i="18"/>
  <c r="A20" i="18"/>
  <c r="A19" i="18"/>
  <c r="A18" i="18"/>
  <c r="A17" i="18"/>
  <c r="A16" i="18"/>
  <c r="D97" i="18"/>
  <c r="A15" i="18"/>
  <c r="A13" i="18"/>
  <c r="A12" i="18"/>
  <c r="A11" i="18"/>
  <c r="A10" i="18"/>
  <c r="A9" i="18"/>
  <c r="A8" i="18"/>
  <c r="A7" i="18"/>
  <c r="E14" i="18"/>
  <c r="D95" i="18"/>
  <c r="A6" i="18"/>
  <c r="A66" i="18"/>
  <c r="D92" i="18" l="1"/>
  <c r="D99" i="18"/>
  <c r="D103" i="18" s="1"/>
  <c r="D23" i="18"/>
  <c r="D14" i="18"/>
  <c r="D24" i="18" l="1"/>
  <c r="D63" i="18" s="1"/>
  <c r="D90" i="17" l="1"/>
  <c r="D85" i="17"/>
  <c r="D92" i="17" s="1"/>
  <c r="A67" i="17"/>
  <c r="A61" i="17"/>
  <c r="A60" i="17"/>
  <c r="A59" i="17"/>
  <c r="A58" i="17"/>
  <c r="A57" i="17"/>
  <c r="A56" i="17"/>
  <c r="A55" i="17"/>
  <c r="A54" i="17"/>
  <c r="A53" i="17"/>
  <c r="A52" i="17"/>
  <c r="D101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D62" i="17"/>
  <c r="A27" i="17"/>
  <c r="A22" i="17"/>
  <c r="A21" i="17"/>
  <c r="A20" i="17"/>
  <c r="A19" i="17"/>
  <c r="A18" i="17"/>
  <c r="A17" i="17"/>
  <c r="A16" i="17"/>
  <c r="D97" i="17"/>
  <c r="A15" i="17"/>
  <c r="A13" i="17"/>
  <c r="A12" i="17"/>
  <c r="A11" i="17"/>
  <c r="A10" i="17"/>
  <c r="A9" i="17"/>
  <c r="A8" i="17"/>
  <c r="A7" i="17"/>
  <c r="E14" i="17"/>
  <c r="D95" i="17"/>
  <c r="A6" i="17"/>
  <c r="A66" i="17"/>
  <c r="D99" i="17" l="1"/>
  <c r="D103" i="17" s="1"/>
  <c r="D23" i="17"/>
  <c r="D14" i="17"/>
  <c r="D24" i="17" l="1"/>
  <c r="D63" i="17" s="1"/>
  <c r="D90" i="16" l="1"/>
  <c r="D85" i="16"/>
  <c r="A67" i="16"/>
  <c r="A61" i="16"/>
  <c r="A60" i="16"/>
  <c r="A59" i="16"/>
  <c r="A58" i="16"/>
  <c r="A57" i="16"/>
  <c r="A56" i="16"/>
  <c r="A55" i="16"/>
  <c r="A54" i="16"/>
  <c r="A53" i="16"/>
  <c r="A52" i="16"/>
  <c r="D101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D62" i="16"/>
  <c r="A28" i="16"/>
  <c r="A27" i="16"/>
  <c r="A22" i="16"/>
  <c r="A21" i="16"/>
  <c r="A20" i="16"/>
  <c r="A19" i="16"/>
  <c r="A18" i="16"/>
  <c r="D23" i="16"/>
  <c r="A17" i="16"/>
  <c r="A16" i="16"/>
  <c r="A15" i="16"/>
  <c r="A13" i="16"/>
  <c r="A12" i="16"/>
  <c r="A11" i="16"/>
  <c r="A10" i="16"/>
  <c r="A9" i="16"/>
  <c r="A8" i="16"/>
  <c r="A7" i="16"/>
  <c r="D95" i="16"/>
  <c r="A6" i="16"/>
  <c r="A66" i="16"/>
  <c r="D92" i="16" l="1"/>
  <c r="D97" i="16"/>
  <c r="D99" i="16" s="1"/>
  <c r="D103" i="16" s="1"/>
  <c r="E14" i="16"/>
  <c r="D14" i="16"/>
  <c r="D24" i="16" s="1"/>
  <c r="D63" i="16" s="1"/>
  <c r="D90" i="15" l="1"/>
  <c r="D85" i="15"/>
  <c r="A67" i="15"/>
  <c r="A61" i="15"/>
  <c r="A60" i="15"/>
  <c r="A59" i="15"/>
  <c r="A58" i="15"/>
  <c r="A57" i="15"/>
  <c r="A56" i="15"/>
  <c r="A55" i="15"/>
  <c r="A54" i="15"/>
  <c r="A53" i="15"/>
  <c r="A52" i="15"/>
  <c r="D101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D62" i="15"/>
  <c r="A27" i="15"/>
  <c r="A22" i="15"/>
  <c r="A21" i="15"/>
  <c r="A20" i="15"/>
  <c r="A19" i="15"/>
  <c r="A18" i="15"/>
  <c r="A17" i="15"/>
  <c r="A16" i="15"/>
  <c r="D97" i="15"/>
  <c r="A15" i="15"/>
  <c r="D14" i="15"/>
  <c r="A13" i="15"/>
  <c r="A12" i="15"/>
  <c r="A11" i="15"/>
  <c r="A10" i="15"/>
  <c r="A9" i="15"/>
  <c r="A8" i="15"/>
  <c r="A7" i="15"/>
  <c r="E14" i="15"/>
  <c r="D95" i="15"/>
  <c r="A6" i="15"/>
  <c r="A66" i="15"/>
  <c r="D92" i="15" l="1"/>
  <c r="D99" i="15"/>
  <c r="D103" i="15" s="1"/>
  <c r="D23" i="15"/>
  <c r="D24" i="15" s="1"/>
  <c r="D63" i="15" s="1"/>
  <c r="D90" i="14" l="1"/>
  <c r="D85" i="14"/>
  <c r="D92" i="14" s="1"/>
  <c r="A67" i="14"/>
  <c r="A61" i="14"/>
  <c r="A60" i="14"/>
  <c r="A59" i="14"/>
  <c r="A58" i="14"/>
  <c r="A57" i="14"/>
  <c r="A56" i="14"/>
  <c r="A55" i="14"/>
  <c r="A54" i="14"/>
  <c r="A53" i="14"/>
  <c r="A52" i="14"/>
  <c r="D101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D62" i="14"/>
  <c r="A27" i="14"/>
  <c r="A22" i="14"/>
  <c r="A21" i="14"/>
  <c r="A20" i="14"/>
  <c r="A19" i="14"/>
  <c r="A18" i="14"/>
  <c r="A17" i="14"/>
  <c r="A16" i="14"/>
  <c r="D97" i="14"/>
  <c r="A15" i="14"/>
  <c r="A13" i="14"/>
  <c r="A12" i="14"/>
  <c r="A11" i="14"/>
  <c r="A10" i="14"/>
  <c r="A9" i="14"/>
  <c r="A8" i="14"/>
  <c r="A7" i="14"/>
  <c r="E14" i="14"/>
  <c r="D95" i="14"/>
  <c r="A6" i="14"/>
  <c r="A66" i="14"/>
  <c r="D99" i="14" l="1"/>
  <c r="D103" i="14" s="1"/>
  <c r="D23" i="14"/>
  <c r="D14" i="14"/>
  <c r="D24" i="14" l="1"/>
  <c r="D63" i="14" s="1"/>
  <c r="D90" i="13" l="1"/>
  <c r="D85" i="13"/>
  <c r="A67" i="13"/>
  <c r="A61" i="13"/>
  <c r="A60" i="13"/>
  <c r="A59" i="13"/>
  <c r="A58" i="13"/>
  <c r="A57" i="13"/>
  <c r="A56" i="13"/>
  <c r="A55" i="13"/>
  <c r="A54" i="13"/>
  <c r="A53" i="13"/>
  <c r="A52" i="13"/>
  <c r="D101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D62" i="13"/>
  <c r="A27" i="13"/>
  <c r="A22" i="13"/>
  <c r="A21" i="13"/>
  <c r="A20" i="13"/>
  <c r="A19" i="13"/>
  <c r="A18" i="13"/>
  <c r="A17" i="13"/>
  <c r="A16" i="13"/>
  <c r="D97" i="13"/>
  <c r="A15" i="13"/>
  <c r="D14" i="13"/>
  <c r="A13" i="13"/>
  <c r="A12" i="13"/>
  <c r="A11" i="13"/>
  <c r="A10" i="13"/>
  <c r="A9" i="13"/>
  <c r="A8" i="13"/>
  <c r="A7" i="13"/>
  <c r="E14" i="13"/>
  <c r="D95" i="13"/>
  <c r="A6" i="13"/>
  <c r="A66" i="13"/>
  <c r="D92" i="13" l="1"/>
  <c r="D99" i="13"/>
  <c r="D103" i="13" s="1"/>
  <c r="D23" i="13"/>
  <c r="D24" i="13" s="1"/>
  <c r="D63" i="13" s="1"/>
  <c r="D90" i="12" l="1"/>
  <c r="D85" i="12"/>
  <c r="A67" i="12"/>
  <c r="A61" i="12"/>
  <c r="A60" i="12"/>
  <c r="A59" i="12"/>
  <c r="A58" i="12"/>
  <c r="A57" i="12"/>
  <c r="A56" i="12"/>
  <c r="A55" i="12"/>
  <c r="A54" i="12"/>
  <c r="A53" i="12"/>
  <c r="A52" i="12"/>
  <c r="D101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D62" i="12"/>
  <c r="A28" i="12"/>
  <c r="A27" i="12"/>
  <c r="A22" i="12"/>
  <c r="A21" i="12"/>
  <c r="A20" i="12"/>
  <c r="A19" i="12"/>
  <c r="A18" i="12"/>
  <c r="D23" i="12"/>
  <c r="A17" i="12"/>
  <c r="A16" i="12"/>
  <c r="A15" i="12"/>
  <c r="A13" i="12"/>
  <c r="A12" i="12"/>
  <c r="A11" i="12"/>
  <c r="A10" i="12"/>
  <c r="A9" i="12"/>
  <c r="A8" i="12"/>
  <c r="A7" i="12"/>
  <c r="D95" i="12"/>
  <c r="A6" i="12"/>
  <c r="A66" i="12"/>
  <c r="D92" i="12" l="1"/>
  <c r="D97" i="12"/>
  <c r="D99" i="12" s="1"/>
  <c r="D103" i="12" s="1"/>
  <c r="E14" i="12"/>
  <c r="D14" i="12"/>
  <c r="D24" i="12" s="1"/>
  <c r="D63" i="12" s="1"/>
  <c r="D90" i="11" l="1"/>
  <c r="D85" i="11"/>
  <c r="A67" i="11"/>
  <c r="A61" i="11"/>
  <c r="A60" i="11"/>
  <c r="A59" i="11"/>
  <c r="A58" i="11"/>
  <c r="A57" i="11"/>
  <c r="A56" i="11"/>
  <c r="A55" i="11"/>
  <c r="A54" i="11"/>
  <c r="A53" i="11"/>
  <c r="A52" i="11"/>
  <c r="D101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D62" i="11"/>
  <c r="A28" i="11"/>
  <c r="A27" i="11"/>
  <c r="A22" i="11"/>
  <c r="A21" i="11"/>
  <c r="A20" i="11"/>
  <c r="A19" i="11"/>
  <c r="A18" i="11"/>
  <c r="D97" i="11"/>
  <c r="A17" i="11"/>
  <c r="A16" i="11"/>
  <c r="A15" i="11"/>
  <c r="A13" i="11"/>
  <c r="A12" i="11"/>
  <c r="A11" i="11"/>
  <c r="A10" i="11"/>
  <c r="A9" i="11"/>
  <c r="A8" i="11"/>
  <c r="A7" i="11"/>
  <c r="D95" i="11"/>
  <c r="A6" i="11"/>
  <c r="A66" i="11"/>
  <c r="D92" i="11" l="1"/>
  <c r="D99" i="11"/>
  <c r="D103" i="11" s="1"/>
  <c r="D23" i="11"/>
  <c r="E14" i="11"/>
  <c r="D14" i="11"/>
  <c r="D24" i="11" l="1"/>
  <c r="D63" i="11" s="1"/>
  <c r="D90" i="10"/>
  <c r="D85" i="10"/>
  <c r="D92" i="10" s="1"/>
  <c r="A67" i="10"/>
  <c r="A61" i="10"/>
  <c r="A60" i="10"/>
  <c r="A59" i="10"/>
  <c r="A58" i="10"/>
  <c r="A57" i="10"/>
  <c r="A56" i="10"/>
  <c r="A55" i="10"/>
  <c r="A54" i="10"/>
  <c r="A53" i="10"/>
  <c r="A52" i="10"/>
  <c r="D101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D62" i="10"/>
  <c r="A27" i="10"/>
  <c r="A22" i="10"/>
  <c r="A21" i="10"/>
  <c r="A20" i="10"/>
  <c r="A19" i="10"/>
  <c r="A18" i="10"/>
  <c r="A17" i="10"/>
  <c r="A16" i="10"/>
  <c r="D97" i="10"/>
  <c r="A15" i="10"/>
  <c r="D14" i="10"/>
  <c r="A13" i="10"/>
  <c r="A12" i="10"/>
  <c r="A11" i="10"/>
  <c r="A10" i="10"/>
  <c r="A9" i="10"/>
  <c r="A8" i="10"/>
  <c r="A7" i="10"/>
  <c r="E14" i="10"/>
  <c r="D95" i="10"/>
  <c r="A6" i="10"/>
  <c r="A66" i="10"/>
  <c r="D99" i="10" l="1"/>
  <c r="D103" i="10" s="1"/>
  <c r="D23" i="10"/>
  <c r="D24" i="10" s="1"/>
  <c r="D63" i="10" s="1"/>
  <c r="D90" i="9" l="1"/>
  <c r="D85" i="9"/>
  <c r="D92" i="9" s="1"/>
  <c r="A67" i="9"/>
  <c r="A61" i="9"/>
  <c r="A60" i="9"/>
  <c r="A59" i="9"/>
  <c r="A58" i="9"/>
  <c r="A57" i="9"/>
  <c r="A56" i="9"/>
  <c r="A55" i="9"/>
  <c r="A54" i="9"/>
  <c r="A53" i="9"/>
  <c r="A52" i="9"/>
  <c r="D101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D62" i="9"/>
  <c r="A27" i="9"/>
  <c r="A22" i="9"/>
  <c r="A21" i="9"/>
  <c r="A20" i="9"/>
  <c r="A19" i="9"/>
  <c r="A18" i="9"/>
  <c r="A17" i="9"/>
  <c r="A16" i="9"/>
  <c r="D97" i="9"/>
  <c r="A15" i="9"/>
  <c r="D14" i="9"/>
  <c r="A13" i="9"/>
  <c r="A12" i="9"/>
  <c r="A11" i="9"/>
  <c r="A10" i="9"/>
  <c r="A9" i="9"/>
  <c r="A8" i="9"/>
  <c r="A7" i="9"/>
  <c r="E14" i="9"/>
  <c r="D95" i="9"/>
  <c r="A6" i="9"/>
  <c r="A66" i="9"/>
  <c r="D99" i="9" l="1"/>
  <c r="D103" i="9" s="1"/>
  <c r="D23" i="9"/>
  <c r="D24" i="9" s="1"/>
  <c r="D63" i="9" s="1"/>
  <c r="D90" i="30" l="1"/>
  <c r="D85" i="30"/>
  <c r="D92" i="30" s="1"/>
  <c r="A67" i="30"/>
  <c r="A61" i="30"/>
  <c r="A60" i="30"/>
  <c r="A59" i="30"/>
  <c r="A58" i="30"/>
  <c r="A57" i="30"/>
  <c r="A56" i="30"/>
  <c r="A55" i="30"/>
  <c r="A54" i="30"/>
  <c r="A53" i="30"/>
  <c r="A52" i="30"/>
  <c r="D101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D62" i="30"/>
  <c r="A27" i="30"/>
  <c r="A22" i="30"/>
  <c r="A21" i="30"/>
  <c r="A20" i="30"/>
  <c r="A19" i="30"/>
  <c r="A18" i="30"/>
  <c r="A17" i="30"/>
  <c r="A16" i="30"/>
  <c r="D97" i="30"/>
  <c r="A15" i="30"/>
  <c r="A13" i="30"/>
  <c r="A12" i="30"/>
  <c r="A11" i="30"/>
  <c r="A10" i="30"/>
  <c r="A9" i="30"/>
  <c r="A8" i="30"/>
  <c r="A7" i="30"/>
  <c r="E14" i="30"/>
  <c r="D95" i="30"/>
  <c r="A6" i="30"/>
  <c r="A66" i="30"/>
  <c r="D99" i="30" l="1"/>
  <c r="D103" i="30" s="1"/>
  <c r="D23" i="30"/>
  <c r="D14" i="30"/>
  <c r="D24" i="30" l="1"/>
  <c r="D63" i="30" s="1"/>
  <c r="D85" i="8" l="1"/>
  <c r="D90" i="8"/>
  <c r="D92" i="8" s="1"/>
  <c r="D95" i="8"/>
  <c r="D97" i="8"/>
  <c r="D99" i="8"/>
  <c r="D103" i="8" s="1"/>
  <c r="D101" i="8"/>
  <c r="A67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D62" i="8"/>
  <c r="A27" i="8"/>
  <c r="A22" i="8"/>
  <c r="A21" i="8"/>
  <c r="A20" i="8"/>
  <c r="A19" i="8"/>
  <c r="A18" i="8"/>
  <c r="A17" i="8"/>
  <c r="A16" i="8"/>
  <c r="A15" i="8"/>
  <c r="D14" i="8"/>
  <c r="A13" i="8"/>
  <c r="A12" i="8"/>
  <c r="A11" i="8"/>
  <c r="A10" i="8"/>
  <c r="A9" i="8"/>
  <c r="A8" i="8"/>
  <c r="A7" i="8"/>
  <c r="E14" i="8"/>
  <c r="A6" i="8"/>
  <c r="A66" i="8"/>
  <c r="D23" i="8" l="1"/>
  <c r="D24" i="8" s="1"/>
  <c r="D63" i="8" s="1"/>
  <c r="D90" i="7" l="1"/>
  <c r="D85" i="7"/>
  <c r="D92" i="7" s="1"/>
  <c r="A67" i="7"/>
  <c r="A61" i="7"/>
  <c r="A60" i="7"/>
  <c r="A59" i="7"/>
  <c r="A58" i="7"/>
  <c r="A57" i="7"/>
  <c r="A56" i="7"/>
  <c r="A55" i="7"/>
  <c r="A54" i="7"/>
  <c r="A53" i="7"/>
  <c r="A52" i="7"/>
  <c r="D101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D62" i="7"/>
  <c r="A27" i="7"/>
  <c r="A22" i="7"/>
  <c r="A21" i="7"/>
  <c r="A20" i="7"/>
  <c r="A19" i="7"/>
  <c r="A18" i="7"/>
  <c r="A17" i="7"/>
  <c r="A16" i="7"/>
  <c r="D97" i="7"/>
  <c r="A15" i="7"/>
  <c r="A13" i="7"/>
  <c r="A12" i="7"/>
  <c r="A11" i="7"/>
  <c r="A10" i="7"/>
  <c r="A9" i="7"/>
  <c r="A8" i="7"/>
  <c r="A7" i="7"/>
  <c r="E14" i="7"/>
  <c r="D95" i="7"/>
  <c r="A6" i="7"/>
  <c r="A66" i="7"/>
  <c r="D99" i="7" l="1"/>
  <c r="D103" i="7" s="1"/>
  <c r="D23" i="7"/>
  <c r="D14" i="7"/>
  <c r="D24" i="7" l="1"/>
  <c r="D63" i="7" s="1"/>
  <c r="D90" i="6" l="1"/>
  <c r="D85" i="6"/>
  <c r="A67" i="6"/>
  <c r="A61" i="6"/>
  <c r="A60" i="6"/>
  <c r="A59" i="6"/>
  <c r="A58" i="6"/>
  <c r="A57" i="6"/>
  <c r="A56" i="6"/>
  <c r="A55" i="6"/>
  <c r="A54" i="6"/>
  <c r="A53" i="6"/>
  <c r="A52" i="6"/>
  <c r="D101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D62" i="6"/>
  <c r="A27" i="6"/>
  <c r="A22" i="6"/>
  <c r="A21" i="6"/>
  <c r="A20" i="6"/>
  <c r="A19" i="6"/>
  <c r="A18" i="6"/>
  <c r="A17" i="6"/>
  <c r="A16" i="6"/>
  <c r="D97" i="6"/>
  <c r="A15" i="6"/>
  <c r="A13" i="6"/>
  <c r="A12" i="6"/>
  <c r="A11" i="6"/>
  <c r="A10" i="6"/>
  <c r="A9" i="6"/>
  <c r="A8" i="6"/>
  <c r="A7" i="6"/>
  <c r="E14" i="6"/>
  <c r="D95" i="6"/>
  <c r="A6" i="6"/>
  <c r="A66" i="6"/>
  <c r="D92" i="6" l="1"/>
  <c r="D99" i="6"/>
  <c r="D103" i="6"/>
  <c r="D23" i="6"/>
  <c r="D14" i="6"/>
  <c r="D24" i="6" l="1"/>
  <c r="D63" i="6" s="1"/>
  <c r="D90" i="5" l="1"/>
  <c r="D85" i="5"/>
  <c r="A67" i="5"/>
  <c r="A61" i="5"/>
  <c r="A60" i="5"/>
  <c r="A59" i="5"/>
  <c r="A58" i="5"/>
  <c r="A57" i="5"/>
  <c r="A56" i="5"/>
  <c r="A55" i="5"/>
  <c r="A54" i="5"/>
  <c r="A53" i="5"/>
  <c r="A52" i="5"/>
  <c r="D101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D62" i="5"/>
  <c r="A27" i="5"/>
  <c r="A22" i="5"/>
  <c r="A21" i="5"/>
  <c r="A20" i="5"/>
  <c r="A19" i="5"/>
  <c r="A18" i="5"/>
  <c r="A17" i="5"/>
  <c r="A16" i="5"/>
  <c r="D97" i="5"/>
  <c r="A15" i="5"/>
  <c r="A13" i="5"/>
  <c r="A12" i="5"/>
  <c r="A11" i="5"/>
  <c r="A10" i="5"/>
  <c r="A9" i="5"/>
  <c r="A8" i="5"/>
  <c r="A7" i="5"/>
  <c r="E14" i="5"/>
  <c r="D95" i="5"/>
  <c r="A6" i="5"/>
  <c r="A66" i="5"/>
  <c r="D92" i="5" l="1"/>
  <c r="D99" i="5"/>
  <c r="D103" i="5" s="1"/>
  <c r="D23" i="5"/>
  <c r="D14" i="5"/>
  <c r="D24" i="5" l="1"/>
  <c r="D63" i="5" s="1"/>
  <c r="D90" i="4" l="1"/>
  <c r="D85" i="4"/>
  <c r="A67" i="4"/>
  <c r="A61" i="4"/>
  <c r="A60" i="4"/>
  <c r="A59" i="4"/>
  <c r="A58" i="4"/>
  <c r="A57" i="4"/>
  <c r="A56" i="4"/>
  <c r="A55" i="4"/>
  <c r="A54" i="4"/>
  <c r="A53" i="4"/>
  <c r="A52" i="4"/>
  <c r="D101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D62" i="4"/>
  <c r="A27" i="4"/>
  <c r="A22" i="4"/>
  <c r="A21" i="4"/>
  <c r="A20" i="4"/>
  <c r="A19" i="4"/>
  <c r="A18" i="4"/>
  <c r="A17" i="4"/>
  <c r="A16" i="4"/>
  <c r="D97" i="4"/>
  <c r="A15" i="4"/>
  <c r="D14" i="4"/>
  <c r="A13" i="4"/>
  <c r="A12" i="4"/>
  <c r="A11" i="4"/>
  <c r="A10" i="4"/>
  <c r="A9" i="4"/>
  <c r="A8" i="4"/>
  <c r="A7" i="4"/>
  <c r="E14" i="4"/>
  <c r="D95" i="4"/>
  <c r="A6" i="4"/>
  <c r="A66" i="4"/>
  <c r="D92" i="4" l="1"/>
  <c r="D99" i="4"/>
  <c r="D103" i="4" s="1"/>
  <c r="D23" i="4"/>
  <c r="D24" i="4" s="1"/>
  <c r="D63" i="4" s="1"/>
  <c r="D90" i="3" l="1"/>
  <c r="D85" i="3"/>
  <c r="A67" i="3"/>
  <c r="A61" i="3"/>
  <c r="A60" i="3"/>
  <c r="A59" i="3"/>
  <c r="A58" i="3"/>
  <c r="A57" i="3"/>
  <c r="A56" i="3"/>
  <c r="A55" i="3"/>
  <c r="A54" i="3"/>
  <c r="A53" i="3"/>
  <c r="A52" i="3"/>
  <c r="D101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D62" i="3"/>
  <c r="A27" i="3"/>
  <c r="A22" i="3"/>
  <c r="A21" i="3"/>
  <c r="A20" i="3"/>
  <c r="A19" i="3"/>
  <c r="A18" i="3"/>
  <c r="A17" i="3"/>
  <c r="A16" i="3"/>
  <c r="D97" i="3"/>
  <c r="A15" i="3"/>
  <c r="D14" i="3"/>
  <c r="A13" i="3"/>
  <c r="A12" i="3"/>
  <c r="A11" i="3"/>
  <c r="A10" i="3"/>
  <c r="A9" i="3"/>
  <c r="A8" i="3"/>
  <c r="A7" i="3"/>
  <c r="E14" i="3"/>
  <c r="D95" i="3"/>
  <c r="A6" i="3"/>
  <c r="A66" i="3"/>
  <c r="D92" i="3" l="1"/>
  <c r="D99" i="3"/>
  <c r="D103" i="3" s="1"/>
  <c r="D23" i="3"/>
  <c r="D24" i="3" s="1"/>
  <c r="D63" i="3" s="1"/>
  <c r="D95" i="1" l="1"/>
  <c r="D90" i="1"/>
  <c r="D85" i="1"/>
  <c r="A67" i="1"/>
  <c r="A61" i="1"/>
  <c r="A60" i="1"/>
  <c r="A59" i="1"/>
  <c r="A58" i="1"/>
  <c r="A57" i="1"/>
  <c r="A56" i="1"/>
  <c r="A55" i="1"/>
  <c r="A54" i="1"/>
  <c r="A53" i="1"/>
  <c r="A52" i="1"/>
  <c r="D101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D62" i="1"/>
  <c r="A27" i="1"/>
  <c r="A22" i="1"/>
  <c r="A21" i="1"/>
  <c r="A20" i="1"/>
  <c r="A19" i="1"/>
  <c r="E14" i="1"/>
  <c r="A18" i="1"/>
  <c r="A17" i="1"/>
  <c r="A16" i="1"/>
  <c r="D97" i="1"/>
  <c r="A15" i="1"/>
  <c r="A13" i="1"/>
  <c r="A12" i="1"/>
  <c r="A11" i="1"/>
  <c r="A10" i="1"/>
  <c r="A9" i="1"/>
  <c r="A8" i="1"/>
  <c r="A7" i="1"/>
  <c r="D14" i="1"/>
  <c r="A6" i="1"/>
  <c r="A66" i="1"/>
  <c r="D92" i="1" l="1"/>
  <c r="D99" i="1"/>
  <c r="D103" i="1" s="1"/>
  <c r="D23" i="1"/>
  <c r="D24" i="1" s="1"/>
  <c r="D63" i="1" s="1"/>
  <c r="D28" i="2" l="1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27" i="2"/>
  <c r="D16" i="2"/>
  <c r="D17" i="2"/>
  <c r="D18" i="2"/>
  <c r="D19" i="2"/>
  <c r="D20" i="2"/>
  <c r="D21" i="2"/>
  <c r="D22" i="2"/>
  <c r="D15" i="2"/>
  <c r="D7" i="2"/>
  <c r="D8" i="2"/>
  <c r="D9" i="2"/>
  <c r="D10" i="2"/>
  <c r="D11" i="2"/>
  <c r="D12" i="2"/>
  <c r="D13" i="2"/>
  <c r="D6" i="2"/>
  <c r="D101" i="2" l="1"/>
  <c r="D97" i="2"/>
  <c r="D95" i="2"/>
  <c r="D90" i="2"/>
  <c r="D85" i="2"/>
  <c r="A67" i="2"/>
  <c r="D62" i="2"/>
  <c r="D23" i="2"/>
  <c r="D14" i="2"/>
  <c r="E13" i="2"/>
  <c r="E12" i="2"/>
  <c r="E11" i="2"/>
  <c r="E10" i="2"/>
  <c r="E9" i="2"/>
  <c r="E8" i="2"/>
  <c r="E7" i="2"/>
  <c r="E6" i="2"/>
  <c r="A66" i="2"/>
  <c r="D99" i="2" l="1"/>
  <c r="D103" i="2" s="1"/>
  <c r="D92" i="2"/>
  <c r="E14" i="2"/>
  <c r="D24" i="2"/>
  <c r="D63" i="2" s="1"/>
</calcChain>
</file>

<file path=xl/sharedStrings.xml><?xml version="1.0" encoding="utf-8"?>
<sst xmlns="http://schemas.openxmlformats.org/spreadsheetml/2006/main" count="3586" uniqueCount="171">
  <si>
    <t>Version:</t>
  </si>
  <si>
    <t>TOTAL</t>
  </si>
  <si>
    <t>TOTAL TUITION AND OUT-OF-STATE FEES</t>
  </si>
  <si>
    <t>CCPF TUITION AND FEES</t>
  </si>
  <si>
    <t>GLC</t>
  </si>
  <si>
    <t>ALL FUNDS</t>
  </si>
  <si>
    <t>SUBTOTAL IN-STATE TUITION</t>
  </si>
  <si>
    <t>SUBTOTAL OUT-OF-STATE FEES</t>
  </si>
  <si>
    <t>from Accounts by GL:</t>
  </si>
  <si>
    <t>TOTAL CCPF STUDENT TUITION AND OUT-OF-STATE FEES</t>
  </si>
  <si>
    <t>OTHER TUITION AND FEES</t>
  </si>
  <si>
    <t>Full Cost of Instruction (Repeat Course Fee) - EPI</t>
  </si>
  <si>
    <t>SUBTOTAL OTHER TUITION AND STUDENT FEES</t>
  </si>
  <si>
    <t>TOTAL TUITION AND STUDENT FEES</t>
  </si>
  <si>
    <t>PART II.  STUDENT FINANCIAL AID FEE REPORT (Supporting Schedule)</t>
  </si>
  <si>
    <t>Fund 1</t>
  </si>
  <si>
    <t>GL</t>
  </si>
  <si>
    <t>Revenue</t>
  </si>
  <si>
    <t>TUITION</t>
  </si>
  <si>
    <t>A &amp; P</t>
  </si>
  <si>
    <t>40110</t>
  </si>
  <si>
    <t>PSV</t>
  </si>
  <si>
    <t>40120</t>
  </si>
  <si>
    <t>PSAV</t>
  </si>
  <si>
    <t>COLL. PREP</t>
  </si>
  <si>
    <t>40150</t>
  </si>
  <si>
    <t>EPI</t>
  </si>
  <si>
    <t>VOC PREP</t>
  </si>
  <si>
    <t>ABE &amp; SEC</t>
  </si>
  <si>
    <t>OUT-OF-STATE</t>
  </si>
  <si>
    <t>40310</t>
  </si>
  <si>
    <t>40320</t>
  </si>
  <si>
    <t>40350</t>
  </si>
  <si>
    <t>TOTAL FUND 1</t>
  </si>
  <si>
    <t>FUND 2</t>
  </si>
  <si>
    <t>TOTAL FUND 2</t>
  </si>
  <si>
    <t>TOTAL FUND 1 AND FUND 2</t>
  </si>
  <si>
    <t>STUDENT FEE REVENUE</t>
  </si>
  <si>
    <t>TECHNOLOGY FEES</t>
  </si>
  <si>
    <t>TOTAL TUITION, OUT-OF-STATE FEES AND TECHNOLOGY</t>
  </si>
  <si>
    <t xml:space="preserve">DO NOT USE AMOUNTS TO CALCULATE TOTAL FTE. </t>
  </si>
  <si>
    <t>Tuition-Advanced &amp; Professional - Baccalaureate</t>
  </si>
  <si>
    <t>40101</t>
  </si>
  <si>
    <t>Tuition-Advanced &amp; Professional</t>
  </si>
  <si>
    <t>Tuition-Postsecondary Vocational</t>
  </si>
  <si>
    <t>Tuition-Postsecondary Adult Vocational</t>
  </si>
  <si>
    <t>40130</t>
  </si>
  <si>
    <t>Tuition-Developmental Education</t>
  </si>
  <si>
    <t>Tuition-EPI</t>
  </si>
  <si>
    <t>40160</t>
  </si>
  <si>
    <t>Tuition-Vocational Preparatory</t>
  </si>
  <si>
    <t>40180</t>
  </si>
  <si>
    <t>Tuition-Adult General Education (ABE) &amp; Secondary</t>
  </si>
  <si>
    <t>40190</t>
  </si>
  <si>
    <t>Out-of-state Fees-Advanced &amp; Professional - Baccalaureate</t>
  </si>
  <si>
    <t>40301</t>
  </si>
  <si>
    <t>Out-of-state Fees-Advanced &amp; Professional</t>
  </si>
  <si>
    <t>Out-of-state Fees-Postsecondary Vocational</t>
  </si>
  <si>
    <t>Out-of-state Fees-Postsecondary. Adult Vocational</t>
  </si>
  <si>
    <t>40330</t>
  </si>
  <si>
    <t>Out-of-state Fees-Developmental Education</t>
  </si>
  <si>
    <t>Out-of-state Fees-EPI &amp; Alternative Certification Curriculum</t>
  </si>
  <si>
    <t>40360</t>
  </si>
  <si>
    <t>Out-of-state Fees-Vocational Preparatory</t>
  </si>
  <si>
    <t>40380</t>
  </si>
  <si>
    <t>Out-of-state Fees-Adult General Education (ABE) &amp; Secondary</t>
  </si>
  <si>
    <t>40390</t>
  </si>
  <si>
    <t>Tuition - Lifelong Learning</t>
  </si>
  <si>
    <t>40210</t>
  </si>
  <si>
    <t>Tuition - Continuing Workforce Fees</t>
  </si>
  <si>
    <t>40240</t>
  </si>
  <si>
    <t>Refunded Tuition - Continuing Workforce Fees</t>
  </si>
  <si>
    <t>40249</t>
  </si>
  <si>
    <t>Out-of-state - Lifelong Learning</t>
  </si>
  <si>
    <t>40250</t>
  </si>
  <si>
    <t>Full Cost of Instruction (Repeat Course Fee)</t>
  </si>
  <si>
    <t>40260</t>
  </si>
  <si>
    <t>Full Cost of Instruction (Repeat Course Fee) - A &amp; P</t>
  </si>
  <si>
    <t>40261</t>
  </si>
  <si>
    <t>Full Cost of Instruction (Repeat Course Fee) - PSV</t>
  </si>
  <si>
    <t>40262</t>
  </si>
  <si>
    <t>Full Cost of Instruction (Repeat Course Fee) - Baccalaureate</t>
  </si>
  <si>
    <t>40263</t>
  </si>
  <si>
    <t>Full Cost of Instruction (Repeat Course Fee) - PSAV</t>
  </si>
  <si>
    <t>40264</t>
  </si>
  <si>
    <t>Full Cost of Instruction (Repeat Course Fee) - Dev. Ed.</t>
  </si>
  <si>
    <t>40265</t>
  </si>
  <si>
    <t>Refunded Tuition-Full Cost of Instruction (Repeat Course Fee)</t>
  </si>
  <si>
    <t>40269</t>
  </si>
  <si>
    <t>Tuition - Self-supporting</t>
  </si>
  <si>
    <t>40270</t>
  </si>
  <si>
    <t>Laboratory Fees</t>
  </si>
  <si>
    <t>40400</t>
  </si>
  <si>
    <t>Distance Learning Course User Fee</t>
  </si>
  <si>
    <t>40450</t>
  </si>
  <si>
    <t>Application Fees</t>
  </si>
  <si>
    <t>40500</t>
  </si>
  <si>
    <t>Graduation Fees</t>
  </si>
  <si>
    <t>40600</t>
  </si>
  <si>
    <t>Transcripts Fees</t>
  </si>
  <si>
    <t>40700</t>
  </si>
  <si>
    <t>Financial Aid Fund Fees</t>
  </si>
  <si>
    <t>40800</t>
  </si>
  <si>
    <t>Student Activities &amp; Service Fees</t>
  </si>
  <si>
    <t>40850</t>
  </si>
  <si>
    <t>Student Activities &amp; Service Fees - Baccalaureate</t>
  </si>
  <si>
    <t>40854</t>
  </si>
  <si>
    <t>CIF - A &amp; P, PSV, EPI, College Prep</t>
  </si>
  <si>
    <t>40860</t>
  </si>
  <si>
    <t>CIF - PSAV</t>
  </si>
  <si>
    <t>40861</t>
  </si>
  <si>
    <t>CIF - Baccalaureate</t>
  </si>
  <si>
    <t>40864</t>
  </si>
  <si>
    <t>Technology Fee</t>
  </si>
  <si>
    <t>40870</t>
  </si>
  <si>
    <t>Other Student Fees</t>
  </si>
  <si>
    <t>40900</t>
  </si>
  <si>
    <t>Late Fees</t>
  </si>
  <si>
    <t>40910</t>
  </si>
  <si>
    <t>Testing Fees</t>
  </si>
  <si>
    <t>40920</t>
  </si>
  <si>
    <t>Student Insurance Fees</t>
  </si>
  <si>
    <t>40930</t>
  </si>
  <si>
    <t>Safety &amp; Security Fees</t>
  </si>
  <si>
    <t>40940</t>
  </si>
  <si>
    <t>Picture Identification Card Fees</t>
  </si>
  <si>
    <t>40950</t>
  </si>
  <si>
    <t>Parking Fees</t>
  </si>
  <si>
    <t>40960</t>
  </si>
  <si>
    <t>Library Fees</t>
  </si>
  <si>
    <t>40970</t>
  </si>
  <si>
    <t>Contract Course Fees</t>
  </si>
  <si>
    <t>40990</t>
  </si>
  <si>
    <t>Residual Student Fees</t>
  </si>
  <si>
    <t>40991</t>
  </si>
  <si>
    <t>FLORIDA COLLEGE SYSTEM - ALL COLLEGES</t>
  </si>
  <si>
    <t xml:space="preserve">2016-2017 FEES </t>
  </si>
  <si>
    <t>2017.v01</t>
  </si>
  <si>
    <t>40101 &amp; 40110</t>
  </si>
  <si>
    <t>DEV. ED.</t>
  </si>
  <si>
    <t>40301 &amp; 40310</t>
  </si>
  <si>
    <t>EASTERN FLORIDA STATE COLLEGE</t>
  </si>
  <si>
    <t>VALENCIA COLLEGE</t>
  </si>
  <si>
    <t>TALLAHASSEE COMMUNITY COLLEGE</t>
  </si>
  <si>
    <t>SOUTH FLORIDA STATE COLLEGE</t>
  </si>
  <si>
    <t>SEMINOLE STATE COLLEGE OF FLORIDA</t>
  </si>
  <si>
    <t>SANTA FE COLLEGE</t>
  </si>
  <si>
    <t>ST. PETERSBURG COLLEGE</t>
  </si>
  <si>
    <t>ST. JOHNS RIVER STATE COLLEGE</t>
  </si>
  <si>
    <t>POLK STATE COLLEGE</t>
  </si>
  <si>
    <t>PENSACOLA STATE COLLEGE</t>
  </si>
  <si>
    <t>PASCO-HERNANDO STATE COLLEGE</t>
  </si>
  <si>
    <t>PALM BEACH STATE COLLEGE</t>
  </si>
  <si>
    <t>NORTHWEST FLORIDA STATE COLLEGE</t>
  </si>
  <si>
    <t>NORTH FLORIDA COMMUNITY COLLEGE</t>
  </si>
  <si>
    <t>MIAMI DADE COLLEGE</t>
  </si>
  <si>
    <t>STATE COLLEGE OF FLORIDA, MANATEE-SARASOTA</t>
  </si>
  <si>
    <t>LAKE-SUMTER STATE COLLEGE</t>
  </si>
  <si>
    <t>FLORIDA GATEWAY COLLEGE</t>
  </si>
  <si>
    <t>INDIAN RIVER STATE COLLEGE</t>
  </si>
  <si>
    <t>HILLSBOROUGH COMMUNITY COLLEGE</t>
  </si>
  <si>
    <t>GULF COAST STATE COLLEGE</t>
  </si>
  <si>
    <t>FLORIDA KEYS COMMUNITY COLLEGE</t>
  </si>
  <si>
    <t>FLORIDA STATE COLLEGE AT JACKSONVILLE</t>
  </si>
  <si>
    <t>FLORIDA SOUTHWESTERN STATE COLLEGE</t>
  </si>
  <si>
    <t>DAYTONA STATE COLLEGE</t>
  </si>
  <si>
    <t>CHIPOLA COLLEGE</t>
  </si>
  <si>
    <t>COLLEGE OF CENTRAL FLORIDA</t>
  </si>
  <si>
    <t>BROWARD COLLEGE</t>
  </si>
  <si>
    <t>2017.v04</t>
  </si>
  <si>
    <t>40266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</si>
</sst>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"/>
    <numFmt numFmtId="165" formatCode="[$-409]mmmm\ d\,\ yyyy;@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8"/>
      </left>
      <right style="medium">
        <color auto="1"/>
      </right>
      <top style="thin">
        <color auto="1"/>
      </top>
      <bottom/>
      <diagonal/>
    </border>
  </borders>
  <cellStyleXfs count="1264">
    <xf numFmtId="0" fontId="0" fillId="0" borderId="0"/>
    <xf numFmtId="44" fontId="8" fillId="0" borderId="0" applyFont="0" applyFill="0" applyBorder="0" applyAlignment="0" applyProtection="0"/>
    <xf numFmtId="0" fontId="4" fillId="0" borderId="0"/>
    <xf numFmtId="0" fontId="9" fillId="16" borderId="0" applyNumberFormat="0" applyBorder="0" applyAlignment="0" applyProtection="0"/>
    <xf numFmtId="0" fontId="1" fillId="3" borderId="0" applyNumberFormat="0" applyBorder="0" applyAlignment="0" applyProtection="0"/>
    <xf numFmtId="0" fontId="9" fillId="17" borderId="0" applyNumberFormat="0" applyBorder="0" applyAlignment="0" applyProtection="0"/>
    <xf numFmtId="0" fontId="1" fillId="5" borderId="0" applyNumberFormat="0" applyBorder="0" applyAlignment="0" applyProtection="0"/>
    <xf numFmtId="0" fontId="9" fillId="18" borderId="0" applyNumberFormat="0" applyBorder="0" applyAlignment="0" applyProtection="0"/>
    <xf numFmtId="0" fontId="1" fillId="7" borderId="0" applyNumberFormat="0" applyBorder="0" applyAlignment="0" applyProtection="0"/>
    <xf numFmtId="0" fontId="9" fillId="19" borderId="0" applyNumberFormat="0" applyBorder="0" applyAlignment="0" applyProtection="0"/>
    <xf numFmtId="0" fontId="1" fillId="9" borderId="0" applyNumberFormat="0" applyBorder="0" applyAlignment="0" applyProtection="0"/>
    <xf numFmtId="0" fontId="9" fillId="20" borderId="0" applyNumberFormat="0" applyBorder="0" applyAlignment="0" applyProtection="0"/>
    <xf numFmtId="0" fontId="1" fillId="11" borderId="0" applyNumberFormat="0" applyBorder="0" applyAlignment="0" applyProtection="0"/>
    <xf numFmtId="0" fontId="9" fillId="21" borderId="0" applyNumberFormat="0" applyBorder="0" applyAlignment="0" applyProtection="0"/>
    <xf numFmtId="0" fontId="1" fillId="13" borderId="0" applyNumberFormat="0" applyBorder="0" applyAlignment="0" applyProtection="0"/>
    <xf numFmtId="0" fontId="9" fillId="22" borderId="0" applyNumberFormat="0" applyBorder="0" applyAlignment="0" applyProtection="0"/>
    <xf numFmtId="0" fontId="1" fillId="4" borderId="0" applyNumberFormat="0" applyBorder="0" applyAlignment="0" applyProtection="0"/>
    <xf numFmtId="0" fontId="9" fillId="23" borderId="0" applyNumberFormat="0" applyBorder="0" applyAlignment="0" applyProtection="0"/>
    <xf numFmtId="0" fontId="1" fillId="6" borderId="0" applyNumberFormat="0" applyBorder="0" applyAlignment="0" applyProtection="0"/>
    <xf numFmtId="0" fontId="9" fillId="24" borderId="0" applyNumberFormat="0" applyBorder="0" applyAlignment="0" applyProtection="0"/>
    <xf numFmtId="0" fontId="1" fillId="8" borderId="0" applyNumberFormat="0" applyBorder="0" applyAlignment="0" applyProtection="0"/>
    <xf numFmtId="0" fontId="9" fillId="19" borderId="0" applyNumberFormat="0" applyBorder="0" applyAlignment="0" applyProtection="0"/>
    <xf numFmtId="0" fontId="1" fillId="10" borderId="0" applyNumberFormat="0" applyBorder="0" applyAlignment="0" applyProtection="0"/>
    <xf numFmtId="0" fontId="9" fillId="22" borderId="0" applyNumberFormat="0" applyBorder="0" applyAlignment="0" applyProtection="0"/>
    <xf numFmtId="0" fontId="1" fillId="12" borderId="0" applyNumberFormat="0" applyBorder="0" applyAlignment="0" applyProtection="0"/>
    <xf numFmtId="0" fontId="9" fillId="25" borderId="0" applyNumberFormat="0" applyBorder="0" applyAlignment="0" applyProtection="0"/>
    <xf numFmtId="0" fontId="1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3" borderId="0" applyNumberFormat="0" applyBorder="0" applyAlignment="0" applyProtection="0"/>
    <xf numFmtId="0" fontId="11" fillId="17" borderId="0" applyNumberFormat="0" applyBorder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3" fillId="35" borderId="55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7" fillId="0" borderId="56" applyNumberFormat="0" applyFill="0" applyAlignment="0" applyProtection="0"/>
    <xf numFmtId="0" fontId="18" fillId="0" borderId="57" applyNumberFormat="0" applyFill="0" applyAlignment="0" applyProtection="0"/>
    <xf numFmtId="0" fontId="19" fillId="0" borderId="5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21" borderId="54" applyNumberFormat="0" applyAlignment="0" applyProtection="0"/>
    <xf numFmtId="0" fontId="21" fillId="21" borderId="54" applyNumberFormat="0" applyAlignment="0" applyProtection="0"/>
    <xf numFmtId="0" fontId="22" fillId="0" borderId="59" applyNumberFormat="0" applyFill="0" applyAlignment="0" applyProtection="0"/>
    <xf numFmtId="0" fontId="23" fillId="36" borderId="0" applyNumberFormat="0" applyBorder="0" applyAlignment="0" applyProtection="0"/>
    <xf numFmtId="0" fontId="6" fillId="0" borderId="0"/>
    <xf numFmtId="0" fontId="6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4" fillId="0" borderId="0"/>
    <xf numFmtId="0" fontId="1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6" fillId="0" borderId="0"/>
    <xf numFmtId="0" fontId="24" fillId="0" borderId="0"/>
    <xf numFmtId="0" fontId="1" fillId="0" borderId="0"/>
    <xf numFmtId="0" fontId="25" fillId="0" borderId="0"/>
    <xf numFmtId="0" fontId="24" fillId="0" borderId="0"/>
    <xf numFmtId="0" fontId="6" fillId="0" borderId="0"/>
    <xf numFmtId="0" fontId="25" fillId="0" borderId="0"/>
    <xf numFmtId="0" fontId="6" fillId="0" borderId="0"/>
    <xf numFmtId="0" fontId="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25" fillId="0" borderId="0"/>
    <xf numFmtId="0" fontId="6" fillId="37" borderId="60" applyNumberFormat="0" applyFont="0" applyAlignment="0" applyProtection="0"/>
    <xf numFmtId="0" fontId="1" fillId="2" borderId="1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1" fillId="2" borderId="1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30" fillId="0" borderId="0" applyNumberFormat="0" applyFill="0" applyBorder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4" fillId="0" borderId="0"/>
    <xf numFmtId="0" fontId="1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6" fillId="0" borderId="0"/>
    <xf numFmtId="0" fontId="4" fillId="0" borderId="0"/>
    <xf numFmtId="0" fontId="24" fillId="0" borderId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43" fontId="1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/>
    <xf numFmtId="0" fontId="5" fillId="0" borderId="0" xfId="2" applyNumberFormat="1" applyFont="1" applyAlignment="1">
      <alignment horizontal="right"/>
    </xf>
    <xf numFmtId="0" fontId="6" fillId="0" borderId="0" xfId="2" applyNumberFormat="1" applyFont="1" applyAlignment="1"/>
    <xf numFmtId="0" fontId="5" fillId="15" borderId="3" xfId="0" applyNumberFormat="1" applyFont="1" applyFill="1" applyBorder="1" applyAlignment="1">
      <alignment horizontal="center"/>
    </xf>
    <xf numFmtId="0" fontId="3" fillId="0" borderId="0" xfId="0" applyFont="1" applyBorder="1"/>
    <xf numFmtId="0" fontId="5" fillId="0" borderId="2" xfId="0" applyNumberFormat="1" applyFont="1" applyFill="1" applyBorder="1" applyAlignment="1"/>
    <xf numFmtId="0" fontId="5" fillId="0" borderId="3" xfId="0" applyNumberFormat="1" applyFont="1" applyFill="1" applyBorder="1" applyAlignment="1"/>
    <xf numFmtId="0" fontId="5" fillId="0" borderId="5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7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11" xfId="0" applyNumberFormat="1" applyFont="1" applyFill="1" applyBorder="1" applyAlignment="1">
      <alignment horizontal="center"/>
    </xf>
    <xf numFmtId="44" fontId="7" fillId="0" borderId="11" xfId="1" applyFont="1" applyFill="1" applyBorder="1" applyAlignment="1"/>
    <xf numFmtId="44" fontId="7" fillId="0" borderId="12" xfId="1" applyFont="1" applyFill="1" applyBorder="1" applyAlignment="1"/>
    <xf numFmtId="164" fontId="7" fillId="0" borderId="0" xfId="0" applyNumberFormat="1" applyFont="1" applyFill="1" applyAlignment="1"/>
    <xf numFmtId="0" fontId="7" fillId="0" borderId="13" xfId="0" applyNumberFormat="1" applyFont="1" applyFill="1" applyBorder="1" applyAlignment="1"/>
    <xf numFmtId="0" fontId="5" fillId="15" borderId="14" xfId="0" applyNumberFormat="1" applyFont="1" applyFill="1" applyBorder="1" applyAlignment="1">
      <alignment horizontal="left" indent="2"/>
    </xf>
    <xf numFmtId="0" fontId="7" fillId="15" borderId="15" xfId="0" applyNumberFormat="1" applyFont="1" applyFill="1" applyBorder="1" applyAlignment="1"/>
    <xf numFmtId="0" fontId="7" fillId="15" borderId="16" xfId="0" applyNumberFormat="1" applyFont="1" applyFill="1" applyBorder="1" applyAlignment="1">
      <alignment horizontal="center"/>
    </xf>
    <xf numFmtId="44" fontId="7" fillId="15" borderId="16" xfId="1" applyFont="1" applyFill="1" applyBorder="1" applyAlignment="1"/>
    <xf numFmtId="0" fontId="7" fillId="0" borderId="17" xfId="0" applyNumberFormat="1" applyFont="1" applyFill="1" applyBorder="1" applyAlignment="1"/>
    <xf numFmtId="0" fontId="7" fillId="0" borderId="18" xfId="0" applyNumberFormat="1" applyFont="1" applyFill="1" applyBorder="1" applyAlignment="1"/>
    <xf numFmtId="0" fontId="7" fillId="0" borderId="19" xfId="0" applyNumberFormat="1" applyFont="1" applyFill="1" applyBorder="1" applyAlignment="1">
      <alignment horizontal="center"/>
    </xf>
    <xf numFmtId="44" fontId="7" fillId="0" borderId="19" xfId="1" applyFont="1" applyFill="1" applyBorder="1" applyAlignment="1"/>
    <xf numFmtId="164" fontId="7" fillId="0" borderId="20" xfId="0" applyNumberFormat="1" applyFont="1" applyFill="1" applyBorder="1" applyAlignment="1"/>
    <xf numFmtId="164" fontId="7" fillId="0" borderId="21" xfId="0" applyNumberFormat="1" applyFont="1" applyFill="1" applyBorder="1" applyAlignment="1"/>
    <xf numFmtId="164" fontId="7" fillId="15" borderId="16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/>
    <xf numFmtId="44" fontId="7" fillId="0" borderId="22" xfId="1" applyFont="1" applyFill="1" applyBorder="1" applyAlignment="1"/>
    <xf numFmtId="0" fontId="7" fillId="0" borderId="23" xfId="2" applyNumberFormat="1" applyFont="1" applyBorder="1" applyAlignment="1"/>
    <xf numFmtId="164" fontId="7" fillId="0" borderId="24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/>
    <xf numFmtId="0" fontId="5" fillId="0" borderId="26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/>
    <xf numFmtId="164" fontId="7" fillId="0" borderId="27" xfId="0" applyNumberFormat="1" applyFont="1" applyFill="1" applyBorder="1" applyAlignment="1"/>
    <xf numFmtId="0" fontId="5" fillId="0" borderId="28" xfId="0" applyNumberFormat="1" applyFont="1" applyFill="1" applyBorder="1" applyAlignment="1">
      <alignment horizontal="left"/>
    </xf>
    <xf numFmtId="0" fontId="5" fillId="0" borderId="29" xfId="0" applyNumberFormat="1" applyFont="1" applyFill="1" applyBorder="1" applyAlignment="1">
      <alignment horizontal="left"/>
    </xf>
    <xf numFmtId="0" fontId="5" fillId="0" borderId="30" xfId="0" applyNumberFormat="1" applyFont="1" applyFill="1" applyBorder="1" applyAlignment="1">
      <alignment horizontal="left"/>
    </xf>
    <xf numFmtId="0" fontId="5" fillId="0" borderId="31" xfId="0" applyNumberFormat="1" applyFont="1" applyFill="1" applyBorder="1" applyAlignment="1">
      <alignment horizontal="left"/>
    </xf>
    <xf numFmtId="0" fontId="7" fillId="0" borderId="31" xfId="0" applyNumberFormat="1" applyFont="1" applyFill="1" applyBorder="1" applyAlignment="1">
      <alignment horizontal="center"/>
    </xf>
    <xf numFmtId="44" fontId="7" fillId="0" borderId="32" xfId="1" applyFont="1" applyFill="1" applyBorder="1" applyAlignment="1"/>
    <xf numFmtId="4" fontId="7" fillId="0" borderId="26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/>
    <xf numFmtId="4" fontId="5" fillId="0" borderId="26" xfId="0" applyNumberFormat="1" applyFont="1" applyFill="1" applyBorder="1" applyAlignment="1"/>
    <xf numFmtId="0" fontId="5" fillId="0" borderId="30" xfId="0" applyNumberFormat="1" applyFont="1" applyFill="1" applyBorder="1" applyAlignment="1"/>
    <xf numFmtId="0" fontId="5" fillId="0" borderId="31" xfId="0" applyNumberFormat="1" applyFont="1" applyFill="1" applyBorder="1" applyAlignment="1"/>
    <xf numFmtId="0" fontId="5" fillId="0" borderId="34" xfId="0" applyNumberFormat="1" applyFont="1" applyFill="1" applyBorder="1" applyAlignment="1"/>
    <xf numFmtId="0" fontId="5" fillId="0" borderId="35" xfId="0" applyNumberFormat="1" applyFont="1" applyFill="1" applyBorder="1" applyAlignment="1"/>
    <xf numFmtId="0" fontId="7" fillId="0" borderId="35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/>
    <xf numFmtId="0" fontId="5" fillId="0" borderId="36" xfId="0" applyNumberFormat="1" applyFont="1" applyFill="1" applyBorder="1" applyAlignment="1">
      <alignment horizontal="left"/>
    </xf>
    <xf numFmtId="0" fontId="3" fillId="0" borderId="37" xfId="0" applyFont="1" applyFill="1" applyBorder="1"/>
    <xf numFmtId="0" fontId="3" fillId="0" borderId="4" xfId="0" applyFont="1" applyFill="1" applyBorder="1" applyAlignment="1">
      <alignment horizontal="center"/>
    </xf>
    <xf numFmtId="44" fontId="7" fillId="0" borderId="38" xfId="1" applyFont="1" applyFill="1" applyBorder="1" applyAlignment="1"/>
    <xf numFmtId="3" fontId="5" fillId="0" borderId="39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164" fontId="3" fillId="0" borderId="40" xfId="0" applyNumberFormat="1" applyFont="1" applyFill="1" applyBorder="1"/>
    <xf numFmtId="0" fontId="5" fillId="0" borderId="41" xfId="0" applyNumberFormat="1" applyFont="1" applyFill="1" applyBorder="1" applyAlignment="1">
      <alignment horizontal="left"/>
    </xf>
    <xf numFmtId="0" fontId="3" fillId="0" borderId="42" xfId="0" applyFont="1" applyFill="1" applyBorder="1"/>
    <xf numFmtId="0" fontId="3" fillId="0" borderId="43" xfId="0" applyFont="1" applyFill="1" applyBorder="1" applyAlignment="1">
      <alignment horizontal="center"/>
    </xf>
    <xf numFmtId="44" fontId="7" fillId="0" borderId="44" xfId="1" applyFont="1" applyFill="1" applyBorder="1" applyAlignment="1"/>
    <xf numFmtId="3" fontId="5" fillId="0" borderId="45" xfId="0" applyNumberFormat="1" applyFont="1" applyFill="1" applyBorder="1" applyAlignment="1">
      <alignment horizontal="left"/>
    </xf>
    <xf numFmtId="0" fontId="5" fillId="0" borderId="46" xfId="0" applyNumberFormat="1" applyFont="1" applyFill="1" applyBorder="1" applyAlignment="1">
      <alignment horizontal="left"/>
    </xf>
    <xf numFmtId="0" fontId="3" fillId="0" borderId="47" xfId="0" applyFont="1" applyFill="1" applyBorder="1"/>
    <xf numFmtId="0" fontId="3" fillId="0" borderId="48" xfId="0" applyFont="1" applyFill="1" applyBorder="1" applyAlignment="1">
      <alignment horizontal="center"/>
    </xf>
    <xf numFmtId="44" fontId="7" fillId="0" borderId="49" xfId="1" applyFont="1" applyFill="1" applyBorder="1" applyAlignment="1"/>
    <xf numFmtId="0" fontId="3" fillId="0" borderId="39" xfId="0" applyFont="1" applyFill="1" applyBorder="1"/>
    <xf numFmtId="164" fontId="3" fillId="0" borderId="38" xfId="0" applyNumberFormat="1" applyFont="1" applyFill="1" applyBorder="1"/>
    <xf numFmtId="0" fontId="2" fillId="0" borderId="39" xfId="0" applyFont="1" applyFill="1" applyBorder="1"/>
    <xf numFmtId="0" fontId="6" fillId="0" borderId="23" xfId="0" applyFont="1" applyFill="1" applyBorder="1"/>
    <xf numFmtId="0" fontId="6" fillId="0" borderId="0" xfId="0" applyFont="1" applyFill="1" applyBorder="1" applyAlignment="1">
      <alignment horizontal="center"/>
    </xf>
    <xf numFmtId="44" fontId="6" fillId="0" borderId="40" xfId="1" applyFont="1" applyFill="1" applyBorder="1"/>
    <xf numFmtId="0" fontId="3" fillId="0" borderId="23" xfId="0" applyFont="1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50" xfId="0" applyFont="1" applyBorder="1"/>
    <xf numFmtId="0" fontId="3" fillId="0" borderId="51" xfId="0" applyFont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52" xfId="0" applyFont="1" applyBorder="1"/>
    <xf numFmtId="0" fontId="3" fillId="0" borderId="42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3" xfId="0" applyFont="1" applyBorder="1"/>
    <xf numFmtId="0" fontId="3" fillId="0" borderId="23" xfId="0" applyFont="1" applyBorder="1"/>
    <xf numFmtId="44" fontId="7" fillId="15" borderId="63" xfId="1" applyFont="1" applyFill="1" applyBorder="1" applyAlignment="1"/>
    <xf numFmtId="0" fontId="5" fillId="0" borderId="25" xfId="0" applyNumberFormat="1" applyFont="1" applyFill="1" applyBorder="1" applyAlignment="1">
      <alignment horizontal="center"/>
    </xf>
    <xf numFmtId="164" fontId="3" fillId="0" borderId="26" xfId="0" applyNumberFormat="1" applyFont="1" applyBorder="1"/>
    <xf numFmtId="44" fontId="7" fillId="0" borderId="64" xfId="1" applyFont="1" applyFill="1" applyBorder="1" applyAlignment="1"/>
    <xf numFmtId="0" fontId="7" fillId="0" borderId="65" xfId="0" applyNumberFormat="1" applyFont="1" applyFill="1" applyBorder="1" applyAlignment="1">
      <alignment horizontal="center"/>
    </xf>
    <xf numFmtId="0" fontId="7" fillId="0" borderId="66" xfId="0" applyNumberFormat="1" applyFont="1" applyFill="1" applyBorder="1" applyAlignment="1">
      <alignment horizontal="center"/>
    </xf>
    <xf numFmtId="0" fontId="7" fillId="0" borderId="67" xfId="0" applyNumberFormat="1" applyFont="1" applyFill="1" applyBorder="1" applyAlignment="1">
      <alignment horizontal="center"/>
    </xf>
    <xf numFmtId="0" fontId="7" fillId="0" borderId="6" xfId="2" applyNumberFormat="1" applyFont="1" applyBorder="1" applyAlignment="1"/>
    <xf numFmtId="0" fontId="7" fillId="0" borderId="29" xfId="0" applyNumberFormat="1" applyFont="1" applyFill="1" applyBorder="1" applyAlignment="1">
      <alignment horizontal="center"/>
    </xf>
    <xf numFmtId="44" fontId="7" fillId="0" borderId="68" xfId="1" applyFont="1" applyFill="1" applyBorder="1" applyAlignment="1"/>
    <xf numFmtId="0" fontId="5" fillId="0" borderId="35" xfId="0" applyNumberFormat="1" applyFont="1" applyFill="1" applyBorder="1" applyAlignment="1">
      <alignment horizontal="left"/>
    </xf>
    <xf numFmtId="44" fontId="7" fillId="0" borderId="69" xfId="1" applyFont="1" applyFill="1" applyBorder="1" applyAlignment="1"/>
    <xf numFmtId="165" fontId="5" fillId="0" borderId="0" xfId="2" applyNumberFormat="1" applyFont="1" applyAlignment="1">
      <alignment horizontal="right"/>
    </xf>
    <xf numFmtId="165" fontId="6" fillId="0" borderId="0" xfId="2" applyNumberFormat="1" applyFont="1" applyAlignment="1"/>
    <xf numFmtId="165" fontId="5" fillId="15" borderId="3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/>
    <xf numFmtId="165" fontId="5" fillId="0" borderId="3" xfId="0" applyNumberFormat="1" applyFont="1" applyFill="1" applyBorder="1" applyAlignment="1"/>
    <xf numFmtId="165" fontId="5" fillId="0" borderId="5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/>
    <xf numFmtId="165" fontId="5" fillId="0" borderId="0" xfId="0" applyNumberFormat="1" applyFont="1" applyFill="1" applyBorder="1" applyAlignment="1"/>
    <xf numFmtId="165" fontId="5" fillId="0" borderId="7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/>
    <xf numFmtId="165" fontId="7" fillId="0" borderId="10" xfId="0" applyNumberFormat="1" applyFont="1" applyFill="1" applyBorder="1" applyAlignment="1"/>
    <xf numFmtId="165" fontId="7" fillId="0" borderId="11" xfId="0" applyNumberFormat="1" applyFont="1" applyFill="1" applyBorder="1" applyAlignment="1">
      <alignment horizontal="center"/>
    </xf>
    <xf numFmtId="165" fontId="5" fillId="15" borderId="14" xfId="0" applyNumberFormat="1" applyFont="1" applyFill="1" applyBorder="1" applyAlignment="1">
      <alignment horizontal="left" indent="2"/>
    </xf>
    <xf numFmtId="165" fontId="7" fillId="15" borderId="15" xfId="0" applyNumberFormat="1" applyFont="1" applyFill="1" applyBorder="1" applyAlignment="1"/>
    <xf numFmtId="165" fontId="7" fillId="15" borderId="16" xfId="0" applyNumberFormat="1" applyFont="1" applyFill="1" applyBorder="1" applyAlignment="1">
      <alignment horizontal="center"/>
    </xf>
    <xf numFmtId="165" fontId="7" fillId="0" borderId="17" xfId="0" applyNumberFormat="1" applyFont="1" applyFill="1" applyBorder="1" applyAlignment="1"/>
    <xf numFmtId="165" fontId="7" fillId="0" borderId="19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/>
    <xf numFmtId="165" fontId="7" fillId="0" borderId="6" xfId="0" applyNumberFormat="1" applyFont="1" applyFill="1" applyBorder="1" applyAlignment="1"/>
    <xf numFmtId="165" fontId="7" fillId="0" borderId="0" xfId="0" applyNumberFormat="1" applyFont="1" applyFill="1" applyBorder="1" applyAlignment="1"/>
    <xf numFmtId="165" fontId="7" fillId="0" borderId="7" xfId="0" applyNumberFormat="1" applyFont="1" applyFill="1" applyBorder="1" applyAlignment="1">
      <alignment horizontal="center"/>
    </xf>
    <xf numFmtId="165" fontId="7" fillId="0" borderId="23" xfId="2" applyNumberFormat="1" applyFont="1" applyBorder="1" applyAlignment="1"/>
    <xf numFmtId="165" fontId="7" fillId="0" borderId="6" xfId="2" applyNumberFormat="1" applyFont="1" applyBorder="1" applyAlignment="1"/>
    <xf numFmtId="165" fontId="5" fillId="0" borderId="26" xfId="0" applyNumberFormat="1" applyFont="1" applyFill="1" applyBorder="1" applyAlignment="1"/>
    <xf numFmtId="165" fontId="5" fillId="0" borderId="0" xfId="0" applyNumberFormat="1" applyFont="1" applyFill="1" applyBorder="1" applyAlignment="1">
      <alignment horizontal="center"/>
    </xf>
    <xf numFmtId="165" fontId="7" fillId="0" borderId="26" xfId="0" applyNumberFormat="1" applyFont="1" applyFill="1" applyBorder="1" applyAlignment="1"/>
    <xf numFmtId="165" fontId="5" fillId="0" borderId="28" xfId="0" applyNumberFormat="1" applyFont="1" applyFill="1" applyBorder="1" applyAlignment="1">
      <alignment horizontal="left"/>
    </xf>
    <xf numFmtId="165" fontId="5" fillId="0" borderId="29" xfId="0" applyNumberFormat="1" applyFont="1" applyFill="1" applyBorder="1" applyAlignment="1">
      <alignment horizontal="left"/>
    </xf>
    <xf numFmtId="165" fontId="7" fillId="0" borderId="29" xfId="0" applyNumberFormat="1" applyFont="1" applyFill="1" applyBorder="1" applyAlignment="1">
      <alignment horizontal="center"/>
    </xf>
    <xf numFmtId="165" fontId="5" fillId="0" borderId="30" xfId="0" applyNumberFormat="1" applyFont="1" applyFill="1" applyBorder="1" applyAlignment="1">
      <alignment horizontal="left"/>
    </xf>
    <xf numFmtId="165" fontId="5" fillId="0" borderId="31" xfId="0" applyNumberFormat="1" applyFont="1" applyFill="1" applyBorder="1" applyAlignment="1">
      <alignment horizontal="left"/>
    </xf>
    <xf numFmtId="165" fontId="7" fillId="0" borderId="31" xfId="0" applyNumberFormat="1" applyFont="1" applyFill="1" applyBorder="1" applyAlignment="1">
      <alignment horizontal="center"/>
    </xf>
    <xf numFmtId="165" fontId="5" fillId="0" borderId="35" xfId="0" applyNumberFormat="1" applyFont="1" applyFill="1" applyBorder="1" applyAlignment="1">
      <alignment horizontal="left"/>
    </xf>
    <xf numFmtId="165" fontId="7" fillId="0" borderId="23" xfId="0" applyNumberFormat="1" applyFont="1" applyFill="1" applyBorder="1" applyAlignment="1"/>
    <xf numFmtId="165" fontId="7" fillId="0" borderId="23" xfId="0" applyNumberFormat="1" applyFont="1" applyFill="1" applyBorder="1" applyAlignment="1">
      <alignment horizontal="center"/>
    </xf>
    <xf numFmtId="165" fontId="5" fillId="0" borderId="30" xfId="0" applyNumberFormat="1" applyFont="1" applyFill="1" applyBorder="1" applyAlignment="1"/>
    <xf numFmtId="165" fontId="5" fillId="0" borderId="31" xfId="0" applyNumberFormat="1" applyFont="1" applyFill="1" applyBorder="1" applyAlignment="1"/>
    <xf numFmtId="165" fontId="5" fillId="0" borderId="34" xfId="0" applyNumberFormat="1" applyFont="1" applyFill="1" applyBorder="1" applyAlignment="1"/>
    <xf numFmtId="165" fontId="5" fillId="0" borderId="35" xfId="0" applyNumberFormat="1" applyFont="1" applyFill="1" applyBorder="1" applyAlignment="1"/>
    <xf numFmtId="165" fontId="5" fillId="0" borderId="36" xfId="0" applyNumberFormat="1" applyFont="1" applyFill="1" applyBorder="1" applyAlignment="1">
      <alignment horizontal="left"/>
    </xf>
    <xf numFmtId="165" fontId="5" fillId="0" borderId="41" xfId="0" applyNumberFormat="1" applyFont="1" applyFill="1" applyBorder="1" applyAlignment="1">
      <alignment horizontal="left"/>
    </xf>
    <xf numFmtId="165" fontId="5" fillId="0" borderId="46" xfId="0" applyNumberFormat="1" applyFont="1" applyFill="1" applyBorder="1" applyAlignment="1">
      <alignment horizontal="left"/>
    </xf>
    <xf numFmtId="44" fontId="7" fillId="0" borderId="70" xfId="1" applyFont="1" applyFill="1" applyBorder="1" applyAlignment="1"/>
    <xf numFmtId="0" fontId="5" fillId="0" borderId="72" xfId="0" applyNumberFormat="1" applyFont="1" applyFill="1" applyBorder="1" applyAlignment="1"/>
    <xf numFmtId="164" fontId="5" fillId="0" borderId="73" xfId="0" applyNumberFormat="1" applyFont="1" applyFill="1" applyBorder="1" applyAlignment="1">
      <alignment horizontal="center"/>
    </xf>
    <xf numFmtId="0" fontId="7" fillId="0" borderId="72" xfId="0" applyNumberFormat="1" applyFont="1" applyFill="1" applyBorder="1" applyAlignment="1"/>
    <xf numFmtId="164" fontId="7" fillId="0" borderId="73" xfId="0" applyNumberFormat="1" applyFont="1" applyFill="1" applyBorder="1" applyAlignment="1"/>
    <xf numFmtId="0" fontId="5" fillId="0" borderId="74" xfId="0" applyNumberFormat="1" applyFont="1" applyFill="1" applyBorder="1" applyAlignment="1">
      <alignment horizontal="left"/>
    </xf>
    <xf numFmtId="0" fontId="5" fillId="0" borderId="75" xfId="0" applyNumberFormat="1" applyFont="1" applyFill="1" applyBorder="1" applyAlignment="1">
      <alignment horizontal="left"/>
    </xf>
    <xf numFmtId="0" fontId="7" fillId="0" borderId="75" xfId="0" applyNumberFormat="1" applyFont="1" applyFill="1" applyBorder="1" applyAlignment="1">
      <alignment horizontal="center"/>
    </xf>
    <xf numFmtId="44" fontId="7" fillId="0" borderId="76" xfId="1" applyFont="1" applyFill="1" applyBorder="1" applyAlignment="1"/>
    <xf numFmtId="0" fontId="5" fillId="0" borderId="77" xfId="0" applyNumberFormat="1" applyFont="1" applyFill="1" applyBorder="1" applyAlignment="1">
      <alignment horizontal="left"/>
    </xf>
    <xf numFmtId="4" fontId="7" fillId="0" borderId="72" xfId="0" applyNumberFormat="1" applyFont="1" applyFill="1" applyBorder="1" applyAlignment="1"/>
    <xf numFmtId="164" fontId="7" fillId="0" borderId="78" xfId="0" applyNumberFormat="1" applyFont="1" applyFill="1" applyBorder="1" applyAlignment="1"/>
    <xf numFmtId="4" fontId="5" fillId="0" borderId="72" xfId="0" applyNumberFormat="1" applyFont="1" applyFill="1" applyBorder="1" applyAlignment="1"/>
    <xf numFmtId="0" fontId="5" fillId="0" borderId="74" xfId="0" applyNumberFormat="1" applyFont="1" applyFill="1" applyBorder="1" applyAlignment="1"/>
    <xf numFmtId="0" fontId="5" fillId="0" borderId="75" xfId="0" applyNumberFormat="1" applyFont="1" applyFill="1" applyBorder="1" applyAlignment="1"/>
    <xf numFmtId="0" fontId="5" fillId="0" borderId="79" xfId="0" applyNumberFormat="1" applyFont="1" applyFill="1" applyBorder="1" applyAlignment="1"/>
    <xf numFmtId="0" fontId="5" fillId="0" borderId="77" xfId="0" applyNumberFormat="1" applyFont="1" applyFill="1" applyBorder="1" applyAlignment="1"/>
    <xf numFmtId="44" fontId="7" fillId="0" borderId="80" xfId="1" applyFont="1" applyFill="1" applyBorder="1" applyAlignment="1"/>
    <xf numFmtId="164" fontId="7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indent="2"/>
    </xf>
    <xf numFmtId="0" fontId="7" fillId="0" borderId="0" xfId="0" applyNumberFormat="1" applyFont="1" applyFill="1" applyBorder="1" applyAlignment="1">
      <alignment horizontal="center"/>
    </xf>
    <xf numFmtId="44" fontId="7" fillId="0" borderId="0" xfId="1" applyFont="1" applyFill="1" applyBorder="1" applyAlignment="1"/>
    <xf numFmtId="1" fontId="7" fillId="0" borderId="31" xfId="1263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/>
    </xf>
    <xf numFmtId="43" fontId="3" fillId="0" borderId="0" xfId="1263" applyFont="1"/>
    <xf numFmtId="0" fontId="5" fillId="15" borderId="2" xfId="0" applyNumberFormat="1" applyFont="1" applyFill="1" applyBorder="1" applyAlignment="1">
      <alignment horizontal="center"/>
    </xf>
    <xf numFmtId="0" fontId="5" fillId="15" borderId="4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/>
    </xf>
    <xf numFmtId="165" fontId="5" fillId="15" borderId="2" xfId="0" applyNumberFormat="1" applyFont="1" applyFill="1" applyBorder="1" applyAlignment="1">
      <alignment horizontal="center"/>
    </xf>
    <xf numFmtId="165" fontId="5" fillId="15" borderId="4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5" fontId="5" fillId="0" borderId="37" xfId="0" applyNumberFormat="1" applyFont="1" applyFill="1" applyBorder="1" applyAlignment="1">
      <alignment horizontal="center"/>
    </xf>
  </cellXfs>
  <cellStyles count="1264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alculation 2 10" xfId="224"/>
    <cellStyle name="Calculation 2 10 2" xfId="225"/>
    <cellStyle name="Calculation 2 11" xfId="226"/>
    <cellStyle name="Calculation 2 11 2" xfId="227"/>
    <cellStyle name="Calculation 2 12" xfId="228"/>
    <cellStyle name="Calculation 2 12 2" xfId="229"/>
    <cellStyle name="Calculation 2 13" xfId="230"/>
    <cellStyle name="Calculation 2 13 2" xfId="231"/>
    <cellStyle name="Calculation 2 14" xfId="232"/>
    <cellStyle name="Calculation 2 14 2" xfId="233"/>
    <cellStyle name="Calculation 2 15" xfId="234"/>
    <cellStyle name="Calculation 2 15 2" xfId="235"/>
    <cellStyle name="Calculation 2 16" xfId="236"/>
    <cellStyle name="Calculation 2 16 2" xfId="237"/>
    <cellStyle name="Calculation 2 17" xfId="238"/>
    <cellStyle name="Calculation 2 17 2" xfId="239"/>
    <cellStyle name="Calculation 2 18" xfId="240"/>
    <cellStyle name="Calculation 2 18 2" xfId="241"/>
    <cellStyle name="Calculation 2 19" xfId="242"/>
    <cellStyle name="Calculation 2 19 2" xfId="243"/>
    <cellStyle name="Calculation 2 2" xfId="41"/>
    <cellStyle name="Calculation 2 2 10" xfId="244"/>
    <cellStyle name="Calculation 2 2 10 2" xfId="245"/>
    <cellStyle name="Calculation 2 2 11" xfId="246"/>
    <cellStyle name="Calculation 2 2 11 2" xfId="247"/>
    <cellStyle name="Calculation 2 2 12" xfId="248"/>
    <cellStyle name="Calculation 2 2 12 2" xfId="249"/>
    <cellStyle name="Calculation 2 2 13" xfId="250"/>
    <cellStyle name="Calculation 2 2 13 2" xfId="251"/>
    <cellStyle name="Calculation 2 2 14" xfId="252"/>
    <cellStyle name="Calculation 2 2 14 2" xfId="253"/>
    <cellStyle name="Calculation 2 2 15" xfId="254"/>
    <cellStyle name="Calculation 2 2 15 2" xfId="255"/>
    <cellStyle name="Calculation 2 2 16" xfId="256"/>
    <cellStyle name="Calculation 2 2 16 2" xfId="257"/>
    <cellStyle name="Calculation 2 2 17" xfId="258"/>
    <cellStyle name="Calculation 2 2 17 2" xfId="259"/>
    <cellStyle name="Calculation 2 2 18" xfId="260"/>
    <cellStyle name="Calculation 2 2 18 2" xfId="261"/>
    <cellStyle name="Calculation 2 2 19" xfId="262"/>
    <cellStyle name="Calculation 2 2 19 2" xfId="263"/>
    <cellStyle name="Calculation 2 2 2" xfId="170"/>
    <cellStyle name="Calculation 2 2 2 2" xfId="264"/>
    <cellStyle name="Calculation 2 2 20" xfId="265"/>
    <cellStyle name="Calculation 2 2 20 2" xfId="266"/>
    <cellStyle name="Calculation 2 2 21" xfId="267"/>
    <cellStyle name="Calculation 2 2 21 2" xfId="268"/>
    <cellStyle name="Calculation 2 2 22" xfId="269"/>
    <cellStyle name="Calculation 2 2 22 2" xfId="270"/>
    <cellStyle name="Calculation 2 2 23" xfId="271"/>
    <cellStyle name="Calculation 2 2 23 2" xfId="272"/>
    <cellStyle name="Calculation 2 2 24" xfId="273"/>
    <cellStyle name="Calculation 2 2 24 2" xfId="274"/>
    <cellStyle name="Calculation 2 2 25" xfId="275"/>
    <cellStyle name="Calculation 2 2 25 2" xfId="276"/>
    <cellStyle name="Calculation 2 2 26" xfId="277"/>
    <cellStyle name="Calculation 2 2 26 2" xfId="278"/>
    <cellStyle name="Calculation 2 2 27" xfId="279"/>
    <cellStyle name="Calculation 2 2 27 2" xfId="280"/>
    <cellStyle name="Calculation 2 2 28" xfId="281"/>
    <cellStyle name="Calculation 2 2 28 2" xfId="282"/>
    <cellStyle name="Calculation 2 2 29" xfId="283"/>
    <cellStyle name="Calculation 2 2 29 2" xfId="284"/>
    <cellStyle name="Calculation 2 2 3" xfId="191"/>
    <cellStyle name="Calculation 2 2 3 2" xfId="285"/>
    <cellStyle name="Calculation 2 2 30" xfId="286"/>
    <cellStyle name="Calculation 2 2 30 2" xfId="287"/>
    <cellStyle name="Calculation 2 2 31" xfId="288"/>
    <cellStyle name="Calculation 2 2 31 2" xfId="289"/>
    <cellStyle name="Calculation 2 2 32" xfId="290"/>
    <cellStyle name="Calculation 2 2 32 2" xfId="291"/>
    <cellStyle name="Calculation 2 2 33" xfId="292"/>
    <cellStyle name="Calculation 2 2 33 2" xfId="293"/>
    <cellStyle name="Calculation 2 2 34" xfId="294"/>
    <cellStyle name="Calculation 2 2 34 2" xfId="295"/>
    <cellStyle name="Calculation 2 2 35" xfId="296"/>
    <cellStyle name="Calculation 2 2 35 2" xfId="297"/>
    <cellStyle name="Calculation 2 2 36" xfId="298"/>
    <cellStyle name="Calculation 2 2 36 2" xfId="299"/>
    <cellStyle name="Calculation 2 2 37" xfId="300"/>
    <cellStyle name="Calculation 2 2 37 2" xfId="301"/>
    <cellStyle name="Calculation 2 2 38" xfId="302"/>
    <cellStyle name="Calculation 2 2 38 2" xfId="303"/>
    <cellStyle name="Calculation 2 2 39" xfId="304"/>
    <cellStyle name="Calculation 2 2 39 2" xfId="305"/>
    <cellStyle name="Calculation 2 2 4" xfId="192"/>
    <cellStyle name="Calculation 2 2 4 2" xfId="306"/>
    <cellStyle name="Calculation 2 2 40" xfId="307"/>
    <cellStyle name="Calculation 2 2 40 2" xfId="308"/>
    <cellStyle name="Calculation 2 2 41" xfId="309"/>
    <cellStyle name="Calculation 2 2 41 2" xfId="310"/>
    <cellStyle name="Calculation 2 2 42" xfId="311"/>
    <cellStyle name="Calculation 2 2 42 2" xfId="312"/>
    <cellStyle name="Calculation 2 2 43" xfId="313"/>
    <cellStyle name="Calculation 2 2 43 2" xfId="314"/>
    <cellStyle name="Calculation 2 2 44" xfId="315"/>
    <cellStyle name="Calculation 2 2 44 2" xfId="316"/>
    <cellStyle name="Calculation 2 2 45" xfId="317"/>
    <cellStyle name="Calculation 2 2 45 2" xfId="318"/>
    <cellStyle name="Calculation 2 2 46" xfId="319"/>
    <cellStyle name="Calculation 2 2 46 2" xfId="320"/>
    <cellStyle name="Calculation 2 2 47" xfId="321"/>
    <cellStyle name="Calculation 2 2 47 2" xfId="322"/>
    <cellStyle name="Calculation 2 2 48" xfId="323"/>
    <cellStyle name="Calculation 2 2 48 2" xfId="324"/>
    <cellStyle name="Calculation 2 2 49" xfId="325"/>
    <cellStyle name="Calculation 2 2 49 2" xfId="326"/>
    <cellStyle name="Calculation 2 2 5" xfId="193"/>
    <cellStyle name="Calculation 2 2 5 2" xfId="327"/>
    <cellStyle name="Calculation 2 2 50" xfId="328"/>
    <cellStyle name="Calculation 2 2 50 2" xfId="329"/>
    <cellStyle name="Calculation 2 2 51" xfId="330"/>
    <cellStyle name="Calculation 2 2 51 2" xfId="331"/>
    <cellStyle name="Calculation 2 2 52" xfId="332"/>
    <cellStyle name="Calculation 2 2 52 2" xfId="333"/>
    <cellStyle name="Calculation 2 2 53" xfId="334"/>
    <cellStyle name="Calculation 2 2 54" xfId="335"/>
    <cellStyle name="Calculation 2 2 55" xfId="336"/>
    <cellStyle name="Calculation 2 2 56" xfId="337"/>
    <cellStyle name="Calculation 2 2 57" xfId="338"/>
    <cellStyle name="Calculation 2 2 6" xfId="194"/>
    <cellStyle name="Calculation 2 2 6 2" xfId="339"/>
    <cellStyle name="Calculation 2 2 7" xfId="195"/>
    <cellStyle name="Calculation 2 2 7 2" xfId="340"/>
    <cellStyle name="Calculation 2 2 8" xfId="341"/>
    <cellStyle name="Calculation 2 2 8 2" xfId="342"/>
    <cellStyle name="Calculation 2 2 9" xfId="343"/>
    <cellStyle name="Calculation 2 2 9 2" xfId="344"/>
    <cellStyle name="Calculation 2 20" xfId="345"/>
    <cellStyle name="Calculation 2 20 2" xfId="346"/>
    <cellStyle name="Calculation 2 21" xfId="347"/>
    <cellStyle name="Calculation 2 21 2" xfId="348"/>
    <cellStyle name="Calculation 2 22" xfId="349"/>
    <cellStyle name="Calculation 2 22 2" xfId="350"/>
    <cellStyle name="Calculation 2 23" xfId="351"/>
    <cellStyle name="Calculation 2 23 2" xfId="352"/>
    <cellStyle name="Calculation 2 24" xfId="353"/>
    <cellStyle name="Calculation 2 24 2" xfId="354"/>
    <cellStyle name="Calculation 2 25" xfId="355"/>
    <cellStyle name="Calculation 2 25 2" xfId="356"/>
    <cellStyle name="Calculation 2 26" xfId="357"/>
    <cellStyle name="Calculation 2 26 2" xfId="358"/>
    <cellStyle name="Calculation 2 27" xfId="359"/>
    <cellStyle name="Calculation 2 27 2" xfId="360"/>
    <cellStyle name="Calculation 2 28" xfId="361"/>
    <cellStyle name="Calculation 2 28 2" xfId="362"/>
    <cellStyle name="Calculation 2 29" xfId="363"/>
    <cellStyle name="Calculation 2 29 2" xfId="364"/>
    <cellStyle name="Calculation 2 3" xfId="171"/>
    <cellStyle name="Calculation 2 3 2" xfId="365"/>
    <cellStyle name="Calculation 2 30" xfId="366"/>
    <cellStyle name="Calculation 2 30 2" xfId="367"/>
    <cellStyle name="Calculation 2 31" xfId="368"/>
    <cellStyle name="Calculation 2 31 2" xfId="369"/>
    <cellStyle name="Calculation 2 32" xfId="370"/>
    <cellStyle name="Calculation 2 32 2" xfId="371"/>
    <cellStyle name="Calculation 2 33" xfId="372"/>
    <cellStyle name="Calculation 2 33 2" xfId="373"/>
    <cellStyle name="Calculation 2 34" xfId="374"/>
    <cellStyle name="Calculation 2 34 2" xfId="375"/>
    <cellStyle name="Calculation 2 35" xfId="376"/>
    <cellStyle name="Calculation 2 35 2" xfId="377"/>
    <cellStyle name="Calculation 2 36" xfId="378"/>
    <cellStyle name="Calculation 2 36 2" xfId="379"/>
    <cellStyle name="Calculation 2 37" xfId="380"/>
    <cellStyle name="Calculation 2 37 2" xfId="381"/>
    <cellStyle name="Calculation 2 38" xfId="382"/>
    <cellStyle name="Calculation 2 38 2" xfId="383"/>
    <cellStyle name="Calculation 2 39" xfId="384"/>
    <cellStyle name="Calculation 2 39 2" xfId="385"/>
    <cellStyle name="Calculation 2 4" xfId="181"/>
    <cellStyle name="Calculation 2 4 2" xfId="386"/>
    <cellStyle name="Calculation 2 40" xfId="387"/>
    <cellStyle name="Calculation 2 40 2" xfId="388"/>
    <cellStyle name="Calculation 2 41" xfId="389"/>
    <cellStyle name="Calculation 2 41 2" xfId="390"/>
    <cellStyle name="Calculation 2 42" xfId="391"/>
    <cellStyle name="Calculation 2 42 2" xfId="392"/>
    <cellStyle name="Calculation 2 43" xfId="393"/>
    <cellStyle name="Calculation 2 43 2" xfId="394"/>
    <cellStyle name="Calculation 2 44" xfId="395"/>
    <cellStyle name="Calculation 2 44 2" xfId="396"/>
    <cellStyle name="Calculation 2 45" xfId="397"/>
    <cellStyle name="Calculation 2 45 2" xfId="398"/>
    <cellStyle name="Calculation 2 46" xfId="399"/>
    <cellStyle name="Calculation 2 46 2" xfId="400"/>
    <cellStyle name="Calculation 2 47" xfId="401"/>
    <cellStyle name="Calculation 2 47 2" xfId="402"/>
    <cellStyle name="Calculation 2 48" xfId="403"/>
    <cellStyle name="Calculation 2 48 2" xfId="404"/>
    <cellStyle name="Calculation 2 49" xfId="405"/>
    <cellStyle name="Calculation 2 49 2" xfId="406"/>
    <cellStyle name="Calculation 2 5" xfId="182"/>
    <cellStyle name="Calculation 2 5 2" xfId="407"/>
    <cellStyle name="Calculation 2 50" xfId="408"/>
    <cellStyle name="Calculation 2 50 2" xfId="409"/>
    <cellStyle name="Calculation 2 51" xfId="410"/>
    <cellStyle name="Calculation 2 51 2" xfId="411"/>
    <cellStyle name="Calculation 2 52" xfId="412"/>
    <cellStyle name="Calculation 2 52 2" xfId="413"/>
    <cellStyle name="Calculation 2 53" xfId="414"/>
    <cellStyle name="Calculation 2 53 2" xfId="415"/>
    <cellStyle name="Calculation 2 54" xfId="416"/>
    <cellStyle name="Calculation 2 55" xfId="417"/>
    <cellStyle name="Calculation 2 56" xfId="418"/>
    <cellStyle name="Calculation 2 57" xfId="419"/>
    <cellStyle name="Calculation 2 58" xfId="420"/>
    <cellStyle name="Calculation 2 6" xfId="421"/>
    <cellStyle name="Calculation 2 6 2" xfId="422"/>
    <cellStyle name="Calculation 2 7" xfId="423"/>
    <cellStyle name="Calculation 2 7 2" xfId="424"/>
    <cellStyle name="Calculation 2 8" xfId="425"/>
    <cellStyle name="Calculation 2 8 2" xfId="426"/>
    <cellStyle name="Calculation 2 9" xfId="427"/>
    <cellStyle name="Calculation 2 9 2" xfId="428"/>
    <cellStyle name="Check Cell 2" xfId="42"/>
    <cellStyle name="Comma" xfId="1263" builtinId="3"/>
    <cellStyle name="Comma 19" xfId="43"/>
    <cellStyle name="Comma 2" xfId="44"/>
    <cellStyle name="Comma 2 10" xfId="45"/>
    <cellStyle name="Comma 2 11" xfId="46"/>
    <cellStyle name="Comma 2 12" xfId="47"/>
    <cellStyle name="Comma 2 13" xfId="48"/>
    <cellStyle name="Comma 2 14" xfId="49"/>
    <cellStyle name="Comma 2 15" xfId="50"/>
    <cellStyle name="Comma 2 16" xfId="51"/>
    <cellStyle name="Comma 2 17" xfId="52"/>
    <cellStyle name="Comma 2 2" xfId="53"/>
    <cellStyle name="Comma 2 2 2" xfId="54"/>
    <cellStyle name="Comma 2 2 3" xfId="55"/>
    <cellStyle name="Comma 2 2 4" xfId="56"/>
    <cellStyle name="Comma 2 2 5" xfId="57"/>
    <cellStyle name="Comma 2 3" xfId="58"/>
    <cellStyle name="Comma 2 3 2" xfId="59"/>
    <cellStyle name="Comma 2 4" xfId="60"/>
    <cellStyle name="Comma 2 5" xfId="61"/>
    <cellStyle name="Comma 2 6" xfId="62"/>
    <cellStyle name="Comma 2 7" xfId="63"/>
    <cellStyle name="Comma 2 8" xfId="64"/>
    <cellStyle name="Comma 2 9" xfId="65"/>
    <cellStyle name="Comma 3" xfId="66"/>
    <cellStyle name="Comma 3 2" xfId="67"/>
    <cellStyle name="Comma 4" xfId="68"/>
    <cellStyle name="Comma 4 2" xfId="69"/>
    <cellStyle name="Comma 5" xfId="222"/>
    <cellStyle name="Currency" xfId="1" builtinId="4"/>
    <cellStyle name="Currency 2" xfId="70"/>
    <cellStyle name="Currency 2 2" xfId="71"/>
    <cellStyle name="Currency 2 3" xfId="72"/>
    <cellStyle name="Currency 3" xfId="73"/>
    <cellStyle name="Currency 4" xfId="74"/>
    <cellStyle name="Explanatory Text 2" xfId="75"/>
    <cellStyle name="Good 2" xfId="76"/>
    <cellStyle name="Heading 1 2" xfId="77"/>
    <cellStyle name="Heading 2 2" xfId="78"/>
    <cellStyle name="Heading 3 2" xfId="79"/>
    <cellStyle name="Heading 4 2" xfId="80"/>
    <cellStyle name="Hyperlink 2" xfId="81"/>
    <cellStyle name="Hyperlink 2 2" xfId="429"/>
    <cellStyle name="Hyperlink 2 3" xfId="430"/>
    <cellStyle name="Input 2" xfId="82"/>
    <cellStyle name="Input 2 10" xfId="431"/>
    <cellStyle name="Input 2 10 2" xfId="432"/>
    <cellStyle name="Input 2 11" xfId="433"/>
    <cellStyle name="Input 2 11 2" xfId="434"/>
    <cellStyle name="Input 2 12" xfId="435"/>
    <cellStyle name="Input 2 12 2" xfId="436"/>
    <cellStyle name="Input 2 13" xfId="437"/>
    <cellStyle name="Input 2 13 2" xfId="438"/>
    <cellStyle name="Input 2 14" xfId="439"/>
    <cellStyle name="Input 2 14 2" xfId="440"/>
    <cellStyle name="Input 2 15" xfId="441"/>
    <cellStyle name="Input 2 15 2" xfId="442"/>
    <cellStyle name="Input 2 16" xfId="443"/>
    <cellStyle name="Input 2 16 2" xfId="444"/>
    <cellStyle name="Input 2 17" xfId="445"/>
    <cellStyle name="Input 2 17 2" xfId="446"/>
    <cellStyle name="Input 2 18" xfId="447"/>
    <cellStyle name="Input 2 18 2" xfId="448"/>
    <cellStyle name="Input 2 19" xfId="449"/>
    <cellStyle name="Input 2 19 2" xfId="450"/>
    <cellStyle name="Input 2 2" xfId="83"/>
    <cellStyle name="Input 2 2 10" xfId="451"/>
    <cellStyle name="Input 2 2 10 2" xfId="452"/>
    <cellStyle name="Input 2 2 11" xfId="453"/>
    <cellStyle name="Input 2 2 11 2" xfId="454"/>
    <cellStyle name="Input 2 2 12" xfId="455"/>
    <cellStyle name="Input 2 2 12 2" xfId="456"/>
    <cellStyle name="Input 2 2 13" xfId="457"/>
    <cellStyle name="Input 2 2 13 2" xfId="458"/>
    <cellStyle name="Input 2 2 14" xfId="459"/>
    <cellStyle name="Input 2 2 14 2" xfId="460"/>
    <cellStyle name="Input 2 2 15" xfId="461"/>
    <cellStyle name="Input 2 2 15 2" xfId="462"/>
    <cellStyle name="Input 2 2 16" xfId="463"/>
    <cellStyle name="Input 2 2 16 2" xfId="464"/>
    <cellStyle name="Input 2 2 17" xfId="465"/>
    <cellStyle name="Input 2 2 17 2" xfId="466"/>
    <cellStyle name="Input 2 2 18" xfId="467"/>
    <cellStyle name="Input 2 2 18 2" xfId="468"/>
    <cellStyle name="Input 2 2 19" xfId="469"/>
    <cellStyle name="Input 2 2 19 2" xfId="470"/>
    <cellStyle name="Input 2 2 2" xfId="172"/>
    <cellStyle name="Input 2 2 2 2" xfId="471"/>
    <cellStyle name="Input 2 2 20" xfId="472"/>
    <cellStyle name="Input 2 2 20 2" xfId="473"/>
    <cellStyle name="Input 2 2 21" xfId="474"/>
    <cellStyle name="Input 2 2 21 2" xfId="475"/>
    <cellStyle name="Input 2 2 22" xfId="476"/>
    <cellStyle name="Input 2 2 22 2" xfId="477"/>
    <cellStyle name="Input 2 2 23" xfId="478"/>
    <cellStyle name="Input 2 2 23 2" xfId="479"/>
    <cellStyle name="Input 2 2 24" xfId="480"/>
    <cellStyle name="Input 2 2 24 2" xfId="481"/>
    <cellStyle name="Input 2 2 25" xfId="482"/>
    <cellStyle name="Input 2 2 25 2" xfId="483"/>
    <cellStyle name="Input 2 2 26" xfId="484"/>
    <cellStyle name="Input 2 2 26 2" xfId="485"/>
    <cellStyle name="Input 2 2 27" xfId="486"/>
    <cellStyle name="Input 2 2 27 2" xfId="487"/>
    <cellStyle name="Input 2 2 28" xfId="488"/>
    <cellStyle name="Input 2 2 28 2" xfId="489"/>
    <cellStyle name="Input 2 2 29" xfId="490"/>
    <cellStyle name="Input 2 2 29 2" xfId="491"/>
    <cellStyle name="Input 2 2 3" xfId="196"/>
    <cellStyle name="Input 2 2 3 2" xfId="492"/>
    <cellStyle name="Input 2 2 30" xfId="493"/>
    <cellStyle name="Input 2 2 30 2" xfId="494"/>
    <cellStyle name="Input 2 2 31" xfId="495"/>
    <cellStyle name="Input 2 2 31 2" xfId="496"/>
    <cellStyle name="Input 2 2 32" xfId="497"/>
    <cellStyle name="Input 2 2 32 2" xfId="498"/>
    <cellStyle name="Input 2 2 33" xfId="499"/>
    <cellStyle name="Input 2 2 33 2" xfId="500"/>
    <cellStyle name="Input 2 2 34" xfId="501"/>
    <cellStyle name="Input 2 2 34 2" xfId="502"/>
    <cellStyle name="Input 2 2 35" xfId="503"/>
    <cellStyle name="Input 2 2 35 2" xfId="504"/>
    <cellStyle name="Input 2 2 36" xfId="505"/>
    <cellStyle name="Input 2 2 36 2" xfId="506"/>
    <cellStyle name="Input 2 2 37" xfId="507"/>
    <cellStyle name="Input 2 2 37 2" xfId="508"/>
    <cellStyle name="Input 2 2 38" xfId="509"/>
    <cellStyle name="Input 2 2 38 2" xfId="510"/>
    <cellStyle name="Input 2 2 39" xfId="511"/>
    <cellStyle name="Input 2 2 39 2" xfId="512"/>
    <cellStyle name="Input 2 2 4" xfId="197"/>
    <cellStyle name="Input 2 2 4 2" xfId="513"/>
    <cellStyle name="Input 2 2 40" xfId="514"/>
    <cellStyle name="Input 2 2 40 2" xfId="515"/>
    <cellStyle name="Input 2 2 41" xfId="516"/>
    <cellStyle name="Input 2 2 41 2" xfId="517"/>
    <cellStyle name="Input 2 2 42" xfId="518"/>
    <cellStyle name="Input 2 2 42 2" xfId="519"/>
    <cellStyle name="Input 2 2 43" xfId="520"/>
    <cellStyle name="Input 2 2 43 2" xfId="521"/>
    <cellStyle name="Input 2 2 44" xfId="522"/>
    <cellStyle name="Input 2 2 44 2" xfId="523"/>
    <cellStyle name="Input 2 2 45" xfId="524"/>
    <cellStyle name="Input 2 2 45 2" xfId="525"/>
    <cellStyle name="Input 2 2 46" xfId="526"/>
    <cellStyle name="Input 2 2 46 2" xfId="527"/>
    <cellStyle name="Input 2 2 47" xfId="528"/>
    <cellStyle name="Input 2 2 47 2" xfId="529"/>
    <cellStyle name="Input 2 2 48" xfId="530"/>
    <cellStyle name="Input 2 2 48 2" xfId="531"/>
    <cellStyle name="Input 2 2 49" xfId="532"/>
    <cellStyle name="Input 2 2 49 2" xfId="533"/>
    <cellStyle name="Input 2 2 5" xfId="198"/>
    <cellStyle name="Input 2 2 5 2" xfId="534"/>
    <cellStyle name="Input 2 2 50" xfId="535"/>
    <cellStyle name="Input 2 2 50 2" xfId="536"/>
    <cellStyle name="Input 2 2 51" xfId="537"/>
    <cellStyle name="Input 2 2 51 2" xfId="538"/>
    <cellStyle name="Input 2 2 52" xfId="539"/>
    <cellStyle name="Input 2 2 52 2" xfId="540"/>
    <cellStyle name="Input 2 2 53" xfId="541"/>
    <cellStyle name="Input 2 2 54" xfId="542"/>
    <cellStyle name="Input 2 2 55" xfId="543"/>
    <cellStyle name="Input 2 2 56" xfId="544"/>
    <cellStyle name="Input 2 2 57" xfId="545"/>
    <cellStyle name="Input 2 2 6" xfId="199"/>
    <cellStyle name="Input 2 2 6 2" xfId="546"/>
    <cellStyle name="Input 2 2 7" xfId="200"/>
    <cellStyle name="Input 2 2 7 2" xfId="547"/>
    <cellStyle name="Input 2 2 8" xfId="548"/>
    <cellStyle name="Input 2 2 8 2" xfId="549"/>
    <cellStyle name="Input 2 2 9" xfId="550"/>
    <cellStyle name="Input 2 2 9 2" xfId="551"/>
    <cellStyle name="Input 2 20" xfId="552"/>
    <cellStyle name="Input 2 20 2" xfId="553"/>
    <cellStyle name="Input 2 21" xfId="554"/>
    <cellStyle name="Input 2 21 2" xfId="555"/>
    <cellStyle name="Input 2 22" xfId="556"/>
    <cellStyle name="Input 2 22 2" xfId="557"/>
    <cellStyle name="Input 2 23" xfId="558"/>
    <cellStyle name="Input 2 23 2" xfId="559"/>
    <cellStyle name="Input 2 24" xfId="560"/>
    <cellStyle name="Input 2 24 2" xfId="561"/>
    <cellStyle name="Input 2 25" xfId="562"/>
    <cellStyle name="Input 2 25 2" xfId="563"/>
    <cellStyle name="Input 2 26" xfId="564"/>
    <cellStyle name="Input 2 26 2" xfId="565"/>
    <cellStyle name="Input 2 27" xfId="566"/>
    <cellStyle name="Input 2 27 2" xfId="567"/>
    <cellStyle name="Input 2 28" xfId="568"/>
    <cellStyle name="Input 2 28 2" xfId="569"/>
    <cellStyle name="Input 2 29" xfId="570"/>
    <cellStyle name="Input 2 29 2" xfId="571"/>
    <cellStyle name="Input 2 3" xfId="173"/>
    <cellStyle name="Input 2 3 2" xfId="572"/>
    <cellStyle name="Input 2 30" xfId="573"/>
    <cellStyle name="Input 2 30 2" xfId="574"/>
    <cellStyle name="Input 2 31" xfId="575"/>
    <cellStyle name="Input 2 31 2" xfId="576"/>
    <cellStyle name="Input 2 32" xfId="577"/>
    <cellStyle name="Input 2 32 2" xfId="578"/>
    <cellStyle name="Input 2 33" xfId="579"/>
    <cellStyle name="Input 2 33 2" xfId="580"/>
    <cellStyle name="Input 2 34" xfId="581"/>
    <cellStyle name="Input 2 34 2" xfId="582"/>
    <cellStyle name="Input 2 35" xfId="583"/>
    <cellStyle name="Input 2 35 2" xfId="584"/>
    <cellStyle name="Input 2 36" xfId="585"/>
    <cellStyle name="Input 2 36 2" xfId="586"/>
    <cellStyle name="Input 2 37" xfId="587"/>
    <cellStyle name="Input 2 37 2" xfId="588"/>
    <cellStyle name="Input 2 38" xfId="589"/>
    <cellStyle name="Input 2 38 2" xfId="590"/>
    <cellStyle name="Input 2 39" xfId="591"/>
    <cellStyle name="Input 2 39 2" xfId="592"/>
    <cellStyle name="Input 2 4" xfId="183"/>
    <cellStyle name="Input 2 4 2" xfId="593"/>
    <cellStyle name="Input 2 40" xfId="594"/>
    <cellStyle name="Input 2 40 2" xfId="595"/>
    <cellStyle name="Input 2 41" xfId="596"/>
    <cellStyle name="Input 2 41 2" xfId="597"/>
    <cellStyle name="Input 2 42" xfId="598"/>
    <cellStyle name="Input 2 42 2" xfId="599"/>
    <cellStyle name="Input 2 43" xfId="600"/>
    <cellStyle name="Input 2 43 2" xfId="601"/>
    <cellStyle name="Input 2 44" xfId="602"/>
    <cellStyle name="Input 2 44 2" xfId="603"/>
    <cellStyle name="Input 2 45" xfId="604"/>
    <cellStyle name="Input 2 45 2" xfId="605"/>
    <cellStyle name="Input 2 46" xfId="606"/>
    <cellStyle name="Input 2 46 2" xfId="607"/>
    <cellStyle name="Input 2 47" xfId="608"/>
    <cellStyle name="Input 2 47 2" xfId="609"/>
    <cellStyle name="Input 2 48" xfId="610"/>
    <cellStyle name="Input 2 48 2" xfId="611"/>
    <cellStyle name="Input 2 49" xfId="612"/>
    <cellStyle name="Input 2 49 2" xfId="613"/>
    <cellStyle name="Input 2 5" xfId="184"/>
    <cellStyle name="Input 2 5 2" xfId="614"/>
    <cellStyle name="Input 2 50" xfId="615"/>
    <cellStyle name="Input 2 50 2" xfId="616"/>
    <cellStyle name="Input 2 51" xfId="617"/>
    <cellStyle name="Input 2 51 2" xfId="618"/>
    <cellStyle name="Input 2 52" xfId="619"/>
    <cellStyle name="Input 2 52 2" xfId="620"/>
    <cellStyle name="Input 2 53" xfId="621"/>
    <cellStyle name="Input 2 53 2" xfId="622"/>
    <cellStyle name="Input 2 54" xfId="623"/>
    <cellStyle name="Input 2 55" xfId="624"/>
    <cellStyle name="Input 2 56" xfId="625"/>
    <cellStyle name="Input 2 57" xfId="626"/>
    <cellStyle name="Input 2 58" xfId="627"/>
    <cellStyle name="Input 2 6" xfId="628"/>
    <cellStyle name="Input 2 6 2" xfId="629"/>
    <cellStyle name="Input 2 7" xfId="630"/>
    <cellStyle name="Input 2 7 2" xfId="631"/>
    <cellStyle name="Input 2 8" xfId="632"/>
    <cellStyle name="Input 2 8 2" xfId="633"/>
    <cellStyle name="Input 2 9" xfId="634"/>
    <cellStyle name="Input 2 9 2" xfId="635"/>
    <cellStyle name="Linked Cell 2" xfId="84"/>
    <cellStyle name="Neutral 2" xfId="85"/>
    <cellStyle name="Normal" xfId="0" builtinId="0"/>
    <cellStyle name="Normal 10" xfId="86"/>
    <cellStyle name="Normal 11" xfId="87"/>
    <cellStyle name="Normal 2" xfId="2"/>
    <cellStyle name="Normal 2 10" xfId="88"/>
    <cellStyle name="Normal 2 10 2" xfId="89"/>
    <cellStyle name="Normal 2 11" xfId="90"/>
    <cellStyle name="Normal 2 11 2" xfId="91"/>
    <cellStyle name="Normal 2 12" xfId="92"/>
    <cellStyle name="Normal 2 12 2" xfId="93"/>
    <cellStyle name="Normal 2 12 3" xfId="94"/>
    <cellStyle name="Normal 2 12 4" xfId="95"/>
    <cellStyle name="Normal 2 12 5" xfId="96"/>
    <cellStyle name="Normal 2 12 6" xfId="97"/>
    <cellStyle name="Normal 2 12 7" xfId="98"/>
    <cellStyle name="Normal 2 12 8" xfId="99"/>
    <cellStyle name="Normal 2 13" xfId="100"/>
    <cellStyle name="Normal 2 13 2" xfId="101"/>
    <cellStyle name="Normal 2 14" xfId="102"/>
    <cellStyle name="Normal 2 14 2" xfId="103"/>
    <cellStyle name="Normal 2 15" xfId="104"/>
    <cellStyle name="Normal 2 15 2" xfId="105"/>
    <cellStyle name="Normal 2 16" xfId="106"/>
    <cellStyle name="Normal 2 17" xfId="107"/>
    <cellStyle name="Normal 2 18" xfId="108"/>
    <cellStyle name="Normal 2 2" xfId="109"/>
    <cellStyle name="Normal 2 2 10" xfId="110"/>
    <cellStyle name="Normal 2 2 11" xfId="636"/>
    <cellStyle name="Normal 2 2 12" xfId="637"/>
    <cellStyle name="Normal 2 2 2" xfId="111"/>
    <cellStyle name="Normal 2 2 2 2" xfId="112"/>
    <cellStyle name="Normal 2 2 2 3" xfId="113"/>
    <cellStyle name="Normal 2 2 2 4" xfId="114"/>
    <cellStyle name="Normal 2 2 2 5" xfId="115"/>
    <cellStyle name="Normal 2 2 2 6" xfId="116"/>
    <cellStyle name="Normal 2 2 2 7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3" xfId="125"/>
    <cellStyle name="Normal 2 3 2" xfId="126"/>
    <cellStyle name="Normal 2 3 3" xfId="127"/>
    <cellStyle name="Normal 2 3 4" xfId="638"/>
    <cellStyle name="Normal 2 4" xfId="128"/>
    <cellStyle name="Normal 2 4 2" xfId="129"/>
    <cellStyle name="Normal 2 4 3" xfId="130"/>
    <cellStyle name="Normal 2 4 4" xfId="639"/>
    <cellStyle name="Normal 2 4 5" xfId="640"/>
    <cellStyle name="Normal 2 5" xfId="131"/>
    <cellStyle name="Normal 2 5 2" xfId="132"/>
    <cellStyle name="Normal 2 5 3" xfId="133"/>
    <cellStyle name="Normal 2 6" xfId="134"/>
    <cellStyle name="Normal 2 6 2" xfId="135"/>
    <cellStyle name="Normal 2 7" xfId="136"/>
    <cellStyle name="Normal 2 7 2" xfId="137"/>
    <cellStyle name="Normal 2 8" xfId="138"/>
    <cellStyle name="Normal 2 8 2" xfId="139"/>
    <cellStyle name="Normal 2 9" xfId="140"/>
    <cellStyle name="Normal 2 9 2" xfId="141"/>
    <cellStyle name="Normal 3" xfId="142"/>
    <cellStyle name="Normal 3 2" xfId="143"/>
    <cellStyle name="Normal 3 2 2" xfId="144"/>
    <cellStyle name="Normal 3 2 3" xfId="641"/>
    <cellStyle name="Normal 3 2 4" xfId="642"/>
    <cellStyle name="Normal 3 3" xfId="145"/>
    <cellStyle name="Normal 3 4" xfId="643"/>
    <cellStyle name="Normal 3 5" xfId="644"/>
    <cellStyle name="Normal 4" xfId="146"/>
    <cellStyle name="Normal 4 2" xfId="147"/>
    <cellStyle name="Normal 4 3" xfId="148"/>
    <cellStyle name="Normal 4 4" xfId="645"/>
    <cellStyle name="Normal 5" xfId="149"/>
    <cellStyle name="Normal 5 2" xfId="150"/>
    <cellStyle name="Normal 6" xfId="151"/>
    <cellStyle name="Normal 6 2" xfId="152"/>
    <cellStyle name="Normal 7" xfId="153"/>
    <cellStyle name="Normal 7 2" xfId="154"/>
    <cellStyle name="Normal 8" xfId="155"/>
    <cellStyle name="Normal 8 2" xfId="156"/>
    <cellStyle name="Normal 9" xfId="157"/>
    <cellStyle name="Normal 9 2" xfId="223"/>
    <cellStyle name="Note 2" xfId="158"/>
    <cellStyle name="Note 2 2" xfId="159"/>
    <cellStyle name="Note 2 3" xfId="160"/>
    <cellStyle name="Note 2 3 10" xfId="646"/>
    <cellStyle name="Note 2 3 10 2" xfId="647"/>
    <cellStyle name="Note 2 3 11" xfId="648"/>
    <cellStyle name="Note 2 3 11 2" xfId="649"/>
    <cellStyle name="Note 2 3 12" xfId="650"/>
    <cellStyle name="Note 2 3 12 2" xfId="651"/>
    <cellStyle name="Note 2 3 13" xfId="652"/>
    <cellStyle name="Note 2 3 13 2" xfId="653"/>
    <cellStyle name="Note 2 3 14" xfId="654"/>
    <cellStyle name="Note 2 3 14 2" xfId="655"/>
    <cellStyle name="Note 2 3 15" xfId="656"/>
    <cellStyle name="Note 2 3 15 2" xfId="657"/>
    <cellStyle name="Note 2 3 16" xfId="658"/>
    <cellStyle name="Note 2 3 16 2" xfId="659"/>
    <cellStyle name="Note 2 3 17" xfId="660"/>
    <cellStyle name="Note 2 3 17 2" xfId="661"/>
    <cellStyle name="Note 2 3 18" xfId="662"/>
    <cellStyle name="Note 2 3 18 2" xfId="663"/>
    <cellStyle name="Note 2 3 19" xfId="664"/>
    <cellStyle name="Note 2 3 19 2" xfId="665"/>
    <cellStyle name="Note 2 3 2" xfId="174"/>
    <cellStyle name="Note 2 3 2 2" xfId="666"/>
    <cellStyle name="Note 2 3 20" xfId="667"/>
    <cellStyle name="Note 2 3 20 2" xfId="668"/>
    <cellStyle name="Note 2 3 21" xfId="669"/>
    <cellStyle name="Note 2 3 21 2" xfId="670"/>
    <cellStyle name="Note 2 3 22" xfId="671"/>
    <cellStyle name="Note 2 3 22 2" xfId="672"/>
    <cellStyle name="Note 2 3 23" xfId="673"/>
    <cellStyle name="Note 2 3 23 2" xfId="674"/>
    <cellStyle name="Note 2 3 24" xfId="675"/>
    <cellStyle name="Note 2 3 24 2" xfId="676"/>
    <cellStyle name="Note 2 3 25" xfId="677"/>
    <cellStyle name="Note 2 3 25 2" xfId="678"/>
    <cellStyle name="Note 2 3 26" xfId="679"/>
    <cellStyle name="Note 2 3 26 2" xfId="680"/>
    <cellStyle name="Note 2 3 27" xfId="681"/>
    <cellStyle name="Note 2 3 27 2" xfId="682"/>
    <cellStyle name="Note 2 3 28" xfId="683"/>
    <cellStyle name="Note 2 3 28 2" xfId="684"/>
    <cellStyle name="Note 2 3 29" xfId="685"/>
    <cellStyle name="Note 2 3 29 2" xfId="686"/>
    <cellStyle name="Note 2 3 3" xfId="201"/>
    <cellStyle name="Note 2 3 3 2" xfId="687"/>
    <cellStyle name="Note 2 3 30" xfId="688"/>
    <cellStyle name="Note 2 3 30 2" xfId="689"/>
    <cellStyle name="Note 2 3 31" xfId="690"/>
    <cellStyle name="Note 2 3 31 2" xfId="691"/>
    <cellStyle name="Note 2 3 32" xfId="692"/>
    <cellStyle name="Note 2 3 32 2" xfId="693"/>
    <cellStyle name="Note 2 3 33" xfId="694"/>
    <cellStyle name="Note 2 3 33 2" xfId="695"/>
    <cellStyle name="Note 2 3 34" xfId="696"/>
    <cellStyle name="Note 2 3 34 2" xfId="697"/>
    <cellStyle name="Note 2 3 35" xfId="698"/>
    <cellStyle name="Note 2 3 35 2" xfId="699"/>
    <cellStyle name="Note 2 3 36" xfId="700"/>
    <cellStyle name="Note 2 3 36 2" xfId="701"/>
    <cellStyle name="Note 2 3 37" xfId="702"/>
    <cellStyle name="Note 2 3 37 2" xfId="703"/>
    <cellStyle name="Note 2 3 38" xfId="704"/>
    <cellStyle name="Note 2 3 38 2" xfId="705"/>
    <cellStyle name="Note 2 3 39" xfId="706"/>
    <cellStyle name="Note 2 3 39 2" xfId="707"/>
    <cellStyle name="Note 2 3 4" xfId="202"/>
    <cellStyle name="Note 2 3 4 2" xfId="708"/>
    <cellStyle name="Note 2 3 40" xfId="709"/>
    <cellStyle name="Note 2 3 40 2" xfId="710"/>
    <cellStyle name="Note 2 3 41" xfId="711"/>
    <cellStyle name="Note 2 3 41 2" xfId="712"/>
    <cellStyle name="Note 2 3 42" xfId="713"/>
    <cellStyle name="Note 2 3 42 2" xfId="714"/>
    <cellStyle name="Note 2 3 43" xfId="715"/>
    <cellStyle name="Note 2 3 43 2" xfId="716"/>
    <cellStyle name="Note 2 3 44" xfId="717"/>
    <cellStyle name="Note 2 3 44 2" xfId="718"/>
    <cellStyle name="Note 2 3 45" xfId="719"/>
    <cellStyle name="Note 2 3 45 2" xfId="720"/>
    <cellStyle name="Note 2 3 46" xfId="721"/>
    <cellStyle name="Note 2 3 46 2" xfId="722"/>
    <cellStyle name="Note 2 3 47" xfId="723"/>
    <cellStyle name="Note 2 3 47 2" xfId="724"/>
    <cellStyle name="Note 2 3 48" xfId="725"/>
    <cellStyle name="Note 2 3 48 2" xfId="726"/>
    <cellStyle name="Note 2 3 49" xfId="727"/>
    <cellStyle name="Note 2 3 49 2" xfId="728"/>
    <cellStyle name="Note 2 3 5" xfId="203"/>
    <cellStyle name="Note 2 3 5 2" xfId="729"/>
    <cellStyle name="Note 2 3 50" xfId="730"/>
    <cellStyle name="Note 2 3 50 2" xfId="731"/>
    <cellStyle name="Note 2 3 51" xfId="732"/>
    <cellStyle name="Note 2 3 51 2" xfId="733"/>
    <cellStyle name="Note 2 3 52" xfId="734"/>
    <cellStyle name="Note 2 3 52 2" xfId="735"/>
    <cellStyle name="Note 2 3 53" xfId="736"/>
    <cellStyle name="Note 2 3 54" xfId="737"/>
    <cellStyle name="Note 2 3 55" xfId="738"/>
    <cellStyle name="Note 2 3 56" xfId="739"/>
    <cellStyle name="Note 2 3 57" xfId="740"/>
    <cellStyle name="Note 2 3 6" xfId="204"/>
    <cellStyle name="Note 2 3 6 2" xfId="741"/>
    <cellStyle name="Note 2 3 7" xfId="205"/>
    <cellStyle name="Note 2 3 7 2" xfId="742"/>
    <cellStyle name="Note 2 3 8" xfId="206"/>
    <cellStyle name="Note 2 3 8 2" xfId="743"/>
    <cellStyle name="Note 2 3 9" xfId="744"/>
    <cellStyle name="Note 2 3 9 2" xfId="745"/>
    <cellStyle name="Note 2 4" xfId="161"/>
    <cellStyle name="Note 2 4 10" xfId="746"/>
    <cellStyle name="Note 2 4 10 2" xfId="747"/>
    <cellStyle name="Note 2 4 11" xfId="748"/>
    <cellStyle name="Note 2 4 11 2" xfId="749"/>
    <cellStyle name="Note 2 4 12" xfId="750"/>
    <cellStyle name="Note 2 4 12 2" xfId="751"/>
    <cellStyle name="Note 2 4 13" xfId="752"/>
    <cellStyle name="Note 2 4 13 2" xfId="753"/>
    <cellStyle name="Note 2 4 14" xfId="754"/>
    <cellStyle name="Note 2 4 14 2" xfId="755"/>
    <cellStyle name="Note 2 4 15" xfId="756"/>
    <cellStyle name="Note 2 4 15 2" xfId="757"/>
    <cellStyle name="Note 2 4 16" xfId="758"/>
    <cellStyle name="Note 2 4 16 2" xfId="759"/>
    <cellStyle name="Note 2 4 17" xfId="760"/>
    <cellStyle name="Note 2 4 17 2" xfId="761"/>
    <cellStyle name="Note 2 4 18" xfId="762"/>
    <cellStyle name="Note 2 4 18 2" xfId="763"/>
    <cellStyle name="Note 2 4 19" xfId="764"/>
    <cellStyle name="Note 2 4 19 2" xfId="765"/>
    <cellStyle name="Note 2 4 2" xfId="175"/>
    <cellStyle name="Note 2 4 2 2" xfId="766"/>
    <cellStyle name="Note 2 4 20" xfId="767"/>
    <cellStyle name="Note 2 4 20 2" xfId="768"/>
    <cellStyle name="Note 2 4 21" xfId="769"/>
    <cellStyle name="Note 2 4 21 2" xfId="770"/>
    <cellStyle name="Note 2 4 22" xfId="771"/>
    <cellStyle name="Note 2 4 22 2" xfId="772"/>
    <cellStyle name="Note 2 4 23" xfId="773"/>
    <cellStyle name="Note 2 4 23 2" xfId="774"/>
    <cellStyle name="Note 2 4 24" xfId="775"/>
    <cellStyle name="Note 2 4 24 2" xfId="776"/>
    <cellStyle name="Note 2 4 25" xfId="777"/>
    <cellStyle name="Note 2 4 25 2" xfId="778"/>
    <cellStyle name="Note 2 4 26" xfId="779"/>
    <cellStyle name="Note 2 4 26 2" xfId="780"/>
    <cellStyle name="Note 2 4 27" xfId="781"/>
    <cellStyle name="Note 2 4 27 2" xfId="782"/>
    <cellStyle name="Note 2 4 28" xfId="783"/>
    <cellStyle name="Note 2 4 28 2" xfId="784"/>
    <cellStyle name="Note 2 4 29" xfId="785"/>
    <cellStyle name="Note 2 4 29 2" xfId="786"/>
    <cellStyle name="Note 2 4 3" xfId="207"/>
    <cellStyle name="Note 2 4 3 2" xfId="787"/>
    <cellStyle name="Note 2 4 30" xfId="788"/>
    <cellStyle name="Note 2 4 30 2" xfId="789"/>
    <cellStyle name="Note 2 4 31" xfId="790"/>
    <cellStyle name="Note 2 4 31 2" xfId="791"/>
    <cellStyle name="Note 2 4 32" xfId="792"/>
    <cellStyle name="Note 2 4 32 2" xfId="793"/>
    <cellStyle name="Note 2 4 33" xfId="794"/>
    <cellStyle name="Note 2 4 33 2" xfId="795"/>
    <cellStyle name="Note 2 4 34" xfId="796"/>
    <cellStyle name="Note 2 4 34 2" xfId="797"/>
    <cellStyle name="Note 2 4 35" xfId="798"/>
    <cellStyle name="Note 2 4 35 2" xfId="799"/>
    <cellStyle name="Note 2 4 36" xfId="800"/>
    <cellStyle name="Note 2 4 36 2" xfId="801"/>
    <cellStyle name="Note 2 4 37" xfId="802"/>
    <cellStyle name="Note 2 4 37 2" xfId="803"/>
    <cellStyle name="Note 2 4 38" xfId="804"/>
    <cellStyle name="Note 2 4 38 2" xfId="805"/>
    <cellStyle name="Note 2 4 39" xfId="806"/>
    <cellStyle name="Note 2 4 39 2" xfId="807"/>
    <cellStyle name="Note 2 4 4" xfId="208"/>
    <cellStyle name="Note 2 4 4 2" xfId="808"/>
    <cellStyle name="Note 2 4 40" xfId="809"/>
    <cellStyle name="Note 2 4 40 2" xfId="810"/>
    <cellStyle name="Note 2 4 41" xfId="811"/>
    <cellStyle name="Note 2 4 41 2" xfId="812"/>
    <cellStyle name="Note 2 4 42" xfId="813"/>
    <cellStyle name="Note 2 4 42 2" xfId="814"/>
    <cellStyle name="Note 2 4 43" xfId="815"/>
    <cellStyle name="Note 2 4 43 2" xfId="816"/>
    <cellStyle name="Note 2 4 44" xfId="817"/>
    <cellStyle name="Note 2 4 44 2" xfId="818"/>
    <cellStyle name="Note 2 4 45" xfId="819"/>
    <cellStyle name="Note 2 4 45 2" xfId="820"/>
    <cellStyle name="Note 2 4 46" xfId="821"/>
    <cellStyle name="Note 2 4 46 2" xfId="822"/>
    <cellStyle name="Note 2 4 47" xfId="823"/>
    <cellStyle name="Note 2 4 47 2" xfId="824"/>
    <cellStyle name="Note 2 4 48" xfId="825"/>
    <cellStyle name="Note 2 4 48 2" xfId="826"/>
    <cellStyle name="Note 2 4 49" xfId="827"/>
    <cellStyle name="Note 2 4 49 2" xfId="828"/>
    <cellStyle name="Note 2 4 5" xfId="209"/>
    <cellStyle name="Note 2 4 5 2" xfId="829"/>
    <cellStyle name="Note 2 4 50" xfId="830"/>
    <cellStyle name="Note 2 4 50 2" xfId="831"/>
    <cellStyle name="Note 2 4 51" xfId="832"/>
    <cellStyle name="Note 2 4 51 2" xfId="833"/>
    <cellStyle name="Note 2 4 52" xfId="834"/>
    <cellStyle name="Note 2 4 52 2" xfId="835"/>
    <cellStyle name="Note 2 4 53" xfId="836"/>
    <cellStyle name="Note 2 4 54" xfId="837"/>
    <cellStyle name="Note 2 4 55" xfId="838"/>
    <cellStyle name="Note 2 4 56" xfId="839"/>
    <cellStyle name="Note 2 4 57" xfId="840"/>
    <cellStyle name="Note 2 4 6" xfId="210"/>
    <cellStyle name="Note 2 4 6 2" xfId="841"/>
    <cellStyle name="Note 2 4 7" xfId="211"/>
    <cellStyle name="Note 2 4 7 2" xfId="842"/>
    <cellStyle name="Note 2 4 8" xfId="843"/>
    <cellStyle name="Note 2 4 8 2" xfId="844"/>
    <cellStyle name="Note 2 4 9" xfId="845"/>
    <cellStyle name="Note 2 4 9 2" xfId="846"/>
    <cellStyle name="Note 2 5" xfId="176"/>
    <cellStyle name="Note 2 5 2" xfId="847"/>
    <cellStyle name="Note 2 6" xfId="185"/>
    <cellStyle name="Note 2 6 2" xfId="848"/>
    <cellStyle name="Note 2 7" xfId="186"/>
    <cellStyle name="Note 2 7 2" xfId="849"/>
    <cellStyle name="Note 2 8" xfId="850"/>
    <cellStyle name="Note 3" xfId="162"/>
    <cellStyle name="Output 2" xfId="163"/>
    <cellStyle name="Output 2 10" xfId="851"/>
    <cellStyle name="Output 2 10 2" xfId="852"/>
    <cellStyle name="Output 2 11" xfId="853"/>
    <cellStyle name="Output 2 11 2" xfId="854"/>
    <cellStyle name="Output 2 12" xfId="855"/>
    <cellStyle name="Output 2 12 2" xfId="856"/>
    <cellStyle name="Output 2 13" xfId="857"/>
    <cellStyle name="Output 2 13 2" xfId="858"/>
    <cellStyle name="Output 2 14" xfId="859"/>
    <cellStyle name="Output 2 14 2" xfId="860"/>
    <cellStyle name="Output 2 15" xfId="861"/>
    <cellStyle name="Output 2 15 2" xfId="862"/>
    <cellStyle name="Output 2 16" xfId="863"/>
    <cellStyle name="Output 2 16 2" xfId="864"/>
    <cellStyle name="Output 2 17" xfId="865"/>
    <cellStyle name="Output 2 17 2" xfId="866"/>
    <cellStyle name="Output 2 18" xfId="867"/>
    <cellStyle name="Output 2 18 2" xfId="868"/>
    <cellStyle name="Output 2 19" xfId="869"/>
    <cellStyle name="Output 2 19 2" xfId="870"/>
    <cellStyle name="Output 2 2" xfId="164"/>
    <cellStyle name="Output 2 2 10" xfId="871"/>
    <cellStyle name="Output 2 2 10 2" xfId="872"/>
    <cellStyle name="Output 2 2 11" xfId="873"/>
    <cellStyle name="Output 2 2 11 2" xfId="874"/>
    <cellStyle name="Output 2 2 12" xfId="875"/>
    <cellStyle name="Output 2 2 12 2" xfId="876"/>
    <cellStyle name="Output 2 2 13" xfId="877"/>
    <cellStyle name="Output 2 2 13 2" xfId="878"/>
    <cellStyle name="Output 2 2 14" xfId="879"/>
    <cellStyle name="Output 2 2 14 2" xfId="880"/>
    <cellStyle name="Output 2 2 15" xfId="881"/>
    <cellStyle name="Output 2 2 15 2" xfId="882"/>
    <cellStyle name="Output 2 2 16" xfId="883"/>
    <cellStyle name="Output 2 2 16 2" xfId="884"/>
    <cellStyle name="Output 2 2 17" xfId="885"/>
    <cellStyle name="Output 2 2 17 2" xfId="886"/>
    <cellStyle name="Output 2 2 18" xfId="887"/>
    <cellStyle name="Output 2 2 18 2" xfId="888"/>
    <cellStyle name="Output 2 2 19" xfId="889"/>
    <cellStyle name="Output 2 2 19 2" xfId="890"/>
    <cellStyle name="Output 2 2 2" xfId="177"/>
    <cellStyle name="Output 2 2 2 2" xfId="891"/>
    <cellStyle name="Output 2 2 20" xfId="892"/>
    <cellStyle name="Output 2 2 20 2" xfId="893"/>
    <cellStyle name="Output 2 2 21" xfId="894"/>
    <cellStyle name="Output 2 2 21 2" xfId="895"/>
    <cellStyle name="Output 2 2 22" xfId="896"/>
    <cellStyle name="Output 2 2 22 2" xfId="897"/>
    <cellStyle name="Output 2 2 23" xfId="898"/>
    <cellStyle name="Output 2 2 23 2" xfId="899"/>
    <cellStyle name="Output 2 2 24" xfId="900"/>
    <cellStyle name="Output 2 2 24 2" xfId="901"/>
    <cellStyle name="Output 2 2 25" xfId="902"/>
    <cellStyle name="Output 2 2 25 2" xfId="903"/>
    <cellStyle name="Output 2 2 26" xfId="904"/>
    <cellStyle name="Output 2 2 26 2" xfId="905"/>
    <cellStyle name="Output 2 2 27" xfId="906"/>
    <cellStyle name="Output 2 2 27 2" xfId="907"/>
    <cellStyle name="Output 2 2 28" xfId="908"/>
    <cellStyle name="Output 2 2 28 2" xfId="909"/>
    <cellStyle name="Output 2 2 29" xfId="910"/>
    <cellStyle name="Output 2 2 29 2" xfId="911"/>
    <cellStyle name="Output 2 2 3" xfId="212"/>
    <cellStyle name="Output 2 2 3 2" xfId="912"/>
    <cellStyle name="Output 2 2 30" xfId="913"/>
    <cellStyle name="Output 2 2 30 2" xfId="914"/>
    <cellStyle name="Output 2 2 31" xfId="915"/>
    <cellStyle name="Output 2 2 31 2" xfId="916"/>
    <cellStyle name="Output 2 2 32" xfId="917"/>
    <cellStyle name="Output 2 2 32 2" xfId="918"/>
    <cellStyle name="Output 2 2 33" xfId="919"/>
    <cellStyle name="Output 2 2 33 2" xfId="920"/>
    <cellStyle name="Output 2 2 34" xfId="921"/>
    <cellStyle name="Output 2 2 34 2" xfId="922"/>
    <cellStyle name="Output 2 2 35" xfId="923"/>
    <cellStyle name="Output 2 2 35 2" xfId="924"/>
    <cellStyle name="Output 2 2 36" xfId="925"/>
    <cellStyle name="Output 2 2 36 2" xfId="926"/>
    <cellStyle name="Output 2 2 37" xfId="927"/>
    <cellStyle name="Output 2 2 37 2" xfId="928"/>
    <cellStyle name="Output 2 2 38" xfId="929"/>
    <cellStyle name="Output 2 2 38 2" xfId="930"/>
    <cellStyle name="Output 2 2 39" xfId="931"/>
    <cellStyle name="Output 2 2 39 2" xfId="932"/>
    <cellStyle name="Output 2 2 4" xfId="213"/>
    <cellStyle name="Output 2 2 4 2" xfId="933"/>
    <cellStyle name="Output 2 2 40" xfId="934"/>
    <cellStyle name="Output 2 2 40 2" xfId="935"/>
    <cellStyle name="Output 2 2 41" xfId="936"/>
    <cellStyle name="Output 2 2 41 2" xfId="937"/>
    <cellStyle name="Output 2 2 42" xfId="938"/>
    <cellStyle name="Output 2 2 42 2" xfId="939"/>
    <cellStyle name="Output 2 2 43" xfId="940"/>
    <cellStyle name="Output 2 2 43 2" xfId="941"/>
    <cellStyle name="Output 2 2 44" xfId="942"/>
    <cellStyle name="Output 2 2 44 2" xfId="943"/>
    <cellStyle name="Output 2 2 45" xfId="944"/>
    <cellStyle name="Output 2 2 45 2" xfId="945"/>
    <cellStyle name="Output 2 2 46" xfId="946"/>
    <cellStyle name="Output 2 2 46 2" xfId="947"/>
    <cellStyle name="Output 2 2 47" xfId="948"/>
    <cellStyle name="Output 2 2 47 2" xfId="949"/>
    <cellStyle name="Output 2 2 48" xfId="950"/>
    <cellStyle name="Output 2 2 48 2" xfId="951"/>
    <cellStyle name="Output 2 2 49" xfId="952"/>
    <cellStyle name="Output 2 2 49 2" xfId="953"/>
    <cellStyle name="Output 2 2 5" xfId="214"/>
    <cellStyle name="Output 2 2 5 2" xfId="954"/>
    <cellStyle name="Output 2 2 50" xfId="955"/>
    <cellStyle name="Output 2 2 50 2" xfId="956"/>
    <cellStyle name="Output 2 2 51" xfId="957"/>
    <cellStyle name="Output 2 2 51 2" xfId="958"/>
    <cellStyle name="Output 2 2 52" xfId="959"/>
    <cellStyle name="Output 2 2 52 2" xfId="960"/>
    <cellStyle name="Output 2 2 53" xfId="961"/>
    <cellStyle name="Output 2 2 54" xfId="962"/>
    <cellStyle name="Output 2 2 55" xfId="963"/>
    <cellStyle name="Output 2 2 56" xfId="964"/>
    <cellStyle name="Output 2 2 57" xfId="965"/>
    <cellStyle name="Output 2 2 6" xfId="215"/>
    <cellStyle name="Output 2 2 6 2" xfId="966"/>
    <cellStyle name="Output 2 2 7" xfId="216"/>
    <cellStyle name="Output 2 2 7 2" xfId="967"/>
    <cellStyle name="Output 2 2 8" xfId="968"/>
    <cellStyle name="Output 2 2 8 2" xfId="969"/>
    <cellStyle name="Output 2 2 9" xfId="970"/>
    <cellStyle name="Output 2 2 9 2" xfId="971"/>
    <cellStyle name="Output 2 20" xfId="972"/>
    <cellStyle name="Output 2 20 2" xfId="973"/>
    <cellStyle name="Output 2 21" xfId="974"/>
    <cellStyle name="Output 2 21 2" xfId="975"/>
    <cellStyle name="Output 2 22" xfId="976"/>
    <cellStyle name="Output 2 22 2" xfId="977"/>
    <cellStyle name="Output 2 23" xfId="978"/>
    <cellStyle name="Output 2 23 2" xfId="979"/>
    <cellStyle name="Output 2 24" xfId="980"/>
    <cellStyle name="Output 2 24 2" xfId="981"/>
    <cellStyle name="Output 2 25" xfId="982"/>
    <cellStyle name="Output 2 25 2" xfId="983"/>
    <cellStyle name="Output 2 26" xfId="984"/>
    <cellStyle name="Output 2 26 2" xfId="985"/>
    <cellStyle name="Output 2 27" xfId="986"/>
    <cellStyle name="Output 2 27 2" xfId="987"/>
    <cellStyle name="Output 2 28" xfId="988"/>
    <cellStyle name="Output 2 28 2" xfId="989"/>
    <cellStyle name="Output 2 29" xfId="990"/>
    <cellStyle name="Output 2 29 2" xfId="991"/>
    <cellStyle name="Output 2 3" xfId="178"/>
    <cellStyle name="Output 2 3 2" xfId="992"/>
    <cellStyle name="Output 2 30" xfId="993"/>
    <cellStyle name="Output 2 30 2" xfId="994"/>
    <cellStyle name="Output 2 31" xfId="995"/>
    <cellStyle name="Output 2 31 2" xfId="996"/>
    <cellStyle name="Output 2 32" xfId="997"/>
    <cellStyle name="Output 2 32 2" xfId="998"/>
    <cellStyle name="Output 2 33" xfId="999"/>
    <cellStyle name="Output 2 33 2" xfId="1000"/>
    <cellStyle name="Output 2 34" xfId="1001"/>
    <cellStyle name="Output 2 34 2" xfId="1002"/>
    <cellStyle name="Output 2 35" xfId="1003"/>
    <cellStyle name="Output 2 35 2" xfId="1004"/>
    <cellStyle name="Output 2 36" xfId="1005"/>
    <cellStyle name="Output 2 36 2" xfId="1006"/>
    <cellStyle name="Output 2 37" xfId="1007"/>
    <cellStyle name="Output 2 37 2" xfId="1008"/>
    <cellStyle name="Output 2 38" xfId="1009"/>
    <cellStyle name="Output 2 38 2" xfId="1010"/>
    <cellStyle name="Output 2 39" xfId="1011"/>
    <cellStyle name="Output 2 39 2" xfId="1012"/>
    <cellStyle name="Output 2 4" xfId="187"/>
    <cellStyle name="Output 2 4 2" xfId="1013"/>
    <cellStyle name="Output 2 40" xfId="1014"/>
    <cellStyle name="Output 2 40 2" xfId="1015"/>
    <cellStyle name="Output 2 41" xfId="1016"/>
    <cellStyle name="Output 2 41 2" xfId="1017"/>
    <cellStyle name="Output 2 42" xfId="1018"/>
    <cellStyle name="Output 2 42 2" xfId="1019"/>
    <cellStyle name="Output 2 43" xfId="1020"/>
    <cellStyle name="Output 2 43 2" xfId="1021"/>
    <cellStyle name="Output 2 44" xfId="1022"/>
    <cellStyle name="Output 2 44 2" xfId="1023"/>
    <cellStyle name="Output 2 45" xfId="1024"/>
    <cellStyle name="Output 2 45 2" xfId="1025"/>
    <cellStyle name="Output 2 46" xfId="1026"/>
    <cellStyle name="Output 2 46 2" xfId="1027"/>
    <cellStyle name="Output 2 47" xfId="1028"/>
    <cellStyle name="Output 2 47 2" xfId="1029"/>
    <cellStyle name="Output 2 48" xfId="1030"/>
    <cellStyle name="Output 2 48 2" xfId="1031"/>
    <cellStyle name="Output 2 49" xfId="1032"/>
    <cellStyle name="Output 2 49 2" xfId="1033"/>
    <cellStyle name="Output 2 5" xfId="188"/>
    <cellStyle name="Output 2 5 2" xfId="1034"/>
    <cellStyle name="Output 2 50" xfId="1035"/>
    <cellStyle name="Output 2 50 2" xfId="1036"/>
    <cellStyle name="Output 2 51" xfId="1037"/>
    <cellStyle name="Output 2 51 2" xfId="1038"/>
    <cellStyle name="Output 2 52" xfId="1039"/>
    <cellStyle name="Output 2 52 2" xfId="1040"/>
    <cellStyle name="Output 2 53" xfId="1041"/>
    <cellStyle name="Output 2 53 2" xfId="1042"/>
    <cellStyle name="Output 2 54" xfId="1043"/>
    <cellStyle name="Output 2 55" xfId="1044"/>
    <cellStyle name="Output 2 56" xfId="1045"/>
    <cellStyle name="Output 2 57" xfId="1046"/>
    <cellStyle name="Output 2 58" xfId="1047"/>
    <cellStyle name="Output 2 6" xfId="1048"/>
    <cellStyle name="Output 2 6 2" xfId="1049"/>
    <cellStyle name="Output 2 7" xfId="1050"/>
    <cellStyle name="Output 2 7 2" xfId="1051"/>
    <cellStyle name="Output 2 8" xfId="1052"/>
    <cellStyle name="Output 2 8 2" xfId="1053"/>
    <cellStyle name="Output 2 9" xfId="1054"/>
    <cellStyle name="Output 2 9 2" xfId="1055"/>
    <cellStyle name="Percent 2" xfId="165"/>
    <cellStyle name="Percent 2 2" xfId="1056"/>
    <cellStyle name="Percent 2 3" xfId="1057"/>
    <cellStyle name="Title 2" xfId="166"/>
    <cellStyle name="Total 2" xfId="167"/>
    <cellStyle name="Total 2 10" xfId="1058"/>
    <cellStyle name="Total 2 10 2" xfId="1059"/>
    <cellStyle name="Total 2 11" xfId="1060"/>
    <cellStyle name="Total 2 11 2" xfId="1061"/>
    <cellStyle name="Total 2 12" xfId="1062"/>
    <cellStyle name="Total 2 12 2" xfId="1063"/>
    <cellStyle name="Total 2 13" xfId="1064"/>
    <cellStyle name="Total 2 13 2" xfId="1065"/>
    <cellStyle name="Total 2 14" xfId="1066"/>
    <cellStyle name="Total 2 14 2" xfId="1067"/>
    <cellStyle name="Total 2 15" xfId="1068"/>
    <cellStyle name="Total 2 15 2" xfId="1069"/>
    <cellStyle name="Total 2 16" xfId="1070"/>
    <cellStyle name="Total 2 16 2" xfId="1071"/>
    <cellStyle name="Total 2 17" xfId="1072"/>
    <cellStyle name="Total 2 17 2" xfId="1073"/>
    <cellStyle name="Total 2 18" xfId="1074"/>
    <cellStyle name="Total 2 18 2" xfId="1075"/>
    <cellStyle name="Total 2 19" xfId="1076"/>
    <cellStyle name="Total 2 19 2" xfId="1077"/>
    <cellStyle name="Total 2 2" xfId="168"/>
    <cellStyle name="Total 2 2 10" xfId="1078"/>
    <cellStyle name="Total 2 2 10 2" xfId="1079"/>
    <cellStyle name="Total 2 2 11" xfId="1080"/>
    <cellStyle name="Total 2 2 11 2" xfId="1081"/>
    <cellStyle name="Total 2 2 12" xfId="1082"/>
    <cellStyle name="Total 2 2 12 2" xfId="1083"/>
    <cellStyle name="Total 2 2 13" xfId="1084"/>
    <cellStyle name="Total 2 2 13 2" xfId="1085"/>
    <cellStyle name="Total 2 2 14" xfId="1086"/>
    <cellStyle name="Total 2 2 14 2" xfId="1087"/>
    <cellStyle name="Total 2 2 15" xfId="1088"/>
    <cellStyle name="Total 2 2 15 2" xfId="1089"/>
    <cellStyle name="Total 2 2 16" xfId="1090"/>
    <cellStyle name="Total 2 2 16 2" xfId="1091"/>
    <cellStyle name="Total 2 2 17" xfId="1092"/>
    <cellStyle name="Total 2 2 17 2" xfId="1093"/>
    <cellStyle name="Total 2 2 18" xfId="1094"/>
    <cellStyle name="Total 2 2 18 2" xfId="1095"/>
    <cellStyle name="Total 2 2 19" xfId="1096"/>
    <cellStyle name="Total 2 2 19 2" xfId="1097"/>
    <cellStyle name="Total 2 2 2" xfId="179"/>
    <cellStyle name="Total 2 2 2 2" xfId="1098"/>
    <cellStyle name="Total 2 2 20" xfId="1099"/>
    <cellStyle name="Total 2 2 20 2" xfId="1100"/>
    <cellStyle name="Total 2 2 21" xfId="1101"/>
    <cellStyle name="Total 2 2 21 2" xfId="1102"/>
    <cellStyle name="Total 2 2 22" xfId="1103"/>
    <cellStyle name="Total 2 2 22 2" xfId="1104"/>
    <cellStyle name="Total 2 2 23" xfId="1105"/>
    <cellStyle name="Total 2 2 23 2" xfId="1106"/>
    <cellStyle name="Total 2 2 24" xfId="1107"/>
    <cellStyle name="Total 2 2 24 2" xfId="1108"/>
    <cellStyle name="Total 2 2 25" xfId="1109"/>
    <cellStyle name="Total 2 2 25 2" xfId="1110"/>
    <cellStyle name="Total 2 2 26" xfId="1111"/>
    <cellStyle name="Total 2 2 26 2" xfId="1112"/>
    <cellStyle name="Total 2 2 27" xfId="1113"/>
    <cellStyle name="Total 2 2 27 2" xfId="1114"/>
    <cellStyle name="Total 2 2 28" xfId="1115"/>
    <cellStyle name="Total 2 2 28 2" xfId="1116"/>
    <cellStyle name="Total 2 2 29" xfId="1117"/>
    <cellStyle name="Total 2 2 29 2" xfId="1118"/>
    <cellStyle name="Total 2 2 3" xfId="217"/>
    <cellStyle name="Total 2 2 3 2" xfId="1119"/>
    <cellStyle name="Total 2 2 30" xfId="1120"/>
    <cellStyle name="Total 2 2 30 2" xfId="1121"/>
    <cellStyle name="Total 2 2 31" xfId="1122"/>
    <cellStyle name="Total 2 2 31 2" xfId="1123"/>
    <cellStyle name="Total 2 2 32" xfId="1124"/>
    <cellStyle name="Total 2 2 32 2" xfId="1125"/>
    <cellStyle name="Total 2 2 33" xfId="1126"/>
    <cellStyle name="Total 2 2 33 2" xfId="1127"/>
    <cellStyle name="Total 2 2 34" xfId="1128"/>
    <cellStyle name="Total 2 2 34 2" xfId="1129"/>
    <cellStyle name="Total 2 2 35" xfId="1130"/>
    <cellStyle name="Total 2 2 35 2" xfId="1131"/>
    <cellStyle name="Total 2 2 36" xfId="1132"/>
    <cellStyle name="Total 2 2 36 2" xfId="1133"/>
    <cellStyle name="Total 2 2 37" xfId="1134"/>
    <cellStyle name="Total 2 2 37 2" xfId="1135"/>
    <cellStyle name="Total 2 2 38" xfId="1136"/>
    <cellStyle name="Total 2 2 38 2" xfId="1137"/>
    <cellStyle name="Total 2 2 39" xfId="1138"/>
    <cellStyle name="Total 2 2 39 2" xfId="1139"/>
    <cellStyle name="Total 2 2 4" xfId="218"/>
    <cellStyle name="Total 2 2 4 2" xfId="1140"/>
    <cellStyle name="Total 2 2 40" xfId="1141"/>
    <cellStyle name="Total 2 2 40 2" xfId="1142"/>
    <cellStyle name="Total 2 2 41" xfId="1143"/>
    <cellStyle name="Total 2 2 41 2" xfId="1144"/>
    <cellStyle name="Total 2 2 42" xfId="1145"/>
    <cellStyle name="Total 2 2 42 2" xfId="1146"/>
    <cellStyle name="Total 2 2 43" xfId="1147"/>
    <cellStyle name="Total 2 2 43 2" xfId="1148"/>
    <cellStyle name="Total 2 2 44" xfId="1149"/>
    <cellStyle name="Total 2 2 44 2" xfId="1150"/>
    <cellStyle name="Total 2 2 45" xfId="1151"/>
    <cellStyle name="Total 2 2 45 2" xfId="1152"/>
    <cellStyle name="Total 2 2 46" xfId="1153"/>
    <cellStyle name="Total 2 2 46 2" xfId="1154"/>
    <cellStyle name="Total 2 2 47" xfId="1155"/>
    <cellStyle name="Total 2 2 47 2" xfId="1156"/>
    <cellStyle name="Total 2 2 48" xfId="1157"/>
    <cellStyle name="Total 2 2 48 2" xfId="1158"/>
    <cellStyle name="Total 2 2 49" xfId="1159"/>
    <cellStyle name="Total 2 2 49 2" xfId="1160"/>
    <cellStyle name="Total 2 2 5" xfId="219"/>
    <cellStyle name="Total 2 2 5 2" xfId="1161"/>
    <cellStyle name="Total 2 2 50" xfId="1162"/>
    <cellStyle name="Total 2 2 50 2" xfId="1163"/>
    <cellStyle name="Total 2 2 51" xfId="1164"/>
    <cellStyle name="Total 2 2 51 2" xfId="1165"/>
    <cellStyle name="Total 2 2 52" xfId="1166"/>
    <cellStyle name="Total 2 2 52 2" xfId="1167"/>
    <cellStyle name="Total 2 2 53" xfId="1168"/>
    <cellStyle name="Total 2 2 54" xfId="1169"/>
    <cellStyle name="Total 2 2 55" xfId="1170"/>
    <cellStyle name="Total 2 2 56" xfId="1171"/>
    <cellStyle name="Total 2 2 57" xfId="1172"/>
    <cellStyle name="Total 2 2 6" xfId="220"/>
    <cellStyle name="Total 2 2 6 2" xfId="1173"/>
    <cellStyle name="Total 2 2 7" xfId="221"/>
    <cellStyle name="Total 2 2 7 2" xfId="1174"/>
    <cellStyle name="Total 2 2 8" xfId="1175"/>
    <cellStyle name="Total 2 2 8 2" xfId="1176"/>
    <cellStyle name="Total 2 2 9" xfId="1177"/>
    <cellStyle name="Total 2 2 9 2" xfId="1178"/>
    <cellStyle name="Total 2 20" xfId="1179"/>
    <cellStyle name="Total 2 20 2" xfId="1180"/>
    <cellStyle name="Total 2 21" xfId="1181"/>
    <cellStyle name="Total 2 21 2" xfId="1182"/>
    <cellStyle name="Total 2 22" xfId="1183"/>
    <cellStyle name="Total 2 22 2" xfId="1184"/>
    <cellStyle name="Total 2 23" xfId="1185"/>
    <cellStyle name="Total 2 23 2" xfId="1186"/>
    <cellStyle name="Total 2 24" xfId="1187"/>
    <cellStyle name="Total 2 24 2" xfId="1188"/>
    <cellStyle name="Total 2 25" xfId="1189"/>
    <cellStyle name="Total 2 25 2" xfId="1190"/>
    <cellStyle name="Total 2 26" xfId="1191"/>
    <cellStyle name="Total 2 26 2" xfId="1192"/>
    <cellStyle name="Total 2 27" xfId="1193"/>
    <cellStyle name="Total 2 27 2" xfId="1194"/>
    <cellStyle name="Total 2 28" xfId="1195"/>
    <cellStyle name="Total 2 28 2" xfId="1196"/>
    <cellStyle name="Total 2 29" xfId="1197"/>
    <cellStyle name="Total 2 29 2" xfId="1198"/>
    <cellStyle name="Total 2 3" xfId="180"/>
    <cellStyle name="Total 2 3 2" xfId="1199"/>
    <cellStyle name="Total 2 30" xfId="1200"/>
    <cellStyle name="Total 2 30 2" xfId="1201"/>
    <cellStyle name="Total 2 31" xfId="1202"/>
    <cellStyle name="Total 2 31 2" xfId="1203"/>
    <cellStyle name="Total 2 32" xfId="1204"/>
    <cellStyle name="Total 2 32 2" xfId="1205"/>
    <cellStyle name="Total 2 33" xfId="1206"/>
    <cellStyle name="Total 2 33 2" xfId="1207"/>
    <cellStyle name="Total 2 34" xfId="1208"/>
    <cellStyle name="Total 2 34 2" xfId="1209"/>
    <cellStyle name="Total 2 35" xfId="1210"/>
    <cellStyle name="Total 2 35 2" xfId="1211"/>
    <cellStyle name="Total 2 36" xfId="1212"/>
    <cellStyle name="Total 2 36 2" xfId="1213"/>
    <cellStyle name="Total 2 37" xfId="1214"/>
    <cellStyle name="Total 2 37 2" xfId="1215"/>
    <cellStyle name="Total 2 38" xfId="1216"/>
    <cellStyle name="Total 2 38 2" xfId="1217"/>
    <cellStyle name="Total 2 39" xfId="1218"/>
    <cellStyle name="Total 2 39 2" xfId="1219"/>
    <cellStyle name="Total 2 4" xfId="189"/>
    <cellStyle name="Total 2 4 2" xfId="1220"/>
    <cellStyle name="Total 2 40" xfId="1221"/>
    <cellStyle name="Total 2 40 2" xfId="1222"/>
    <cellStyle name="Total 2 41" xfId="1223"/>
    <cellStyle name="Total 2 41 2" xfId="1224"/>
    <cellStyle name="Total 2 42" xfId="1225"/>
    <cellStyle name="Total 2 42 2" xfId="1226"/>
    <cellStyle name="Total 2 43" xfId="1227"/>
    <cellStyle name="Total 2 43 2" xfId="1228"/>
    <cellStyle name="Total 2 44" xfId="1229"/>
    <cellStyle name="Total 2 44 2" xfId="1230"/>
    <cellStyle name="Total 2 45" xfId="1231"/>
    <cellStyle name="Total 2 45 2" xfId="1232"/>
    <cellStyle name="Total 2 46" xfId="1233"/>
    <cellStyle name="Total 2 46 2" xfId="1234"/>
    <cellStyle name="Total 2 47" xfId="1235"/>
    <cellStyle name="Total 2 47 2" xfId="1236"/>
    <cellStyle name="Total 2 48" xfId="1237"/>
    <cellStyle name="Total 2 48 2" xfId="1238"/>
    <cellStyle name="Total 2 49" xfId="1239"/>
    <cellStyle name="Total 2 49 2" xfId="1240"/>
    <cellStyle name="Total 2 5" xfId="190"/>
    <cellStyle name="Total 2 5 2" xfId="1241"/>
    <cellStyle name="Total 2 50" xfId="1242"/>
    <cellStyle name="Total 2 50 2" xfId="1243"/>
    <cellStyle name="Total 2 51" xfId="1244"/>
    <cellStyle name="Total 2 51 2" xfId="1245"/>
    <cellStyle name="Total 2 52" xfId="1246"/>
    <cellStyle name="Total 2 52 2" xfId="1247"/>
    <cellStyle name="Total 2 53" xfId="1248"/>
    <cellStyle name="Total 2 53 2" xfId="1249"/>
    <cellStyle name="Total 2 54" xfId="1250"/>
    <cellStyle name="Total 2 55" xfId="1251"/>
    <cellStyle name="Total 2 56" xfId="1252"/>
    <cellStyle name="Total 2 57" xfId="1253"/>
    <cellStyle name="Total 2 58" xfId="1254"/>
    <cellStyle name="Total 2 6" xfId="1255"/>
    <cellStyle name="Total 2 6 2" xfId="1256"/>
    <cellStyle name="Total 2 7" xfId="1257"/>
    <cellStyle name="Total 2 7 2" xfId="1258"/>
    <cellStyle name="Total 2 8" xfId="1259"/>
    <cellStyle name="Total 2 8 2" xfId="1260"/>
    <cellStyle name="Total 2 9" xfId="1261"/>
    <cellStyle name="Total 2 9 2" xfId="1262"/>
    <cellStyle name="Warning Text 2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24.xml"/><Relationship Id="rId58" Type="http://schemas.openxmlformats.org/officeDocument/2006/relationships/externalLink" Target="externalLinks/externalLink2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28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2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externalLink" Target="externalLinks/externalLink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Florida%20Keys%20Community%20College%20FINAL%2009.19.17%20-%20TD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Gulf%20Coast%20State%20College%20FINAL%2009.19.17%20-%20TD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Hillsborough%20Community%20College%20FINAL%2009.19.17%20-%20TD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Indian%20River%20State%20College%20FINAL%2009.26.17%20-%20TD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Florida%20Gateway%20College%20FINAL%2009.19.17%20-%20TD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Lake%20Sumter%20State%20College%20FINAL%2009.19.17%20-%20TD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State%20College%20of%20Florida,%20Manatee%20FINAL%2009.20.17%20-%20TD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Miami%20Dade%20College%20FINAL%2009.26.17%20-%20TD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North%20Florida%20Community%20College%20FINAL%2009.25.17%20rev%20acct%20pyble%20bal%20-%20TD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Northwest%20Florida%20State%20College%20FINAL%2009.19.17%20-%20TD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Palm%20Beach%20State%20College%20FINAL%2009.20.17%20-%20TD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Pasco-Hernando%20State%20College%20FINAL%2009.20.17%20-%20TD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Pensacola%20State%20College%20FINAL%2009.20.17%20-%20TD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Polk%20State%20College%20FINAL%2009.25.17%20rev%20def%20inf%20of%20res%20frs%20pension%20-%20TD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St%20Johns%20River%20State%20College%20FINAL%2009.26.17%20-%20TD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St%20Petersburg%20College%20FINAL%2009.21.17%20-%20TDR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Santa%20Fe%20College%20FINAL%2009.20.17%20-%20TDR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Seminole%20State%20College%20FINAL%2009.21.17%20-%20TDR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South%20Florida%20State%20College%20FINAL%2009.21.17%20-%20TD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Tallahassee%20Community%20College%20FINAL%2009.21.17%20-%20T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Eastern%20Florida%20State%20College%20FINAL%2009.18.17%20-%20TDR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Valencia%20College%20FINAL%2009.21.17%20-%20TD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Broward%20College%20FINAL%2009.18.17%20-%20TD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College%20of%20Central%20Florida%20FINAL%2009.18.17%20-%20TD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Chipola%20College%20FINAL%2009.18.17%20-%20TD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Daytona%20State%20College%20FINAL%2009.18.17%20-%20TD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Florida%20SouthWestern%20State%20College%20FINAL%2009.19.17%20-%20TD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Florida%20State%20College%20at%20Jacksonville%20FINAL%2009.19.17%20-%20TD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EAGLDownload"/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</sheetNames>
    <sheetDataSet>
      <sheetData sheetId="0"/>
      <sheetData sheetId="1"/>
      <sheetData sheetId="2"/>
      <sheetData sheetId="3"/>
      <sheetData sheetId="4"/>
      <sheetData sheetId="5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FCS Notes Sched LTD"/>
      <sheetName val="FCS Notes Sched Inv &amp; Cash"/>
      <sheetName val="Tuition and Fee Report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  <cell r="E187">
            <v>0</v>
          </cell>
        </row>
        <row r="188">
          <cell r="B188" t="str">
            <v>Out-of-state Fees-Advanced &amp; Professional</v>
          </cell>
          <cell r="E188">
            <v>0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VLOOKUPS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/>
      <sheetData sheetId="3"/>
      <sheetData sheetId="4">
        <row r="179">
          <cell r="B179" t="str">
            <v>Tuition-Advanced &amp; Professional - Baccalaureate</v>
          </cell>
        </row>
        <row r="180">
          <cell r="B180" t="str">
            <v>Tuition-Advanced &amp; Professional</v>
          </cell>
        </row>
        <row r="181">
          <cell r="B181" t="str">
            <v>Tuition-Postsecondary Vocational</v>
          </cell>
        </row>
        <row r="182">
          <cell r="B182" t="str">
            <v>Tuition-Postsecondary Adult Vocational</v>
          </cell>
        </row>
        <row r="183">
          <cell r="B183" t="str">
            <v>Tuition-Developmental Education</v>
          </cell>
        </row>
        <row r="184">
          <cell r="B184" t="str">
            <v>Tuition-EPI</v>
          </cell>
        </row>
        <row r="185">
          <cell r="B185" t="str">
            <v>Tuition-Vocational Preparatory</v>
          </cell>
        </row>
        <row r="186">
          <cell r="B186" t="str">
            <v>Tuition-Adult General Education (ABE) &amp; Secondary</v>
          </cell>
        </row>
        <row r="187">
          <cell r="B187" t="str">
            <v>Out-of-state Fees-Advanced &amp; Professional - Baccalaureate</v>
          </cell>
        </row>
        <row r="188">
          <cell r="B188" t="str">
            <v>Out-of-state Fees-Advanced &amp; Professional</v>
          </cell>
        </row>
        <row r="189">
          <cell r="B189" t="str">
            <v>Out-of-state Fees-Postsecondary Vocational</v>
          </cell>
        </row>
        <row r="190">
          <cell r="B190" t="str">
            <v>Out-of-state Fees-Postsecondary. Adult Vocational</v>
          </cell>
        </row>
        <row r="191">
          <cell r="B191" t="str">
            <v>Out-of-state Fees-Developmental Education</v>
          </cell>
        </row>
        <row r="192">
          <cell r="B192" t="str">
            <v>Out-of-state Fees-EPI &amp; Alternative Certification Curriculum</v>
          </cell>
        </row>
        <row r="193">
          <cell r="B193" t="str">
            <v>Out-of-state Fees-Vocational Preparatory</v>
          </cell>
        </row>
        <row r="194">
          <cell r="B194" t="str">
            <v>Out-of-state Fees-Adult General Education (ABE) &amp; Secondary</v>
          </cell>
        </row>
        <row r="199">
          <cell r="B199" t="str">
            <v>Tuition - Lifelong Learning</v>
          </cell>
        </row>
        <row r="200">
          <cell r="B200" t="str">
            <v>Tuition - Continuing Workforce Fees</v>
          </cell>
        </row>
        <row r="201">
          <cell r="B201" t="str">
            <v>Refunded Tuition - Continuing Workforce Fees</v>
          </cell>
        </row>
        <row r="202">
          <cell r="B202" t="str">
            <v>Out-of-state - Lifelong Learning</v>
          </cell>
        </row>
        <row r="203">
          <cell r="B203" t="str">
            <v>Full Cost of Instruction (Repeat Course Fee)</v>
          </cell>
        </row>
        <row r="204">
          <cell r="B204" t="str">
            <v>Full Cost of Instruction (Repeat Course Fee) - A &amp; P</v>
          </cell>
        </row>
        <row r="205">
          <cell r="B205" t="str">
            <v>Full Cost of Instruction (Repeat Course Fee) - PSV</v>
          </cell>
        </row>
        <row r="206">
          <cell r="B206" t="str">
            <v>Full Cost of Instruction (Repeat Course Fee) - Baccalaureate</v>
          </cell>
        </row>
        <row r="207">
          <cell r="B207" t="str">
            <v>Full Cost of Instruction (Repeat Course Fee) - PSAV</v>
          </cell>
        </row>
        <row r="208">
          <cell r="B208" t="str">
            <v>Full Cost of Instruction (Repeat Course Fee) - Dev. Ed.</v>
          </cell>
        </row>
        <row r="209">
          <cell r="B209" t="str">
            <v>Full Cost of Instruction (Repeat Course Fee) - EPI</v>
          </cell>
        </row>
        <row r="210">
          <cell r="B210" t="str">
            <v>Refunded Tuition-Full Cost of Instruction (Repeat Course Fee)</v>
          </cell>
        </row>
        <row r="211">
          <cell r="B211" t="str">
            <v>Tuition - Self-supporting</v>
          </cell>
        </row>
        <row r="212">
          <cell r="B212" t="str">
            <v>Laboratory Fees</v>
          </cell>
        </row>
        <row r="213">
          <cell r="B213" t="str">
            <v>Distance Learning Course User Fee</v>
          </cell>
        </row>
        <row r="214">
          <cell r="B214" t="str">
            <v>Application Fees</v>
          </cell>
        </row>
        <row r="215">
          <cell r="B215" t="str">
            <v>Graduation Fees</v>
          </cell>
        </row>
        <row r="216">
          <cell r="B216" t="str">
            <v>Transcripts Fees</v>
          </cell>
        </row>
        <row r="217">
          <cell r="B217" t="str">
            <v>Financial Aid Fund Fees</v>
          </cell>
        </row>
        <row r="218">
          <cell r="B218" t="str">
            <v>Student Activities &amp; Service Fees</v>
          </cell>
        </row>
        <row r="219">
          <cell r="B219" t="str">
            <v>Student Activities &amp; Service Fees - Baccalaureate</v>
          </cell>
        </row>
        <row r="220">
          <cell r="B220" t="str">
            <v>CIF - A &amp; P, PSV, EPI, College Prep</v>
          </cell>
        </row>
        <row r="221">
          <cell r="B221" t="str">
            <v>CIF - PSAV</v>
          </cell>
        </row>
        <row r="222">
          <cell r="B222" t="str">
            <v>CIF - Baccalaureate</v>
          </cell>
        </row>
        <row r="223">
          <cell r="B223" t="str">
            <v>Technology Fee</v>
          </cell>
        </row>
        <row r="224">
          <cell r="B224" t="str">
            <v>Other Student Fees</v>
          </cell>
        </row>
        <row r="225">
          <cell r="B225" t="str">
            <v>Late Fees</v>
          </cell>
        </row>
        <row r="226">
          <cell r="B226" t="str">
            <v>Testing Fees</v>
          </cell>
        </row>
        <row r="227">
          <cell r="B227" t="str">
            <v>Student Insurance Fees</v>
          </cell>
        </row>
        <row r="228">
          <cell r="B228" t="str">
            <v>Safety &amp; Security Fees</v>
          </cell>
        </row>
        <row r="229">
          <cell r="B229" t="str">
            <v>Picture Identification Card Fees</v>
          </cell>
        </row>
        <row r="230">
          <cell r="B230" t="str">
            <v>Parking Fees</v>
          </cell>
        </row>
        <row r="231">
          <cell r="B231" t="str">
            <v>Library Fees</v>
          </cell>
        </row>
        <row r="232">
          <cell r="B232" t="str">
            <v>Contract Course Fees</v>
          </cell>
        </row>
        <row r="233">
          <cell r="B233" t="str">
            <v>Residual Student Fees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tabSelected="1"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6" width="10" style="1" bestFit="1" customWidth="1"/>
    <col min="7" max="8" width="16" style="1" bestFit="1" customWidth="1"/>
    <col min="9" max="16384" width="9.140625" style="1"/>
  </cols>
  <sheetData>
    <row r="1" spans="1:16" ht="15.75">
      <c r="A1" s="178" t="s">
        <v>135</v>
      </c>
      <c r="B1" s="178"/>
      <c r="C1" s="178"/>
      <c r="D1" s="178"/>
      <c r="E1" s="178"/>
    </row>
    <row r="2" spans="1:16" ht="13.5" thickBot="1">
      <c r="A2" s="183"/>
      <c r="B2" s="183"/>
      <c r="C2" s="183"/>
      <c r="D2" s="2" t="s">
        <v>0</v>
      </c>
      <c r="E2" s="3" t="s">
        <v>137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">
        <v>41</v>
      </c>
      <c r="B6" s="13"/>
      <c r="C6" s="14" t="s">
        <v>42</v>
      </c>
      <c r="D6" s="15">
        <f>SUM(EASTERNFL:VALENCIA!D6)</f>
        <v>45484754.200000003</v>
      </c>
      <c r="E6" s="16">
        <f t="shared" ref="E6:E13" si="0">D6+D15</f>
        <v>46195895.700000003</v>
      </c>
      <c r="F6" s="5"/>
    </row>
    <row r="7" spans="1:16">
      <c r="A7" s="12" t="s">
        <v>43</v>
      </c>
      <c r="B7" s="13"/>
      <c r="C7" s="14" t="s">
        <v>20</v>
      </c>
      <c r="D7" s="15">
        <f>SUM(EASTERNFL:VALENCIA!D7)</f>
        <v>455731364.05000007</v>
      </c>
      <c r="E7" s="16">
        <f t="shared" si="0"/>
        <v>519615513.82000005</v>
      </c>
      <c r="F7" s="5"/>
    </row>
    <row r="8" spans="1:16">
      <c r="A8" s="12" t="s">
        <v>44</v>
      </c>
      <c r="B8" s="13"/>
      <c r="C8" s="14" t="s">
        <v>22</v>
      </c>
      <c r="D8" s="15">
        <f>SUM(EASTERNFL:VALENCIA!D8)</f>
        <v>129399251.59</v>
      </c>
      <c r="E8" s="16">
        <f t="shared" si="0"/>
        <v>143280018.38</v>
      </c>
      <c r="F8" s="5"/>
    </row>
    <row r="9" spans="1:16">
      <c r="A9" s="12" t="s">
        <v>45</v>
      </c>
      <c r="B9" s="13"/>
      <c r="C9" s="14" t="s">
        <v>46</v>
      </c>
      <c r="D9" s="15">
        <f>SUM(EASTERNFL:VALENCIA!D9)</f>
        <v>18487796.120000001</v>
      </c>
      <c r="E9" s="16">
        <f t="shared" si="0"/>
        <v>20522702.830000002</v>
      </c>
      <c r="F9" s="5"/>
    </row>
    <row r="10" spans="1:16">
      <c r="A10" s="12" t="s">
        <v>47</v>
      </c>
      <c r="B10" s="13"/>
      <c r="C10" s="14" t="s">
        <v>25</v>
      </c>
      <c r="D10" s="15">
        <f>SUM(EASTERNFL:VALENCIA!D10)</f>
        <v>32961238.039999999</v>
      </c>
      <c r="E10" s="16">
        <f t="shared" si="0"/>
        <v>41103711.93</v>
      </c>
      <c r="F10" s="5"/>
    </row>
    <row r="11" spans="1:16">
      <c r="A11" s="12" t="s">
        <v>48</v>
      </c>
      <c r="B11" s="13"/>
      <c r="C11" s="14" t="s">
        <v>49</v>
      </c>
      <c r="D11" s="15">
        <f>SUM(EASTERNFL:VALENCIA!D11)</f>
        <v>1221318.1300000001</v>
      </c>
      <c r="E11" s="16">
        <f t="shared" si="0"/>
        <v>1267109.8500000001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4" t="s">
        <v>51</v>
      </c>
      <c r="D12" s="15">
        <f>SUM(EASTERNFL:VALENCIA!D12)</f>
        <v>0</v>
      </c>
      <c r="E12" s="16">
        <f t="shared" si="0"/>
        <v>0</v>
      </c>
      <c r="F12" s="5"/>
    </row>
    <row r="13" spans="1:16" ht="13.5" thickBot="1">
      <c r="A13" s="12" t="s">
        <v>52</v>
      </c>
      <c r="B13" s="18"/>
      <c r="C13" s="14" t="s">
        <v>53</v>
      </c>
      <c r="D13" s="15">
        <f>SUM(EASTERNFL:VALENCIA!D13)</f>
        <v>1371017.9</v>
      </c>
      <c r="E13" s="16">
        <f t="shared" si="0"/>
        <v>1374199.4</v>
      </c>
      <c r="F13" s="5"/>
    </row>
    <row r="14" spans="1:16" ht="13.5" thickBot="1">
      <c r="A14" s="19" t="s">
        <v>6</v>
      </c>
      <c r="B14" s="20"/>
      <c r="C14" s="21"/>
      <c r="D14" s="22">
        <f>SUM(D6:D13)</f>
        <v>684656740.02999997</v>
      </c>
      <c r="E14" s="22">
        <f>SUM(E6:E13)</f>
        <v>773359151.91000009</v>
      </c>
      <c r="F14" s="5"/>
      <c r="G14" s="186"/>
      <c r="H14" s="186"/>
    </row>
    <row r="15" spans="1:16">
      <c r="A15" s="23" t="s">
        <v>54</v>
      </c>
      <c r="B15" s="24"/>
      <c r="C15" s="25" t="s">
        <v>55</v>
      </c>
      <c r="D15" s="26">
        <f>SUM(EASTERNFL:VALENCIA!D15)</f>
        <v>711141.49999999977</v>
      </c>
      <c r="E15" s="27"/>
      <c r="F15" s="5"/>
    </row>
    <row r="16" spans="1:16">
      <c r="A16" s="23" t="s">
        <v>56</v>
      </c>
      <c r="B16" s="13"/>
      <c r="C16" s="25" t="s">
        <v>30</v>
      </c>
      <c r="D16" s="26">
        <f>SUM(EASTERNFL:VALENCIA!D16)</f>
        <v>63884149.770000011</v>
      </c>
      <c r="E16" s="27"/>
      <c r="F16" s="5"/>
    </row>
    <row r="17" spans="1:8">
      <c r="A17" s="23" t="s">
        <v>57</v>
      </c>
      <c r="B17" s="13"/>
      <c r="C17" s="25" t="s">
        <v>31</v>
      </c>
      <c r="D17" s="26">
        <f>SUM(EASTERNFL:VALENCIA!D17)</f>
        <v>13880766.790000001</v>
      </c>
      <c r="E17" s="27"/>
      <c r="F17" s="5"/>
    </row>
    <row r="18" spans="1:8">
      <c r="A18" s="23" t="s">
        <v>58</v>
      </c>
      <c r="B18" s="13"/>
      <c r="C18" s="25" t="s">
        <v>59</v>
      </c>
      <c r="D18" s="26">
        <f>SUM(EASTERNFL:VALENCIA!D18)</f>
        <v>2034906.7099999997</v>
      </c>
      <c r="E18" s="27"/>
      <c r="F18" s="5"/>
    </row>
    <row r="19" spans="1:8">
      <c r="A19" s="23" t="s">
        <v>60</v>
      </c>
      <c r="B19" s="13"/>
      <c r="C19" s="25" t="s">
        <v>32</v>
      </c>
      <c r="D19" s="26">
        <f>SUM(EASTERNFL:VALENCIA!D19)</f>
        <v>8142473.8900000015</v>
      </c>
      <c r="E19" s="27"/>
      <c r="F19" s="5"/>
    </row>
    <row r="20" spans="1:8">
      <c r="A20" s="23" t="s">
        <v>61</v>
      </c>
      <c r="B20" s="13"/>
      <c r="C20" s="25" t="s">
        <v>62</v>
      </c>
      <c r="D20" s="26">
        <f>SUM(EASTERNFL:VALENCIA!D20)</f>
        <v>45791.72</v>
      </c>
      <c r="E20" s="27"/>
      <c r="F20" s="5"/>
    </row>
    <row r="21" spans="1:8">
      <c r="A21" s="23" t="s">
        <v>63</v>
      </c>
      <c r="B21" s="13"/>
      <c r="C21" s="25" t="s">
        <v>64</v>
      </c>
      <c r="D21" s="26">
        <f>SUM(EASTERNFL:VALENCIA!D21)</f>
        <v>0</v>
      </c>
      <c r="E21" s="27"/>
      <c r="F21" s="5"/>
    </row>
    <row r="22" spans="1:8" ht="13.5" thickBot="1">
      <c r="A22" s="23" t="s">
        <v>65</v>
      </c>
      <c r="B22" s="18"/>
      <c r="C22" s="25" t="s">
        <v>66</v>
      </c>
      <c r="D22" s="26">
        <f>SUM(EASTERNFL:VALENCIA!D22)</f>
        <v>3181.5</v>
      </c>
      <c r="E22" s="28"/>
      <c r="F22" s="5"/>
    </row>
    <row r="23" spans="1:8" ht="13.5" thickBot="1">
      <c r="A23" s="19" t="s">
        <v>7</v>
      </c>
      <c r="B23" s="20"/>
      <c r="C23" s="21"/>
      <c r="D23" s="22">
        <f>SUM(D15:D22)</f>
        <v>88702411.88000001</v>
      </c>
      <c r="E23" s="29" t="s">
        <v>8</v>
      </c>
      <c r="F23" s="5"/>
    </row>
    <row r="24" spans="1:8" ht="13.5" thickBot="1">
      <c r="A24" s="19" t="s">
        <v>9</v>
      </c>
      <c r="B24" s="20"/>
      <c r="C24" s="21"/>
      <c r="D24" s="22">
        <f>D23+D14</f>
        <v>773359151.90999997</v>
      </c>
      <c r="E24" s="22">
        <v>773359151.90999997</v>
      </c>
      <c r="F24" s="5"/>
      <c r="G24" s="186"/>
      <c r="H24" s="186"/>
    </row>
    <row r="25" spans="1:8">
      <c r="A25" s="30"/>
      <c r="B25" s="31"/>
      <c r="C25" s="32"/>
      <c r="D25" s="33"/>
      <c r="E25" s="28"/>
      <c r="F25" s="5"/>
    </row>
    <row r="26" spans="1:8">
      <c r="A26" s="9" t="s">
        <v>10</v>
      </c>
      <c r="B26" s="31"/>
      <c r="C26" s="32"/>
      <c r="D26" s="33"/>
      <c r="E26" s="27"/>
      <c r="F26" s="5"/>
    </row>
    <row r="27" spans="1:8">
      <c r="A27" s="12" t="s">
        <v>67</v>
      </c>
      <c r="B27" s="13"/>
      <c r="C27" s="14" t="s">
        <v>68</v>
      </c>
      <c r="D27" s="34">
        <f>SUM(EASTERNFL:VALENCIA!D27)</f>
        <v>181161.57</v>
      </c>
      <c r="E27" s="27"/>
      <c r="F27" s="35"/>
    </row>
    <row r="28" spans="1:8">
      <c r="A28" s="12" t="s">
        <v>69</v>
      </c>
      <c r="B28" s="13"/>
      <c r="C28" s="14" t="s">
        <v>70</v>
      </c>
      <c r="D28" s="34">
        <f>SUM(EASTERNFL:VALENCIA!D28)</f>
        <v>24126327.239999998</v>
      </c>
      <c r="E28" s="27"/>
      <c r="F28" s="35"/>
    </row>
    <row r="29" spans="1:8">
      <c r="A29" s="12" t="s">
        <v>71</v>
      </c>
      <c r="B29" s="13"/>
      <c r="C29" s="14" t="s">
        <v>72</v>
      </c>
      <c r="D29" s="34">
        <f>SUM(EASTERNFL:VALENCIA!D29)</f>
        <v>-1375</v>
      </c>
      <c r="E29" s="27"/>
      <c r="F29" s="35"/>
    </row>
    <row r="30" spans="1:8">
      <c r="A30" s="12" t="s">
        <v>73</v>
      </c>
      <c r="B30" s="13"/>
      <c r="C30" s="14" t="s">
        <v>74</v>
      </c>
      <c r="D30" s="34">
        <f>SUM(EASTERNFL:VALENCIA!D30)</f>
        <v>31416.400000000001</v>
      </c>
      <c r="E30" s="28"/>
      <c r="F30" s="35"/>
    </row>
    <row r="31" spans="1:8">
      <c r="A31" s="12" t="s">
        <v>75</v>
      </c>
      <c r="B31" s="13"/>
      <c r="C31" s="14" t="s">
        <v>76</v>
      </c>
      <c r="D31" s="34">
        <f>SUM(EASTERNFL:VALENCIA!D31)</f>
        <v>1796862.7799999998</v>
      </c>
      <c r="E31" s="28"/>
      <c r="F31" s="35"/>
    </row>
    <row r="32" spans="1:8">
      <c r="A32" s="12" t="s">
        <v>77</v>
      </c>
      <c r="B32" s="13"/>
      <c r="C32" s="14" t="s">
        <v>78</v>
      </c>
      <c r="D32" s="34">
        <f>SUM(EASTERNFL:VALENCIA!D32)</f>
        <v>4979354.5599999996</v>
      </c>
      <c r="E32" s="28"/>
      <c r="F32" s="35"/>
    </row>
    <row r="33" spans="1:6">
      <c r="A33" s="12" t="s">
        <v>79</v>
      </c>
      <c r="B33" s="13"/>
      <c r="C33" s="14" t="s">
        <v>80</v>
      </c>
      <c r="D33" s="34">
        <f>SUM(EASTERNFL:VALENCIA!D33)</f>
        <v>138934.04999999999</v>
      </c>
      <c r="E33" s="28"/>
      <c r="F33" s="35"/>
    </row>
    <row r="34" spans="1:6">
      <c r="A34" s="12" t="s">
        <v>81</v>
      </c>
      <c r="B34" s="13"/>
      <c r="C34" s="14" t="s">
        <v>82</v>
      </c>
      <c r="D34" s="34">
        <f>SUM(EASTERNFL:VALENCIA!D34)</f>
        <v>101425.22</v>
      </c>
      <c r="E34" s="28"/>
      <c r="F34" s="35"/>
    </row>
    <row r="35" spans="1:6">
      <c r="A35" s="12" t="s">
        <v>83</v>
      </c>
      <c r="B35" s="13"/>
      <c r="C35" s="14" t="s">
        <v>84</v>
      </c>
      <c r="D35" s="34">
        <f>SUM(EASTERNFL:VALENCIA!D35)</f>
        <v>-8890.99</v>
      </c>
      <c r="E35" s="28"/>
      <c r="F35" s="35"/>
    </row>
    <row r="36" spans="1:6">
      <c r="A36" s="12" t="s">
        <v>85</v>
      </c>
      <c r="B36" s="13"/>
      <c r="C36" s="14" t="s">
        <v>86</v>
      </c>
      <c r="D36" s="34">
        <f>SUM(EASTERNFL:VALENCIA!D36)</f>
        <v>127883.27</v>
      </c>
      <c r="E36" s="28"/>
      <c r="F36" s="35"/>
    </row>
    <row r="37" spans="1:6">
      <c r="A37" s="12" t="s">
        <v>11</v>
      </c>
      <c r="B37" s="13"/>
      <c r="C37" s="14">
        <v>40266</v>
      </c>
      <c r="D37" s="34">
        <f>SUM(EASTERNFL:VALENCIA!D37)</f>
        <v>0</v>
      </c>
      <c r="E37" s="28"/>
      <c r="F37" s="35"/>
    </row>
    <row r="38" spans="1:6">
      <c r="A38" s="12" t="s">
        <v>87</v>
      </c>
      <c r="B38" s="13"/>
      <c r="C38" s="14" t="s">
        <v>88</v>
      </c>
      <c r="D38" s="34">
        <f>SUM(EASTERNFL:VALENCIA!D38)</f>
        <v>0</v>
      </c>
      <c r="E38" s="28"/>
      <c r="F38" s="35"/>
    </row>
    <row r="39" spans="1:6">
      <c r="A39" s="12" t="s">
        <v>89</v>
      </c>
      <c r="B39" s="13"/>
      <c r="C39" s="14" t="s">
        <v>90</v>
      </c>
      <c r="D39" s="34">
        <f>SUM(EASTERNFL:VALENCIA!D39)</f>
        <v>4707726.07</v>
      </c>
      <c r="E39" s="28"/>
      <c r="F39" s="35"/>
    </row>
    <row r="40" spans="1:6">
      <c r="A40" s="12" t="s">
        <v>91</v>
      </c>
      <c r="B40" s="13"/>
      <c r="C40" s="14" t="s">
        <v>92</v>
      </c>
      <c r="D40" s="34">
        <f>SUM(EASTERNFL:VALENCIA!D40)</f>
        <v>42557302.559999995</v>
      </c>
      <c r="E40" s="28"/>
      <c r="F40" s="35"/>
    </row>
    <row r="41" spans="1:6">
      <c r="A41" s="12" t="s">
        <v>93</v>
      </c>
      <c r="B41" s="13"/>
      <c r="C41" s="14" t="s">
        <v>94</v>
      </c>
      <c r="D41" s="34">
        <f>SUM(EASTERNFL:VALENCIA!D41)</f>
        <v>21192557.23</v>
      </c>
      <c r="E41" s="28"/>
      <c r="F41" s="35"/>
    </row>
    <row r="42" spans="1:6">
      <c r="A42" s="12" t="s">
        <v>95</v>
      </c>
      <c r="B42" s="13"/>
      <c r="C42" s="14" t="s">
        <v>96</v>
      </c>
      <c r="D42" s="34">
        <f>SUM(EASTERNFL:VALENCIA!D42)</f>
        <v>6070795.75</v>
      </c>
      <c r="E42" s="28"/>
      <c r="F42" s="35"/>
    </row>
    <row r="43" spans="1:6">
      <c r="A43" s="12" t="s">
        <v>97</v>
      </c>
      <c r="B43" s="13"/>
      <c r="C43" s="14" t="s">
        <v>98</v>
      </c>
      <c r="D43" s="34">
        <f>SUM(EASTERNFL:VALENCIA!D43)</f>
        <v>387473</v>
      </c>
      <c r="E43" s="28"/>
      <c r="F43" s="35"/>
    </row>
    <row r="44" spans="1:6">
      <c r="A44" s="12" t="s">
        <v>99</v>
      </c>
      <c r="B44" s="13"/>
      <c r="C44" s="14" t="s">
        <v>100</v>
      </c>
      <c r="D44" s="34">
        <f>SUM(EASTERNFL:VALENCIA!D44)</f>
        <v>1195773.7799999998</v>
      </c>
      <c r="E44" s="28"/>
      <c r="F44" s="35"/>
    </row>
    <row r="45" spans="1:6">
      <c r="A45" s="12" t="s">
        <v>101</v>
      </c>
      <c r="B45" s="13"/>
      <c r="C45" s="14" t="s">
        <v>102</v>
      </c>
      <c r="D45" s="34">
        <f>SUM(EASTERNFL:VALENCIA!D45)</f>
        <v>36920426.56000001</v>
      </c>
      <c r="E45" s="28"/>
      <c r="F45" s="35"/>
    </row>
    <row r="46" spans="1:6">
      <c r="A46" s="12" t="s">
        <v>103</v>
      </c>
      <c r="B46" s="13"/>
      <c r="C46" s="14" t="s">
        <v>104</v>
      </c>
      <c r="D46" s="34">
        <f>SUM(EASTERNFL:VALENCIA!D46)</f>
        <v>56438664.670000009</v>
      </c>
      <c r="E46" s="28"/>
      <c r="F46" s="35"/>
    </row>
    <row r="47" spans="1:6">
      <c r="A47" s="12" t="s">
        <v>105</v>
      </c>
      <c r="B47" s="13"/>
      <c r="C47" s="14" t="s">
        <v>106</v>
      </c>
      <c r="D47" s="34">
        <f>SUM(EASTERNFL:VALENCIA!D47)</f>
        <v>3706525.1399999997</v>
      </c>
      <c r="E47" s="28"/>
      <c r="F47" s="35"/>
    </row>
    <row r="48" spans="1:6">
      <c r="A48" s="12" t="s">
        <v>107</v>
      </c>
      <c r="B48" s="13"/>
      <c r="C48" s="14" t="s">
        <v>108</v>
      </c>
      <c r="D48" s="34">
        <f>SUM(EASTERNFL:VALENCIA!D48)</f>
        <v>93479929.170000002</v>
      </c>
      <c r="E48" s="28"/>
      <c r="F48" s="35"/>
    </row>
    <row r="49" spans="1:8">
      <c r="A49" s="12" t="s">
        <v>109</v>
      </c>
      <c r="B49" s="13"/>
      <c r="C49" s="14" t="s">
        <v>110</v>
      </c>
      <c r="D49" s="34">
        <f>SUM(EASTERNFL:VALENCIA!D49)</f>
        <v>718088.87000000011</v>
      </c>
      <c r="E49" s="28"/>
      <c r="F49" s="35"/>
    </row>
    <row r="50" spans="1:8">
      <c r="A50" s="12" t="s">
        <v>111</v>
      </c>
      <c r="B50" s="13"/>
      <c r="C50" s="14" t="s">
        <v>112</v>
      </c>
      <c r="D50" s="34">
        <f>SUM(EASTERNFL:VALENCIA!D50)</f>
        <v>6089629.9000000013</v>
      </c>
      <c r="E50" s="28"/>
      <c r="F50" s="35"/>
    </row>
    <row r="51" spans="1:8">
      <c r="A51" s="12" t="s">
        <v>113</v>
      </c>
      <c r="B51" s="13"/>
      <c r="C51" s="14" t="s">
        <v>114</v>
      </c>
      <c r="D51" s="34">
        <f>SUM(EASTERNFL:VALENCIA!D51)</f>
        <v>38506522.230000004</v>
      </c>
      <c r="E51" s="28"/>
      <c r="F51" s="35"/>
    </row>
    <row r="52" spans="1:8">
      <c r="A52" s="12" t="s">
        <v>115</v>
      </c>
      <c r="B52" s="13"/>
      <c r="C52" s="14" t="s">
        <v>116</v>
      </c>
      <c r="D52" s="34">
        <f>SUM(EASTERNFL:VALENCIA!D52)</f>
        <v>10034387.759999998</v>
      </c>
      <c r="E52" s="28"/>
      <c r="F52" s="35"/>
    </row>
    <row r="53" spans="1:8">
      <c r="A53" s="12" t="s">
        <v>117</v>
      </c>
      <c r="B53" s="13"/>
      <c r="C53" s="14" t="s">
        <v>118</v>
      </c>
      <c r="D53" s="34">
        <f>SUM(EASTERNFL:VALENCIA!D53)</f>
        <v>1710748</v>
      </c>
      <c r="E53" s="28"/>
      <c r="F53" s="35"/>
    </row>
    <row r="54" spans="1:8">
      <c r="A54" s="12" t="s">
        <v>119</v>
      </c>
      <c r="B54" s="13"/>
      <c r="C54" s="14" t="s">
        <v>120</v>
      </c>
      <c r="D54" s="34">
        <f>SUM(EASTERNFL:VALENCIA!D54)</f>
        <v>3559416.0100000002</v>
      </c>
      <c r="E54" s="28"/>
      <c r="F54" s="35"/>
    </row>
    <row r="55" spans="1:8">
      <c r="A55" s="12" t="s">
        <v>121</v>
      </c>
      <c r="B55" s="13"/>
      <c r="C55" s="14" t="s">
        <v>122</v>
      </c>
      <c r="D55" s="34">
        <f>SUM(EASTERNFL:VALENCIA!D55)</f>
        <v>231726.71</v>
      </c>
      <c r="E55" s="28"/>
      <c r="F55" s="35"/>
    </row>
    <row r="56" spans="1:8">
      <c r="A56" s="12" t="s">
        <v>123</v>
      </c>
      <c r="B56" s="13"/>
      <c r="C56" s="14" t="s">
        <v>124</v>
      </c>
      <c r="D56" s="34">
        <f>SUM(EASTERNFL:VALENCIA!D56)</f>
        <v>0</v>
      </c>
      <c r="E56" s="28"/>
      <c r="F56" s="35"/>
    </row>
    <row r="57" spans="1:8">
      <c r="A57" s="12" t="s">
        <v>125</v>
      </c>
      <c r="B57" s="13"/>
      <c r="C57" s="14" t="s">
        <v>126</v>
      </c>
      <c r="D57" s="34">
        <f>SUM(EASTERNFL:VALENCIA!D57)</f>
        <v>1238012.99</v>
      </c>
      <c r="E57" s="28"/>
      <c r="F57" s="35"/>
    </row>
    <row r="58" spans="1:8">
      <c r="A58" s="12" t="s">
        <v>127</v>
      </c>
      <c r="B58" s="13"/>
      <c r="C58" s="14" t="s">
        <v>128</v>
      </c>
      <c r="D58" s="34">
        <f>SUM(EASTERNFL:VALENCIA!D58)</f>
        <v>8789113.0200000014</v>
      </c>
      <c r="E58" s="28"/>
      <c r="F58" s="35"/>
    </row>
    <row r="59" spans="1:8">
      <c r="A59" s="12" t="s">
        <v>129</v>
      </c>
      <c r="B59" s="13"/>
      <c r="C59" s="14" t="s">
        <v>130</v>
      </c>
      <c r="D59" s="34">
        <f>SUM(EASTERNFL:VALENCIA!D59)</f>
        <v>949141.35</v>
      </c>
      <c r="E59" s="28"/>
      <c r="F59" s="35"/>
    </row>
    <row r="60" spans="1:8">
      <c r="A60" s="12" t="s">
        <v>131</v>
      </c>
      <c r="B60" s="13"/>
      <c r="C60" s="14" t="s">
        <v>132</v>
      </c>
      <c r="D60" s="34">
        <f>SUM(EASTERNFL:VALENCIA!D60)</f>
        <v>3182951.1399999997</v>
      </c>
      <c r="E60" s="28"/>
      <c r="F60" s="35"/>
    </row>
    <row r="61" spans="1:8" ht="13.5" thickBot="1">
      <c r="A61" s="12" t="s">
        <v>133</v>
      </c>
      <c r="B61" s="13"/>
      <c r="C61" s="14" t="s">
        <v>134</v>
      </c>
      <c r="D61" s="34">
        <f>SUM(EASTERNFL:VALENCIA!D61)</f>
        <v>-980532.54</v>
      </c>
      <c r="E61" s="28"/>
      <c r="F61" s="35"/>
    </row>
    <row r="62" spans="1:8" ht="13.5" thickBot="1">
      <c r="A62" s="19" t="s">
        <v>12</v>
      </c>
      <c r="B62" s="20"/>
      <c r="C62" s="21"/>
      <c r="D62" s="22">
        <f>SUM(D27:D61)</f>
        <v>372159478.46999997</v>
      </c>
      <c r="E62" s="28"/>
    </row>
    <row r="63" spans="1:8" ht="13.5" thickBot="1">
      <c r="A63" s="19" t="s">
        <v>13</v>
      </c>
      <c r="B63" s="20"/>
      <c r="C63" s="21"/>
      <c r="D63" s="22">
        <f>D24+D62</f>
        <v>1145518630.3799999</v>
      </c>
      <c r="E63" s="36"/>
      <c r="G63" s="186"/>
      <c r="H63" s="186"/>
    </row>
    <row r="64" spans="1:8">
      <c r="A64" s="174"/>
      <c r="B64" s="31"/>
      <c r="C64" s="175"/>
      <c r="D64" s="176"/>
      <c r="E64" s="173"/>
    </row>
    <row r="65" spans="1:16">
      <c r="A65" s="5"/>
      <c r="B65" s="5"/>
      <c r="C65" s="37"/>
      <c r="D65" s="38"/>
      <c r="E65" s="38"/>
    </row>
    <row r="66" spans="1:16">
      <c r="A66" s="181" t="str">
        <f>A1</f>
        <v>FLORIDA COLLEGE SYSTEM - ALL COLLEGES</v>
      </c>
      <c r="B66" s="181"/>
      <c r="C66" s="181"/>
      <c r="D66" s="181"/>
      <c r="E66" s="39"/>
    </row>
    <row r="67" spans="1:16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16">
      <c r="A68" s="40" t="s">
        <v>14</v>
      </c>
      <c r="B68" s="10"/>
      <c r="C68" s="41"/>
      <c r="D68" s="42"/>
      <c r="E68" s="38"/>
    </row>
    <row r="69" spans="1:16">
      <c r="A69" s="43"/>
      <c r="B69" s="31"/>
      <c r="C69" s="41"/>
      <c r="D69" s="44"/>
      <c r="E69" s="38"/>
    </row>
    <row r="70" spans="1:16" ht="13.5" thickBot="1">
      <c r="A70" s="40" t="s">
        <v>15</v>
      </c>
      <c r="B70" s="31"/>
      <c r="C70" s="41" t="s">
        <v>16</v>
      </c>
      <c r="D70" s="102" t="s">
        <v>17</v>
      </c>
      <c r="E70" s="103"/>
    </row>
    <row r="71" spans="1:16" ht="13.5" thickBot="1">
      <c r="A71" s="45" t="s">
        <v>18</v>
      </c>
      <c r="B71" s="46" t="s">
        <v>19</v>
      </c>
      <c r="C71" s="105" t="s">
        <v>20</v>
      </c>
      <c r="D71" s="104">
        <f>SUM(EASTERNFL:VALENCIA!D71)</f>
        <v>501211843.25000006</v>
      </c>
      <c r="E71" s="38"/>
    </row>
    <row r="72" spans="1:16" ht="13.5" thickBot="1">
      <c r="A72" s="47" t="s">
        <v>18</v>
      </c>
      <c r="B72" s="48" t="s">
        <v>21</v>
      </c>
      <c r="C72" s="106" t="s">
        <v>22</v>
      </c>
      <c r="D72" s="104">
        <f>SUM(EASTERNFL:VALENCIA!D72)</f>
        <v>129399251.59</v>
      </c>
      <c r="E72" s="38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3.5" thickBot="1">
      <c r="A73" s="47" t="s">
        <v>18</v>
      </c>
      <c r="B73" s="48" t="s">
        <v>23</v>
      </c>
      <c r="C73" s="106">
        <v>40130</v>
      </c>
      <c r="D73" s="104">
        <f>SUM(EASTERNFL:VALENCIA!D73)</f>
        <v>18310187.620000001</v>
      </c>
      <c r="E73" s="38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3.5" thickBot="1">
      <c r="A74" s="47" t="s">
        <v>18</v>
      </c>
      <c r="B74" s="48" t="s">
        <v>24</v>
      </c>
      <c r="C74" s="106" t="s">
        <v>25</v>
      </c>
      <c r="D74" s="104">
        <f>SUM(EASTERNFL:VALENCIA!D74)</f>
        <v>32961238.039999999</v>
      </c>
      <c r="E74" s="38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3.5" thickBot="1">
      <c r="A75" s="47" t="s">
        <v>18</v>
      </c>
      <c r="B75" s="48" t="s">
        <v>26</v>
      </c>
      <c r="C75" s="106">
        <v>40160</v>
      </c>
      <c r="D75" s="104">
        <f>SUM(EASTERNFL:VALENCIA!D75)</f>
        <v>1221318.1300000001</v>
      </c>
      <c r="E75" s="38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3.5" thickBot="1">
      <c r="A76" s="47" t="s">
        <v>18</v>
      </c>
      <c r="B76" s="48" t="s">
        <v>27</v>
      </c>
      <c r="C76" s="106">
        <v>40180</v>
      </c>
      <c r="D76" s="104">
        <f>SUM(EASTERNFL:VALENCIA!D76)</f>
        <v>0</v>
      </c>
      <c r="E76" s="38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3.5" thickBot="1">
      <c r="A77" s="47" t="s">
        <v>18</v>
      </c>
      <c r="B77" s="48" t="s">
        <v>28</v>
      </c>
      <c r="C77" s="106">
        <v>40190</v>
      </c>
      <c r="D77" s="104">
        <f>SUM(EASTERNFL:VALENCIA!D77)</f>
        <v>1337698.04</v>
      </c>
      <c r="E77" s="38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3.5" thickBot="1">
      <c r="A78" s="47" t="s">
        <v>29</v>
      </c>
      <c r="B78" s="48" t="s">
        <v>19</v>
      </c>
      <c r="C78" s="106" t="s">
        <v>30</v>
      </c>
      <c r="D78" s="104">
        <f>SUM(EASTERNFL:VALENCIA!D78)</f>
        <v>64595291.270000003</v>
      </c>
      <c r="E78" s="38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3.5" thickBot="1">
      <c r="A79" s="47" t="s">
        <v>29</v>
      </c>
      <c r="B79" s="48" t="s">
        <v>21</v>
      </c>
      <c r="C79" s="106" t="s">
        <v>31</v>
      </c>
      <c r="D79" s="104">
        <f>SUM(EASTERNFL:VALENCIA!D79)</f>
        <v>13863708.790000001</v>
      </c>
      <c r="E79" s="38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3.5" thickBot="1">
      <c r="A80" s="47" t="s">
        <v>29</v>
      </c>
      <c r="B80" s="48" t="s">
        <v>23</v>
      </c>
      <c r="C80" s="106">
        <v>40330</v>
      </c>
      <c r="D80" s="104">
        <f>SUM(EASTERNFL:VALENCIA!D80)</f>
        <v>2032956.7099999997</v>
      </c>
      <c r="E80" s="38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3.5" thickBot="1">
      <c r="A81" s="47" t="s">
        <v>29</v>
      </c>
      <c r="B81" s="48" t="s">
        <v>24</v>
      </c>
      <c r="C81" s="106" t="s">
        <v>32</v>
      </c>
      <c r="D81" s="104">
        <f>SUM(EASTERNFL:VALENCIA!D81)</f>
        <v>8142473.8900000015</v>
      </c>
      <c r="E81" s="38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3.5" thickBot="1">
      <c r="A82" s="47" t="s">
        <v>29</v>
      </c>
      <c r="B82" s="48" t="s">
        <v>26</v>
      </c>
      <c r="C82" s="106">
        <v>40360</v>
      </c>
      <c r="D82" s="104">
        <f>SUM(EASTERNFL:VALENCIA!D82)</f>
        <v>45791.72</v>
      </c>
      <c r="E82" s="38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3.5" thickBot="1">
      <c r="A83" s="47" t="s">
        <v>29</v>
      </c>
      <c r="B83" s="48" t="s">
        <v>27</v>
      </c>
      <c r="C83" s="106">
        <v>40380</v>
      </c>
      <c r="D83" s="104">
        <f>SUM(EASTERNFL:VALENCIA!D83)</f>
        <v>0</v>
      </c>
      <c r="E83" s="38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3.5" thickBot="1">
      <c r="A84" s="47" t="s">
        <v>29</v>
      </c>
      <c r="B84" s="48" t="s">
        <v>28</v>
      </c>
      <c r="C84" s="107">
        <v>40390</v>
      </c>
      <c r="D84" s="104">
        <f>SUM(EASTERNFL:VALENCIA!D84)</f>
        <v>3181.5</v>
      </c>
      <c r="E84" s="38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3.5" thickBot="1">
      <c r="A85" s="19" t="s">
        <v>33</v>
      </c>
      <c r="B85" s="20"/>
      <c r="C85" s="21"/>
      <c r="D85" s="101">
        <f>SUM(D71:D84)</f>
        <v>773124940.54999995</v>
      </c>
      <c r="E85" s="38"/>
      <c r="G85" s="186"/>
      <c r="H85" s="186"/>
      <c r="I85" s="5"/>
      <c r="J85" s="5"/>
      <c r="K85" s="5"/>
      <c r="L85" s="5"/>
      <c r="M85" s="5"/>
      <c r="N85" s="5"/>
      <c r="O85" s="5"/>
      <c r="P85" s="5"/>
    </row>
    <row r="86" spans="1:16">
      <c r="A86" s="51"/>
      <c r="B86" s="52"/>
      <c r="C86" s="53"/>
      <c r="D86" s="54"/>
      <c r="E86" s="38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>
      <c r="A87" s="55" t="s">
        <v>34</v>
      </c>
      <c r="B87" s="52"/>
      <c r="C87" s="53"/>
      <c r="D87" s="54"/>
      <c r="E87" s="38"/>
    </row>
    <row r="88" spans="1:16">
      <c r="A88" s="56" t="s">
        <v>18</v>
      </c>
      <c r="B88" s="57" t="s">
        <v>19</v>
      </c>
      <c r="C88" s="49">
        <v>40110</v>
      </c>
      <c r="D88" s="50">
        <f>SUM(EASTERNFL:VALENCIA!D88)</f>
        <v>0</v>
      </c>
      <c r="E88" s="38"/>
    </row>
    <row r="89" spans="1:16" ht="13.5" thickBot="1">
      <c r="A89" s="58" t="s">
        <v>29</v>
      </c>
      <c r="B89" s="59" t="s">
        <v>19</v>
      </c>
      <c r="C89" s="60">
        <v>40310</v>
      </c>
      <c r="D89" s="50">
        <f>SUM(EASTERNFL:VALENCIA!D89)</f>
        <v>0</v>
      </c>
      <c r="E89" s="38"/>
    </row>
    <row r="90" spans="1:16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16" ht="13.5" thickBot="1">
      <c r="A91" s="43"/>
      <c r="B91" s="52"/>
      <c r="C91" s="53"/>
      <c r="D91" s="54"/>
      <c r="E91" s="38"/>
    </row>
    <row r="92" spans="1:16" ht="13.5" thickBot="1">
      <c r="A92" s="19" t="s">
        <v>36</v>
      </c>
      <c r="B92" s="20"/>
      <c r="C92" s="21"/>
      <c r="D92" s="22">
        <f>+D85+D90</f>
        <v>773124940.54999995</v>
      </c>
      <c r="E92" s="38"/>
    </row>
    <row r="93" spans="1:16" ht="13.5" thickBot="1">
      <c r="A93" s="61"/>
      <c r="B93" s="61"/>
      <c r="C93" s="62"/>
      <c r="D93" s="63"/>
      <c r="E93" s="39"/>
    </row>
    <row r="94" spans="1:16" ht="13.5" thickBot="1">
      <c r="A94" s="189" t="s">
        <v>37</v>
      </c>
      <c r="B94" s="190"/>
      <c r="C94" s="64"/>
      <c r="D94" s="65"/>
      <c r="E94" s="38"/>
    </row>
    <row r="95" spans="1:16">
      <c r="A95" s="66" t="s">
        <v>18</v>
      </c>
      <c r="B95" s="67"/>
      <c r="C95" s="68"/>
      <c r="D95" s="69">
        <f>SUM(D6:D13)</f>
        <v>684656740.02999997</v>
      </c>
      <c r="E95" s="38"/>
    </row>
    <row r="96" spans="1:16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88702411.88000001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773359151.90999997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38506522.230000004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811865674.13999999</v>
      </c>
      <c r="E103" s="38"/>
      <c r="G103" s="186"/>
      <c r="H103" s="186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  <ignoredErrors>
    <ignoredError sqref="C71:C84 C6:C6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161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'[11]Accounts by GL'!B179</f>
        <v>Tuition-Advanced &amp; Professional - Baccalaureate</v>
      </c>
      <c r="B6" s="13"/>
      <c r="C6" s="14" t="s">
        <v>42</v>
      </c>
      <c r="D6" s="15">
        <v>264528.5</v>
      </c>
      <c r="E6" s="16">
        <v>278944.88</v>
      </c>
      <c r="F6" s="5"/>
    </row>
    <row r="7" spans="1:16">
      <c r="A7" s="12" t="str">
        <f>'[11]Accounts by GL'!B180</f>
        <v>Tuition-Advanced &amp; Professional</v>
      </c>
      <c r="B7" s="13"/>
      <c r="C7" s="14" t="s">
        <v>20</v>
      </c>
      <c r="D7" s="15">
        <v>4901972.01</v>
      </c>
      <c r="E7" s="16">
        <v>5139854.2299999995</v>
      </c>
      <c r="F7" s="5"/>
    </row>
    <row r="8" spans="1:16">
      <c r="A8" s="12" t="str">
        <f>'[11]Accounts by GL'!B181</f>
        <v>Tuition-Postsecondary Vocational</v>
      </c>
      <c r="B8" s="13"/>
      <c r="C8" s="14" t="s">
        <v>22</v>
      </c>
      <c r="D8" s="15">
        <v>1224691.3999999999</v>
      </c>
      <c r="E8" s="16">
        <v>1380128.24</v>
      </c>
      <c r="F8" s="5"/>
    </row>
    <row r="9" spans="1:16">
      <c r="A9" s="12" t="str">
        <f>'[11]Accounts by GL'!B182</f>
        <v>Tuition-Postsecondary Adult Vocational</v>
      </c>
      <c r="B9" s="13"/>
      <c r="C9" s="14" t="s">
        <v>46</v>
      </c>
      <c r="D9" s="15">
        <v>303141.24</v>
      </c>
      <c r="E9" s="16">
        <v>365908.85</v>
      </c>
      <c r="F9" s="5"/>
    </row>
    <row r="10" spans="1:16">
      <c r="A10" s="12" t="str">
        <f>'[11]Accounts by GL'!B183</f>
        <v>Tuition-Developmental Education</v>
      </c>
      <c r="B10" s="13"/>
      <c r="C10" s="14" t="s">
        <v>25</v>
      </c>
      <c r="D10" s="15">
        <v>149850.6</v>
      </c>
      <c r="E10" s="16">
        <v>199448.68</v>
      </c>
      <c r="F10" s="5"/>
    </row>
    <row r="11" spans="1:16">
      <c r="A11" s="12" t="str">
        <f>'[11]Accounts by GL'!B184</f>
        <v>Tuition-EPI</v>
      </c>
      <c r="B11" s="13"/>
      <c r="C11" s="14" t="s">
        <v>49</v>
      </c>
      <c r="D11" s="15">
        <v>46012.52</v>
      </c>
      <c r="E11" s="16">
        <v>65276.06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'[11]Accounts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'[11]Accounts by GL'!B186</f>
        <v>Tuition-Adult General Education (ABE) &amp; Secondary</v>
      </c>
      <c r="B13" s="13"/>
      <c r="C13" s="14" t="s">
        <v>53</v>
      </c>
      <c r="D13" s="15">
        <v>0</v>
      </c>
      <c r="E13" s="16">
        <v>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6890196.2699999996</v>
      </c>
      <c r="E14" s="22">
        <f>SUM(E6:E13)</f>
        <v>7429560.9399999985</v>
      </c>
      <c r="F14" s="5"/>
    </row>
    <row r="15" spans="1:16">
      <c r="A15" s="23" t="str">
        <f>'[11]Accounts by GL'!B187</f>
        <v>Out-of-state Fees-Advanced &amp; Professional - Baccalaureate</v>
      </c>
      <c r="B15" s="13"/>
      <c r="C15" s="25" t="s">
        <v>55</v>
      </c>
      <c r="D15" s="26">
        <v>14416.38</v>
      </c>
      <c r="E15" s="27"/>
      <c r="F15" s="5"/>
    </row>
    <row r="16" spans="1:16">
      <c r="A16" s="23" t="str">
        <f>'[11]Accounts by GL'!B188</f>
        <v>Out-of-state Fees-Advanced &amp; Professional</v>
      </c>
      <c r="B16" s="13"/>
      <c r="C16" s="25" t="s">
        <v>30</v>
      </c>
      <c r="D16" s="26">
        <v>237882.22</v>
      </c>
      <c r="E16" s="27"/>
      <c r="F16" s="5"/>
    </row>
    <row r="17" spans="1:6">
      <c r="A17" s="23" t="str">
        <f>'[11]Accounts by GL'!B189</f>
        <v>Out-of-state Fees-Postsecondary Vocational</v>
      </c>
      <c r="B17" s="13"/>
      <c r="C17" s="25" t="s">
        <v>31</v>
      </c>
      <c r="D17" s="26">
        <v>155436.84</v>
      </c>
      <c r="E17" s="27"/>
      <c r="F17" s="5"/>
    </row>
    <row r="18" spans="1:6">
      <c r="A18" s="23" t="str">
        <f>'[11]Accounts by GL'!B190</f>
        <v>Out-of-state Fees-Postsecondary. Adult Vocational</v>
      </c>
      <c r="B18" s="13"/>
      <c r="C18" s="25" t="s">
        <v>59</v>
      </c>
      <c r="D18" s="26">
        <v>62767.61</v>
      </c>
      <c r="E18" s="27"/>
      <c r="F18" s="5"/>
    </row>
    <row r="19" spans="1:6">
      <c r="A19" s="23" t="str">
        <f>'[11]Accounts by GL'!B191</f>
        <v>Out-of-state Fees-Developmental Education</v>
      </c>
      <c r="B19" s="13"/>
      <c r="C19" s="25" t="s">
        <v>32</v>
      </c>
      <c r="D19" s="26">
        <v>49598.080000000002</v>
      </c>
      <c r="E19" s="27"/>
      <c r="F19" s="5"/>
    </row>
    <row r="20" spans="1:6">
      <c r="A20" s="23" t="str">
        <f>'[11]Accounts by GL'!B192</f>
        <v>Out-of-state Fees-EPI &amp; Alternative Certification Curriculum</v>
      </c>
      <c r="B20" s="13"/>
      <c r="C20" s="25" t="s">
        <v>62</v>
      </c>
      <c r="D20" s="26">
        <v>19263.54</v>
      </c>
      <c r="E20" s="27"/>
      <c r="F20" s="5"/>
    </row>
    <row r="21" spans="1:6">
      <c r="A21" s="23" t="str">
        <f>'[11]Accounts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'[11]Accounts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539364.67000000004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7429560.9399999995</v>
      </c>
      <c r="E24" s="22">
        <v>7429560.9399999995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'[11]Accounts by GL'!B199</f>
        <v>Tuition - Lifelong Learning</v>
      </c>
      <c r="B27" s="13"/>
      <c r="C27" s="14" t="s">
        <v>68</v>
      </c>
      <c r="D27" s="34">
        <v>0</v>
      </c>
      <c r="E27" s="27"/>
      <c r="F27" s="35"/>
    </row>
    <row r="28" spans="1:6">
      <c r="A28" s="12" t="str">
        <f>'[11]Accounts by GL'!B200</f>
        <v>Tuition - Continuing Workforce Fees</v>
      </c>
      <c r="B28" s="13"/>
      <c r="C28" s="14" t="s">
        <v>70</v>
      </c>
      <c r="D28" s="34">
        <v>0</v>
      </c>
      <c r="E28" s="27"/>
      <c r="F28" s="35"/>
    </row>
    <row r="29" spans="1:6">
      <c r="A29" s="12" t="str">
        <f>'[11]Accounts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'[11]Accounts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'[11]Accounts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'[11]Accounts by GL'!B204</f>
        <v>Full Cost of Instruction (Repeat Course Fee) - A &amp; P</v>
      </c>
      <c r="B32" s="13"/>
      <c r="C32" s="14" t="s">
        <v>78</v>
      </c>
      <c r="D32" s="34">
        <v>0</v>
      </c>
      <c r="E32" s="28"/>
      <c r="F32" s="35"/>
    </row>
    <row r="33" spans="1:10">
      <c r="A33" s="12" t="str">
        <f>'[11]Accounts by GL'!B205</f>
        <v>Full Cost of Instruction (Repeat Course Fee) - PSV</v>
      </c>
      <c r="B33" s="13"/>
      <c r="C33" s="14" t="s">
        <v>80</v>
      </c>
      <c r="D33" s="34">
        <v>0</v>
      </c>
      <c r="E33" s="28"/>
      <c r="F33" s="35"/>
    </row>
    <row r="34" spans="1:10">
      <c r="A34" s="12" t="str">
        <f>'[11]Accounts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'[11]Accounts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'[11]Accounts by GL'!B208</f>
        <v>Full Cost of Instruction (Repeat Course Fee) - Dev. Ed.</v>
      </c>
      <c r="B36" s="13"/>
      <c r="C36" s="14" t="s">
        <v>86</v>
      </c>
      <c r="D36" s="34">
        <v>0</v>
      </c>
      <c r="E36" s="28"/>
      <c r="F36" s="35"/>
    </row>
    <row r="37" spans="1:10">
      <c r="A37" s="12" t="str">
        <f>'[11]Accounts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'[11]Accounts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'[11]Accounts by GL'!B211</f>
        <v>Tuition - Self-supporting</v>
      </c>
      <c r="B39" s="13"/>
      <c r="C39" s="14" t="s">
        <v>90</v>
      </c>
      <c r="D39" s="34">
        <v>0</v>
      </c>
      <c r="E39" s="28"/>
      <c r="F39" s="108"/>
      <c r="G39" s="5"/>
    </row>
    <row r="40" spans="1:10">
      <c r="A40" s="12" t="str">
        <f>'[11]Accounts by GL'!B212</f>
        <v>Laboratory Fees</v>
      </c>
      <c r="B40" s="13"/>
      <c r="C40" s="14" t="s">
        <v>92</v>
      </c>
      <c r="D40" s="34">
        <v>377823</v>
      </c>
      <c r="E40" s="28"/>
      <c r="F40" s="108"/>
    </row>
    <row r="41" spans="1:10">
      <c r="A41" s="12" t="str">
        <f>'[11]Accounts by GL'!B213</f>
        <v>Distance Learning Course User Fee</v>
      </c>
      <c r="B41" s="13"/>
      <c r="C41" s="14" t="s">
        <v>94</v>
      </c>
      <c r="D41" s="34">
        <v>377930</v>
      </c>
      <c r="E41" s="28"/>
      <c r="F41" s="30"/>
    </row>
    <row r="42" spans="1:10">
      <c r="A42" s="12" t="str">
        <f>'[11]Accounts by GL'!B214</f>
        <v>Application Fees</v>
      </c>
      <c r="B42" s="13"/>
      <c r="C42" s="14" t="s">
        <v>96</v>
      </c>
      <c r="D42" s="34">
        <v>75855</v>
      </c>
      <c r="E42" s="28"/>
      <c r="F42" s="108"/>
    </row>
    <row r="43" spans="1:10">
      <c r="A43" s="12" t="str">
        <f>'[11]Accounts by GL'!B215</f>
        <v>Graduation Fees</v>
      </c>
      <c r="B43" s="13"/>
      <c r="C43" s="14" t="s">
        <v>98</v>
      </c>
      <c r="D43" s="34">
        <v>0</v>
      </c>
      <c r="E43" s="28"/>
      <c r="F43" s="35"/>
    </row>
    <row r="44" spans="1:10">
      <c r="A44" s="12" t="str">
        <f>'[11]Accounts by GL'!B216</f>
        <v>Transcripts Fees</v>
      </c>
      <c r="B44" s="13"/>
      <c r="C44" s="14" t="s">
        <v>100</v>
      </c>
      <c r="D44" s="34">
        <v>35025</v>
      </c>
      <c r="E44" s="28"/>
      <c r="F44" s="35"/>
      <c r="J44" s="5"/>
    </row>
    <row r="45" spans="1:10">
      <c r="A45" s="12" t="str">
        <f>'[11]Accounts by GL'!B217</f>
        <v>Financial Aid Fund Fees</v>
      </c>
      <c r="B45" s="13"/>
      <c r="C45" s="14" t="s">
        <v>102</v>
      </c>
      <c r="D45" s="34">
        <v>380770.91</v>
      </c>
      <c r="E45" s="28"/>
      <c r="F45" s="35"/>
    </row>
    <row r="46" spans="1:10">
      <c r="A46" s="12" t="str">
        <f>'[11]Accounts by GL'!B218</f>
        <v>Student Activities &amp; Service Fees</v>
      </c>
      <c r="B46" s="13"/>
      <c r="C46" s="14" t="s">
        <v>104</v>
      </c>
      <c r="D46" s="34">
        <v>620940.33000000007</v>
      </c>
      <c r="E46" s="28"/>
      <c r="F46" s="35"/>
    </row>
    <row r="47" spans="1:10">
      <c r="A47" s="12" t="str">
        <f>'[11]Accounts by GL'!B219</f>
        <v>Student Activities &amp; Service Fees - Baccalaureate</v>
      </c>
      <c r="B47" s="13"/>
      <c r="C47" s="14" t="s">
        <v>106</v>
      </c>
      <c r="D47" s="34">
        <v>12843.43</v>
      </c>
      <c r="E47" s="28"/>
      <c r="F47" s="35"/>
    </row>
    <row r="48" spans="1:10">
      <c r="A48" s="12" t="str">
        <f>'[11]Accounts by GL'!B220</f>
        <v>CIF - A &amp; P, PSV, EPI, College Prep</v>
      </c>
      <c r="B48" s="13"/>
      <c r="C48" s="14" t="s">
        <v>108</v>
      </c>
      <c r="D48" s="34">
        <v>657620.47999999998</v>
      </c>
      <c r="E48" s="28"/>
      <c r="F48" s="35"/>
    </row>
    <row r="49" spans="1:6">
      <c r="A49" s="12" t="str">
        <f>'[11]Accounts by GL'!B221</f>
        <v>CIF - PSAV</v>
      </c>
      <c r="B49" s="13"/>
      <c r="C49" s="14" t="s">
        <v>110</v>
      </c>
      <c r="D49" s="34">
        <v>16732.97</v>
      </c>
      <c r="E49" s="28"/>
      <c r="F49" s="35"/>
    </row>
    <row r="50" spans="1:6">
      <c r="A50" s="12" t="str">
        <f>'[11]Accounts by GL'!B222</f>
        <v>CIF - Baccalaureate</v>
      </c>
      <c r="B50" s="13"/>
      <c r="C50" s="14" t="s">
        <v>112</v>
      </c>
      <c r="D50" s="34">
        <v>26237.26</v>
      </c>
      <c r="E50" s="28"/>
      <c r="F50" s="35"/>
    </row>
    <row r="51" spans="1:6">
      <c r="A51" s="12" t="str">
        <f>'[11]Accounts by GL'!B223</f>
        <v>Technology Fee</v>
      </c>
      <c r="B51" s="13"/>
      <c r="C51" s="14" t="s">
        <v>114</v>
      </c>
      <c r="D51" s="34">
        <v>364216.96</v>
      </c>
      <c r="E51" s="28"/>
      <c r="F51" s="35"/>
    </row>
    <row r="52" spans="1:6">
      <c r="A52" s="12" t="str">
        <f>'[11]Accounts by GL'!B224</f>
        <v>Other Student Fees</v>
      </c>
      <c r="B52" s="13"/>
      <c r="C52" s="14" t="s">
        <v>116</v>
      </c>
      <c r="D52" s="34">
        <v>118905.75</v>
      </c>
      <c r="E52" s="28"/>
      <c r="F52" s="35"/>
    </row>
    <row r="53" spans="1:6">
      <c r="A53" s="12" t="str">
        <f>'[11]Accounts by GL'!B225</f>
        <v>Late Fees</v>
      </c>
      <c r="B53" s="13"/>
      <c r="C53" s="14" t="s">
        <v>118</v>
      </c>
      <c r="D53" s="34">
        <v>0</v>
      </c>
      <c r="E53" s="28"/>
      <c r="F53" s="35"/>
    </row>
    <row r="54" spans="1:6">
      <c r="A54" s="12" t="str">
        <f>'[11]Accounts by GL'!B226</f>
        <v>Testing Fees</v>
      </c>
      <c r="B54" s="13"/>
      <c r="C54" s="14" t="s">
        <v>120</v>
      </c>
      <c r="D54" s="34">
        <v>81338.83</v>
      </c>
      <c r="E54" s="28"/>
      <c r="F54" s="35"/>
    </row>
    <row r="55" spans="1:6">
      <c r="A55" s="12" t="str">
        <f>'[11]Accounts by GL'!B227</f>
        <v>Student Insurance Fees</v>
      </c>
      <c r="B55" s="13"/>
      <c r="C55" s="14" t="s">
        <v>122</v>
      </c>
      <c r="D55" s="34">
        <v>0</v>
      </c>
      <c r="E55" s="28"/>
      <c r="F55" s="35"/>
    </row>
    <row r="56" spans="1:6">
      <c r="A56" s="12" t="str">
        <f>'[11]Accounts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'[11]Accounts by GL'!B229</f>
        <v>Picture Identification Card Fees</v>
      </c>
      <c r="B57" s="13"/>
      <c r="C57" s="14" t="s">
        <v>126</v>
      </c>
      <c r="D57" s="34">
        <v>0</v>
      </c>
      <c r="E57" s="28"/>
      <c r="F57" s="35"/>
    </row>
    <row r="58" spans="1:6">
      <c r="A58" s="12" t="str">
        <f>'[11]Accounts by GL'!B230</f>
        <v>Parking Fees</v>
      </c>
      <c r="B58" s="13"/>
      <c r="C58" s="14" t="s">
        <v>128</v>
      </c>
      <c r="D58" s="34">
        <v>366473.11</v>
      </c>
      <c r="E58" s="28"/>
      <c r="F58" s="35"/>
    </row>
    <row r="59" spans="1:6">
      <c r="A59" s="12" t="str">
        <f>'[11]Accounts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'[11]Accounts by GL'!B232</f>
        <v>Contract Course Fees</v>
      </c>
      <c r="B60" s="13"/>
      <c r="C60" s="14" t="s">
        <v>132</v>
      </c>
      <c r="D60" s="34">
        <v>0</v>
      </c>
      <c r="E60" s="28"/>
      <c r="F60" s="35"/>
    </row>
    <row r="61" spans="1:6" ht="13.5" thickBot="1">
      <c r="A61" s="12" t="str">
        <f>'[11]Accounts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3512713.03</v>
      </c>
      <c r="E62" s="28"/>
    </row>
    <row r="63" spans="1:6" ht="13.5" thickBot="1">
      <c r="A63" s="19" t="s">
        <v>13</v>
      </c>
      <c r="B63" s="20"/>
      <c r="C63" s="21"/>
      <c r="D63" s="22">
        <f>D24+D62</f>
        <v>10942273.969999999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GULF COAST STATE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5166500.51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1224691.3999999999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303141.24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149850.6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46012.52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252298.6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155436.84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62767.61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49598.080000000002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19263.54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7429560.9399999995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7429560.9399999995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6890196.2699999996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539364.67000000004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7429560.9399999995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364216.96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7793777.8999999994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160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'[12]Accounts by GL'!B179</f>
        <v>Tuition-Advanced &amp; Professional - Baccalaureate</v>
      </c>
      <c r="B6" s="13"/>
      <c r="C6" s="14" t="s">
        <v>42</v>
      </c>
      <c r="D6" s="15">
        <v>0</v>
      </c>
      <c r="E6" s="16">
        <v>0</v>
      </c>
      <c r="F6" s="5"/>
    </row>
    <row r="7" spans="1:16">
      <c r="A7" s="12" t="str">
        <f>'[12]Accounts by GL'!B180</f>
        <v>Tuition-Advanced &amp; Professional</v>
      </c>
      <c r="B7" s="13"/>
      <c r="C7" s="14" t="s">
        <v>20</v>
      </c>
      <c r="D7" s="15">
        <v>27475361.399999999</v>
      </c>
      <c r="E7" s="16">
        <v>33245268.919999998</v>
      </c>
      <c r="F7" s="5"/>
    </row>
    <row r="8" spans="1:16">
      <c r="A8" s="12" t="str">
        <f>'[12]Accounts by GL'!B181</f>
        <v>Tuition-Postsecondary Vocational</v>
      </c>
      <c r="B8" s="13"/>
      <c r="C8" s="14" t="s">
        <v>22</v>
      </c>
      <c r="D8" s="15">
        <v>8132449.5599999996</v>
      </c>
      <c r="E8" s="16">
        <v>9138222.1199999992</v>
      </c>
      <c r="F8" s="5"/>
    </row>
    <row r="9" spans="1:16">
      <c r="A9" s="12" t="str">
        <f>'[12]Accounts by GL'!B182</f>
        <v>Tuition-Postsecondary Adult Vocational</v>
      </c>
      <c r="B9" s="13"/>
      <c r="C9" s="14" t="s">
        <v>46</v>
      </c>
      <c r="D9" s="15">
        <v>829962.55</v>
      </c>
      <c r="E9" s="16">
        <v>883812.51</v>
      </c>
      <c r="F9" s="5"/>
    </row>
    <row r="10" spans="1:16">
      <c r="A10" s="12" t="str">
        <f>'[12]Accounts by GL'!B183</f>
        <v>Tuition-Developmental Education</v>
      </c>
      <c r="B10" s="13"/>
      <c r="C10" s="14" t="s">
        <v>25</v>
      </c>
      <c r="D10" s="15">
        <v>2713575.9</v>
      </c>
      <c r="E10" s="16">
        <v>3352557.9</v>
      </c>
      <c r="F10" s="5"/>
    </row>
    <row r="11" spans="1:16">
      <c r="A11" s="12" t="str">
        <f>'[12]Accounts by GL'!B184</f>
        <v>Tuition-EPI</v>
      </c>
      <c r="B11" s="13"/>
      <c r="C11" s="14" t="s">
        <v>49</v>
      </c>
      <c r="D11" s="15">
        <v>230891.5</v>
      </c>
      <c r="E11" s="16">
        <v>238862.32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'[12]Accounts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'[12]Accounts by GL'!B186</f>
        <v>Tuition-Adult General Education (ABE) &amp; Secondary</v>
      </c>
      <c r="B13" s="13"/>
      <c r="C13" s="14" t="s">
        <v>53</v>
      </c>
      <c r="D13" s="15">
        <v>19375.900000000001</v>
      </c>
      <c r="E13" s="16">
        <v>19375.900000000001</v>
      </c>
      <c r="F13" s="5"/>
    </row>
    <row r="14" spans="1:16" ht="13.5" thickBot="1">
      <c r="A14" s="19" t="s">
        <v>6</v>
      </c>
      <c r="B14" s="20"/>
      <c r="C14" s="21"/>
      <c r="D14" s="22">
        <f>SUM(D6:D13)</f>
        <v>39401616.809999995</v>
      </c>
      <c r="E14" s="22">
        <f>SUM(E6:E13)</f>
        <v>46878099.669999994</v>
      </c>
      <c r="F14" s="5"/>
    </row>
    <row r="15" spans="1:16">
      <c r="A15" s="23" t="str">
        <f>'[12]Accounts by GL'!B187</f>
        <v>Out-of-state Fees-Advanced &amp; Professional - Baccalaureate</v>
      </c>
      <c r="B15" s="13"/>
      <c r="C15" s="25" t="s">
        <v>55</v>
      </c>
      <c r="D15" s="26">
        <v>0</v>
      </c>
      <c r="E15" s="27"/>
      <c r="F15" s="5"/>
    </row>
    <row r="16" spans="1:16">
      <c r="A16" s="23" t="str">
        <f>'[12]Accounts by GL'!B188</f>
        <v>Out-of-state Fees-Advanced &amp; Professional</v>
      </c>
      <c r="B16" s="13"/>
      <c r="C16" s="25" t="s">
        <v>30</v>
      </c>
      <c r="D16" s="26">
        <v>5769907.5199999996</v>
      </c>
      <c r="E16" s="27"/>
      <c r="F16" s="5"/>
    </row>
    <row r="17" spans="1:6">
      <c r="A17" s="23" t="str">
        <f>'[12]Accounts by GL'!B189</f>
        <v>Out-of-state Fees-Postsecondary Vocational</v>
      </c>
      <c r="B17" s="13"/>
      <c r="C17" s="25" t="s">
        <v>31</v>
      </c>
      <c r="D17" s="26">
        <v>1005772.56</v>
      </c>
      <c r="E17" s="27"/>
      <c r="F17" s="5"/>
    </row>
    <row r="18" spans="1:6">
      <c r="A18" s="23" t="str">
        <f>'[12]Accounts by GL'!B190</f>
        <v>Out-of-state Fees-Postsecondary. Adult Vocational</v>
      </c>
      <c r="B18" s="13"/>
      <c r="C18" s="25" t="s">
        <v>59</v>
      </c>
      <c r="D18" s="26">
        <v>53849.96</v>
      </c>
      <c r="E18" s="27"/>
      <c r="F18" s="5"/>
    </row>
    <row r="19" spans="1:6">
      <c r="A19" s="23" t="str">
        <f>'[12]Accounts by GL'!B191</f>
        <v>Out-of-state Fees-Developmental Education</v>
      </c>
      <c r="B19" s="13"/>
      <c r="C19" s="25" t="s">
        <v>32</v>
      </c>
      <c r="D19" s="26">
        <v>638982</v>
      </c>
      <c r="E19" s="27"/>
      <c r="F19" s="5"/>
    </row>
    <row r="20" spans="1:6">
      <c r="A20" s="23" t="str">
        <f>'[12]Accounts by GL'!B192</f>
        <v>Out-of-state Fees-EPI &amp; Alternative Certification Curriculum</v>
      </c>
      <c r="B20" s="13"/>
      <c r="C20" s="25" t="s">
        <v>62</v>
      </c>
      <c r="D20" s="26">
        <v>7970.82</v>
      </c>
      <c r="E20" s="27"/>
      <c r="F20" s="5"/>
    </row>
    <row r="21" spans="1:6">
      <c r="A21" s="23" t="str">
        <f>'[12]Accounts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'[12]Accounts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7476482.8600000003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46878099.669999994</v>
      </c>
      <c r="E24" s="22">
        <v>46878099.670000002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'[12]Accounts by GL'!B199</f>
        <v>Tuition - Lifelong Learning</v>
      </c>
      <c r="B27" s="13"/>
      <c r="C27" s="14" t="s">
        <v>68</v>
      </c>
      <c r="D27" s="34">
        <v>0</v>
      </c>
      <c r="E27" s="27"/>
      <c r="F27" s="35"/>
    </row>
    <row r="28" spans="1:6">
      <c r="A28" s="12" t="str">
        <f>'[12]Accounts by GL'!B200</f>
        <v>Tuition - Continuing Workforce Fees</v>
      </c>
      <c r="B28" s="13"/>
      <c r="C28" s="14" t="s">
        <v>70</v>
      </c>
      <c r="D28" s="34">
        <v>1000872.72</v>
      </c>
      <c r="E28" s="27"/>
      <c r="F28" s="35"/>
    </row>
    <row r="29" spans="1:6">
      <c r="A29" s="12" t="str">
        <f>'[12]Accounts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'[12]Accounts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'[12]Accounts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'[12]Accounts by GL'!B204</f>
        <v>Full Cost of Instruction (Repeat Course Fee) - A &amp; P</v>
      </c>
      <c r="B32" s="13"/>
      <c r="C32" s="14" t="s">
        <v>78</v>
      </c>
      <c r="D32" s="34">
        <v>0</v>
      </c>
      <c r="E32" s="28"/>
      <c r="F32" s="35"/>
    </row>
    <row r="33" spans="1:10">
      <c r="A33" s="12" t="str">
        <f>'[12]Accounts by GL'!B205</f>
        <v>Full Cost of Instruction (Repeat Course Fee) - PSV</v>
      </c>
      <c r="B33" s="13"/>
      <c r="C33" s="14" t="s">
        <v>80</v>
      </c>
      <c r="D33" s="34">
        <v>0</v>
      </c>
      <c r="E33" s="28"/>
      <c r="F33" s="35"/>
    </row>
    <row r="34" spans="1:10">
      <c r="A34" s="12" t="str">
        <f>'[12]Accounts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'[12]Accounts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'[12]Accounts by GL'!B208</f>
        <v>Full Cost of Instruction (Repeat Course Fee) - Dev. Ed.</v>
      </c>
      <c r="B36" s="13"/>
      <c r="C36" s="14" t="s">
        <v>86</v>
      </c>
      <c r="D36" s="34">
        <v>0</v>
      </c>
      <c r="E36" s="28"/>
      <c r="F36" s="35"/>
    </row>
    <row r="37" spans="1:10">
      <c r="A37" s="12" t="str">
        <f>'[12]Accounts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'[12]Accounts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'[12]Accounts by GL'!B211</f>
        <v>Tuition - Self-supporting</v>
      </c>
      <c r="B39" s="13"/>
      <c r="C39" s="14" t="s">
        <v>90</v>
      </c>
      <c r="D39" s="34">
        <v>151431.57</v>
      </c>
      <c r="E39" s="28"/>
      <c r="F39" s="108"/>
      <c r="G39" s="5"/>
    </row>
    <row r="40" spans="1:10">
      <c r="A40" s="12" t="str">
        <f>'[12]Accounts by GL'!B212</f>
        <v>Laboratory Fees</v>
      </c>
      <c r="B40" s="13"/>
      <c r="C40" s="14" t="s">
        <v>92</v>
      </c>
      <c r="D40" s="34">
        <v>2453193.11</v>
      </c>
      <c r="E40" s="28"/>
      <c r="F40" s="108"/>
    </row>
    <row r="41" spans="1:10">
      <c r="A41" s="12" t="str">
        <f>'[12]Accounts by GL'!B213</f>
        <v>Distance Learning Course User Fee</v>
      </c>
      <c r="B41" s="13"/>
      <c r="C41" s="14" t="s">
        <v>94</v>
      </c>
      <c r="D41" s="34">
        <v>0</v>
      </c>
      <c r="E41" s="28"/>
      <c r="F41" s="30"/>
    </row>
    <row r="42" spans="1:10">
      <c r="A42" s="12" t="str">
        <f>'[12]Accounts by GL'!B214</f>
        <v>Application Fees</v>
      </c>
      <c r="B42" s="13"/>
      <c r="C42" s="14" t="s">
        <v>96</v>
      </c>
      <c r="D42" s="34">
        <v>101577</v>
      </c>
      <c r="E42" s="28"/>
      <c r="F42" s="108"/>
    </row>
    <row r="43" spans="1:10">
      <c r="A43" s="12" t="str">
        <f>'[12]Accounts by GL'!B215</f>
        <v>Graduation Fees</v>
      </c>
      <c r="B43" s="13"/>
      <c r="C43" s="14" t="s">
        <v>98</v>
      </c>
      <c r="D43" s="34">
        <v>690</v>
      </c>
      <c r="E43" s="28"/>
      <c r="F43" s="35"/>
    </row>
    <row r="44" spans="1:10">
      <c r="A44" s="12" t="str">
        <f>'[12]Accounts by GL'!B216</f>
        <v>Transcripts Fees</v>
      </c>
      <c r="B44" s="13"/>
      <c r="C44" s="14" t="s">
        <v>100</v>
      </c>
      <c r="D44" s="34">
        <v>0</v>
      </c>
      <c r="E44" s="28"/>
      <c r="F44" s="35"/>
      <c r="J44" s="5"/>
    </row>
    <row r="45" spans="1:10">
      <c r="A45" s="12" t="str">
        <f>'[12]Accounts by GL'!B217</f>
        <v>Financial Aid Fund Fees</v>
      </c>
      <c r="B45" s="13"/>
      <c r="C45" s="14" t="s">
        <v>102</v>
      </c>
      <c r="D45" s="34">
        <v>2298745.56</v>
      </c>
      <c r="E45" s="28"/>
      <c r="F45" s="35"/>
    </row>
    <row r="46" spans="1:10">
      <c r="A46" s="12" t="str">
        <f>'[12]Accounts by GL'!B218</f>
        <v>Student Activities &amp; Service Fees</v>
      </c>
      <c r="B46" s="13"/>
      <c r="C46" s="14" t="s">
        <v>104</v>
      </c>
      <c r="D46" s="34">
        <v>3949252.8</v>
      </c>
      <c r="E46" s="28"/>
      <c r="F46" s="35"/>
    </row>
    <row r="47" spans="1:10">
      <c r="A47" s="12" t="str">
        <f>'[12]Accounts by GL'!B219</f>
        <v>Student Activities &amp; Service Fees - Baccalaureate</v>
      </c>
      <c r="B47" s="13"/>
      <c r="C47" s="14" t="s">
        <v>106</v>
      </c>
      <c r="D47" s="34">
        <v>0</v>
      </c>
      <c r="E47" s="28"/>
      <c r="F47" s="35"/>
    </row>
    <row r="48" spans="1:10">
      <c r="A48" s="12" t="str">
        <f>'[12]Accounts by GL'!B220</f>
        <v>CIF - A &amp; P, PSV, EPI, College Prep</v>
      </c>
      <c r="B48" s="13"/>
      <c r="C48" s="14" t="s">
        <v>108</v>
      </c>
      <c r="D48" s="34">
        <v>4848400.38</v>
      </c>
      <c r="E48" s="28"/>
      <c r="F48" s="35"/>
    </row>
    <row r="49" spans="1:6">
      <c r="A49" s="12" t="str">
        <f>'[12]Accounts by GL'!B221</f>
        <v>CIF - PSAV</v>
      </c>
      <c r="B49" s="13"/>
      <c r="C49" s="14" t="s">
        <v>110</v>
      </c>
      <c r="D49" s="34">
        <v>18615.12</v>
      </c>
      <c r="E49" s="28"/>
      <c r="F49" s="35"/>
    </row>
    <row r="50" spans="1:6">
      <c r="A50" s="12" t="str">
        <f>'[12]Accounts by GL'!B222</f>
        <v>CIF - Baccalaureate</v>
      </c>
      <c r="B50" s="13"/>
      <c r="C50" s="14" t="s">
        <v>112</v>
      </c>
      <c r="D50" s="34">
        <v>0</v>
      </c>
      <c r="E50" s="28"/>
      <c r="F50" s="35"/>
    </row>
    <row r="51" spans="1:6">
      <c r="A51" s="12" t="str">
        <f>'[12]Accounts by GL'!B223</f>
        <v>Technology Fee</v>
      </c>
      <c r="B51" s="13"/>
      <c r="C51" s="14" t="s">
        <v>114</v>
      </c>
      <c r="D51" s="34">
        <v>2538839.71</v>
      </c>
      <c r="E51" s="28"/>
      <c r="F51" s="35"/>
    </row>
    <row r="52" spans="1:6">
      <c r="A52" s="12" t="str">
        <f>'[12]Accounts by GL'!B224</f>
        <v>Other Student Fees</v>
      </c>
      <c r="B52" s="13"/>
      <c r="C52" s="14" t="s">
        <v>116</v>
      </c>
      <c r="D52" s="34">
        <v>832971.3</v>
      </c>
      <c r="E52" s="28"/>
      <c r="F52" s="35"/>
    </row>
    <row r="53" spans="1:6">
      <c r="A53" s="12" t="str">
        <f>'[12]Accounts by GL'!B225</f>
        <v>Late Fees</v>
      </c>
      <c r="B53" s="13"/>
      <c r="C53" s="14" t="s">
        <v>118</v>
      </c>
      <c r="D53" s="34">
        <v>12775</v>
      </c>
      <c r="E53" s="28"/>
      <c r="F53" s="35"/>
    </row>
    <row r="54" spans="1:6">
      <c r="A54" s="12" t="str">
        <f>'[12]Accounts by GL'!B226</f>
        <v>Testing Fees</v>
      </c>
      <c r="B54" s="13"/>
      <c r="C54" s="14" t="s">
        <v>120</v>
      </c>
      <c r="D54" s="34">
        <v>116871.95</v>
      </c>
      <c r="E54" s="28"/>
      <c r="F54" s="35"/>
    </row>
    <row r="55" spans="1:6">
      <c r="A55" s="12" t="str">
        <f>'[12]Accounts by GL'!B227</f>
        <v>Student Insurance Fees</v>
      </c>
      <c r="B55" s="13"/>
      <c r="C55" s="14" t="s">
        <v>122</v>
      </c>
      <c r="D55" s="34">
        <v>0</v>
      </c>
      <c r="E55" s="28"/>
      <c r="F55" s="35"/>
    </row>
    <row r="56" spans="1:6">
      <c r="A56" s="12" t="str">
        <f>'[12]Accounts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'[12]Accounts by GL'!B229</f>
        <v>Picture Identification Card Fees</v>
      </c>
      <c r="B57" s="13"/>
      <c r="C57" s="14" t="s">
        <v>126</v>
      </c>
      <c r="D57" s="34">
        <v>0</v>
      </c>
      <c r="E57" s="28"/>
      <c r="F57" s="35"/>
    </row>
    <row r="58" spans="1:6">
      <c r="A58" s="12" t="str">
        <f>'[12]Accounts by GL'!B230</f>
        <v>Parking Fees</v>
      </c>
      <c r="B58" s="13"/>
      <c r="C58" s="14" t="s">
        <v>128</v>
      </c>
      <c r="D58" s="34">
        <v>0</v>
      </c>
      <c r="E58" s="28"/>
      <c r="F58" s="35"/>
    </row>
    <row r="59" spans="1:6">
      <c r="A59" s="12" t="str">
        <f>'[12]Accounts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'[12]Accounts by GL'!B232</f>
        <v>Contract Course Fees</v>
      </c>
      <c r="B60" s="13"/>
      <c r="C60" s="14" t="s">
        <v>132</v>
      </c>
      <c r="D60" s="34">
        <v>302442.96000000002</v>
      </c>
      <c r="E60" s="28"/>
      <c r="F60" s="35"/>
    </row>
    <row r="61" spans="1:6" ht="13.5" thickBot="1">
      <c r="A61" s="12" t="str">
        <f>'[12]Accounts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18626679.18</v>
      </c>
      <c r="E62" s="28"/>
    </row>
    <row r="63" spans="1:6" ht="13.5" thickBot="1">
      <c r="A63" s="19" t="s">
        <v>13</v>
      </c>
      <c r="B63" s="20"/>
      <c r="C63" s="21"/>
      <c r="D63" s="22">
        <f>D24+D62</f>
        <v>65504778.849999994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HILLSBOROUGH COMMUNITY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27475361.399999999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8132449.5599999996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829962.55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2713575.9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230891.5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19375.900000000001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5769907.5199999996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1005772.56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53849.96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638982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7970.82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46878099.670000002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46878099.670000002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39401616.809999995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7476482.8600000003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46878099.669999994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2538839.71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49416939.379999995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159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'[13]Accounts by GL'!B179</f>
        <v>Tuition-Advanced &amp; Professional - Baccalaureate</v>
      </c>
      <c r="B6" s="13"/>
      <c r="C6" s="14" t="s">
        <v>42</v>
      </c>
      <c r="D6" s="15">
        <v>4142848.31</v>
      </c>
      <c r="E6" s="16">
        <v>4259223.03</v>
      </c>
      <c r="F6" s="5"/>
    </row>
    <row r="7" spans="1:16">
      <c r="A7" s="12" t="str">
        <f>'[13]Accounts by GL'!B180</f>
        <v>Tuition-Advanced &amp; Professional</v>
      </c>
      <c r="B7" s="13"/>
      <c r="C7" s="14" t="s">
        <v>20</v>
      </c>
      <c r="D7" s="15">
        <v>12910296.109999999</v>
      </c>
      <c r="E7" s="16">
        <v>13807646.699999999</v>
      </c>
      <c r="F7" s="5"/>
    </row>
    <row r="8" spans="1:16">
      <c r="A8" s="12" t="str">
        <f>'[13]Accounts by GL'!B181</f>
        <v>Tuition-Postsecondary Vocational</v>
      </c>
      <c r="B8" s="13"/>
      <c r="C8" s="14" t="s">
        <v>22</v>
      </c>
      <c r="D8" s="15">
        <v>5761436.3799999999</v>
      </c>
      <c r="E8" s="16">
        <v>6146790.7000000002</v>
      </c>
      <c r="F8" s="5"/>
    </row>
    <row r="9" spans="1:16">
      <c r="A9" s="12" t="str">
        <f>'[13]Accounts by GL'!B182</f>
        <v>Tuition-Postsecondary Adult Vocational</v>
      </c>
      <c r="B9" s="13"/>
      <c r="C9" s="14" t="s">
        <v>46</v>
      </c>
      <c r="D9" s="15">
        <v>1434579.06</v>
      </c>
      <c r="E9" s="16">
        <v>1519186.26</v>
      </c>
      <c r="F9" s="5"/>
    </row>
    <row r="10" spans="1:16">
      <c r="A10" s="12" t="str">
        <f>'[13]Accounts by GL'!B183</f>
        <v>Tuition-Developmental Education</v>
      </c>
      <c r="B10" s="13"/>
      <c r="C10" s="14" t="s">
        <v>25</v>
      </c>
      <c r="D10" s="15">
        <v>651953.88</v>
      </c>
      <c r="E10" s="16">
        <v>733132.62</v>
      </c>
      <c r="F10" s="5"/>
    </row>
    <row r="11" spans="1:16">
      <c r="A11" s="12" t="str">
        <f>'[13]Accounts by GL'!B184</f>
        <v>Tuition-EPI</v>
      </c>
      <c r="B11" s="13"/>
      <c r="C11" s="14" t="s">
        <v>49</v>
      </c>
      <c r="D11" s="15">
        <v>0</v>
      </c>
      <c r="E11" s="16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'[13]Accounts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'[13]Accounts by GL'!B186</f>
        <v>Tuition-Adult General Education (ABE) &amp; Secondary</v>
      </c>
      <c r="B13" s="13"/>
      <c r="C13" s="14" t="s">
        <v>53</v>
      </c>
      <c r="D13" s="15">
        <v>161280</v>
      </c>
      <c r="E13" s="16">
        <v>161280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25062393.739999995</v>
      </c>
      <c r="E14" s="22">
        <f>SUM(E6:E13)</f>
        <v>26627259.310000002</v>
      </c>
      <c r="F14" s="5"/>
    </row>
    <row r="15" spans="1:16">
      <c r="A15" s="23" t="str">
        <f>'[13]Accounts by GL'!B187</f>
        <v>Out-of-state Fees-Advanced &amp; Professional - Baccalaureate</v>
      </c>
      <c r="B15" s="13"/>
      <c r="C15" s="25" t="s">
        <v>55</v>
      </c>
      <c r="D15" s="26">
        <v>116374.72</v>
      </c>
      <c r="E15" s="27"/>
      <c r="F15" s="5"/>
    </row>
    <row r="16" spans="1:16">
      <c r="A16" s="23" t="str">
        <f>'[13]Accounts by GL'!B188</f>
        <v>Out-of-state Fees-Advanced &amp; Professional</v>
      </c>
      <c r="B16" s="13"/>
      <c r="C16" s="25" t="s">
        <v>30</v>
      </c>
      <c r="D16" s="26">
        <v>897350.59</v>
      </c>
      <c r="E16" s="27"/>
      <c r="F16" s="5"/>
    </row>
    <row r="17" spans="1:6">
      <c r="A17" s="23" t="str">
        <f>'[13]Accounts by GL'!B189</f>
        <v>Out-of-state Fees-Postsecondary Vocational</v>
      </c>
      <c r="B17" s="13"/>
      <c r="C17" s="25" t="s">
        <v>31</v>
      </c>
      <c r="D17" s="26">
        <v>385354.32</v>
      </c>
      <c r="E17" s="27"/>
      <c r="F17" s="5"/>
    </row>
    <row r="18" spans="1:6">
      <c r="A18" s="23" t="str">
        <f>'[13]Accounts by GL'!B190</f>
        <v>Out-of-state Fees-Postsecondary. Adult Vocational</v>
      </c>
      <c r="B18" s="13"/>
      <c r="C18" s="25" t="s">
        <v>59</v>
      </c>
      <c r="D18" s="26">
        <v>84607.2</v>
      </c>
      <c r="E18" s="27"/>
      <c r="F18" s="5"/>
    </row>
    <row r="19" spans="1:6">
      <c r="A19" s="23" t="str">
        <f>'[13]Accounts by GL'!B191</f>
        <v>Out-of-state Fees-Developmental Education</v>
      </c>
      <c r="B19" s="13"/>
      <c r="C19" s="25" t="s">
        <v>32</v>
      </c>
      <c r="D19" s="26">
        <v>81178.740000000005</v>
      </c>
      <c r="E19" s="27"/>
      <c r="F19" s="5"/>
    </row>
    <row r="20" spans="1:6">
      <c r="A20" s="23" t="str">
        <f>'[13]Accounts by GL'!B192</f>
        <v>Out-of-state Fees-EPI &amp; Alternative Certification Curriculum</v>
      </c>
      <c r="B20" s="13"/>
      <c r="C20" s="25" t="s">
        <v>62</v>
      </c>
      <c r="D20" s="26">
        <v>0</v>
      </c>
      <c r="E20" s="27"/>
      <c r="F20" s="5"/>
    </row>
    <row r="21" spans="1:6">
      <c r="A21" s="23" t="str">
        <f>'[13]Accounts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'[13]Accounts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1564865.5699999998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26627259.309999995</v>
      </c>
      <c r="E24" s="22">
        <v>26627259.309999991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'[13]Accounts by GL'!B199</f>
        <v>Tuition - Lifelong Learning</v>
      </c>
      <c r="B27" s="13"/>
      <c r="C27" s="14" t="s">
        <v>68</v>
      </c>
      <c r="D27" s="34">
        <v>0</v>
      </c>
      <c r="E27" s="27"/>
      <c r="F27" s="35"/>
    </row>
    <row r="28" spans="1:6">
      <c r="A28" s="12" t="str">
        <f>'[13]Accounts by GL'!B200</f>
        <v>Tuition - Continuing Workforce Fees</v>
      </c>
      <c r="B28" s="13"/>
      <c r="C28" s="14" t="s">
        <v>70</v>
      </c>
      <c r="D28" s="34">
        <v>0</v>
      </c>
      <c r="E28" s="27"/>
      <c r="F28" s="35"/>
    </row>
    <row r="29" spans="1:6">
      <c r="A29" s="12" t="str">
        <f>'[13]Accounts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'[13]Accounts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'[13]Accounts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'[13]Accounts by GL'!B204</f>
        <v>Full Cost of Instruction (Repeat Course Fee) - A &amp; P</v>
      </c>
      <c r="B32" s="13"/>
      <c r="C32" s="14" t="s">
        <v>78</v>
      </c>
      <c r="D32" s="34">
        <v>0</v>
      </c>
      <c r="E32" s="28"/>
      <c r="F32" s="35"/>
    </row>
    <row r="33" spans="1:10">
      <c r="A33" s="12" t="str">
        <f>'[13]Accounts by GL'!B205</f>
        <v>Full Cost of Instruction (Repeat Course Fee) - PSV</v>
      </c>
      <c r="B33" s="13"/>
      <c r="C33" s="14" t="s">
        <v>80</v>
      </c>
      <c r="D33" s="34">
        <v>0</v>
      </c>
      <c r="E33" s="28"/>
      <c r="F33" s="35"/>
    </row>
    <row r="34" spans="1:10">
      <c r="A34" s="12" t="str">
        <f>'[13]Accounts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'[13]Accounts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'[13]Accounts by GL'!B208</f>
        <v>Full Cost of Instruction (Repeat Course Fee) - Dev. Ed.</v>
      </c>
      <c r="B36" s="13"/>
      <c r="C36" s="14" t="s">
        <v>86</v>
      </c>
      <c r="D36" s="34">
        <v>0</v>
      </c>
      <c r="E36" s="28"/>
      <c r="F36" s="35"/>
    </row>
    <row r="37" spans="1:10">
      <c r="A37" s="12" t="str">
        <f>'[13]Accounts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'[13]Accounts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'[13]Accounts by GL'!B211</f>
        <v>Tuition - Self-supporting</v>
      </c>
      <c r="B39" s="13"/>
      <c r="C39" s="14" t="s">
        <v>90</v>
      </c>
      <c r="D39" s="34">
        <v>20995</v>
      </c>
      <c r="E39" s="28"/>
      <c r="F39" s="108"/>
      <c r="G39" s="5"/>
    </row>
    <row r="40" spans="1:10">
      <c r="A40" s="12" t="str">
        <f>'[13]Accounts by GL'!B212</f>
        <v>Laboratory Fees</v>
      </c>
      <c r="B40" s="13"/>
      <c r="C40" s="14" t="s">
        <v>92</v>
      </c>
      <c r="D40" s="34">
        <v>1097246</v>
      </c>
      <c r="E40" s="28"/>
      <c r="F40" s="108"/>
    </row>
    <row r="41" spans="1:10">
      <c r="A41" s="12" t="str">
        <f>'[13]Accounts by GL'!B213</f>
        <v>Distance Learning Course User Fee</v>
      </c>
      <c r="B41" s="13"/>
      <c r="C41" s="14" t="s">
        <v>94</v>
      </c>
      <c r="D41" s="34">
        <v>407910</v>
      </c>
      <c r="E41" s="28"/>
      <c r="F41" s="30"/>
    </row>
    <row r="42" spans="1:10">
      <c r="A42" s="12" t="str">
        <f>'[13]Accounts by GL'!B214</f>
        <v>Application Fees</v>
      </c>
      <c r="B42" s="13"/>
      <c r="C42" s="14" t="s">
        <v>96</v>
      </c>
      <c r="D42" s="34">
        <v>125331</v>
      </c>
      <c r="E42" s="28"/>
      <c r="F42" s="108"/>
    </row>
    <row r="43" spans="1:10">
      <c r="A43" s="12" t="str">
        <f>'[13]Accounts by GL'!B215</f>
        <v>Graduation Fees</v>
      </c>
      <c r="B43" s="13"/>
      <c r="C43" s="14" t="s">
        <v>98</v>
      </c>
      <c r="D43" s="34">
        <v>81300</v>
      </c>
      <c r="E43" s="28"/>
      <c r="F43" s="35"/>
    </row>
    <row r="44" spans="1:10">
      <c r="A44" s="12" t="str">
        <f>'[13]Accounts by GL'!B216</f>
        <v>Transcripts Fees</v>
      </c>
      <c r="B44" s="13"/>
      <c r="C44" s="14" t="s">
        <v>100</v>
      </c>
      <c r="D44" s="34">
        <v>0</v>
      </c>
      <c r="E44" s="28"/>
      <c r="F44" s="35"/>
      <c r="J44" s="5"/>
    </row>
    <row r="45" spans="1:10">
      <c r="A45" s="12" t="str">
        <f>'[13]Accounts by GL'!B217</f>
        <v>Financial Aid Fund Fees</v>
      </c>
      <c r="B45" s="13"/>
      <c r="C45" s="14" t="s">
        <v>102</v>
      </c>
      <c r="D45" s="34">
        <v>1244731.57</v>
      </c>
      <c r="E45" s="28"/>
      <c r="F45" s="35"/>
    </row>
    <row r="46" spans="1:10">
      <c r="A46" s="12" t="str">
        <f>'[13]Accounts by GL'!B218</f>
        <v>Student Activities &amp; Service Fees</v>
      </c>
      <c r="B46" s="13"/>
      <c r="C46" s="14" t="s">
        <v>104</v>
      </c>
      <c r="D46" s="34">
        <v>1189600.99</v>
      </c>
      <c r="E46" s="28"/>
      <c r="F46" s="35"/>
    </row>
    <row r="47" spans="1:10">
      <c r="A47" s="12" t="str">
        <f>'[13]Accounts by GL'!B219</f>
        <v>Student Activities &amp; Service Fees - Baccalaureate</v>
      </c>
      <c r="B47" s="13"/>
      <c r="C47" s="14" t="s">
        <v>106</v>
      </c>
      <c r="D47" s="34">
        <v>243312.52</v>
      </c>
      <c r="E47" s="28"/>
      <c r="F47" s="35"/>
    </row>
    <row r="48" spans="1:10">
      <c r="A48" s="12" t="str">
        <f>'[13]Accounts by GL'!B220</f>
        <v>CIF - A &amp; P, PSV, EPI, College Prep</v>
      </c>
      <c r="B48" s="13"/>
      <c r="C48" s="14" t="s">
        <v>108</v>
      </c>
      <c r="D48" s="34">
        <v>2363513.85</v>
      </c>
      <c r="E48" s="28"/>
      <c r="F48" s="35"/>
    </row>
    <row r="49" spans="1:6">
      <c r="A49" s="12" t="str">
        <f>'[13]Accounts by GL'!B221</f>
        <v>CIF - PSAV</v>
      </c>
      <c r="B49" s="13"/>
      <c r="C49" s="14" t="s">
        <v>110</v>
      </c>
      <c r="D49" s="34">
        <v>24870.04</v>
      </c>
      <c r="E49" s="28"/>
      <c r="F49" s="35"/>
    </row>
    <row r="50" spans="1:6">
      <c r="A50" s="12" t="str">
        <f>'[13]Accounts by GL'!B222</f>
        <v>CIF - Baccalaureate</v>
      </c>
      <c r="B50" s="13"/>
      <c r="C50" s="14" t="s">
        <v>112</v>
      </c>
      <c r="D50" s="34">
        <v>488128.1</v>
      </c>
      <c r="E50" s="28"/>
      <c r="F50" s="35"/>
    </row>
    <row r="51" spans="1:6">
      <c r="A51" s="12" t="str">
        <f>'[13]Accounts by GL'!B223</f>
        <v>Technology Fee</v>
      </c>
      <c r="B51" s="13"/>
      <c r="C51" s="14" t="s">
        <v>114</v>
      </c>
      <c r="D51" s="34">
        <v>1323143.98</v>
      </c>
      <c r="E51" s="28"/>
      <c r="F51" s="35"/>
    </row>
    <row r="52" spans="1:6">
      <c r="A52" s="12" t="str">
        <f>'[13]Accounts by GL'!B224</f>
        <v>Other Student Fees</v>
      </c>
      <c r="B52" s="13"/>
      <c r="C52" s="14" t="s">
        <v>116</v>
      </c>
      <c r="D52" s="34">
        <v>139204.54999999999</v>
      </c>
      <c r="E52" s="28"/>
      <c r="F52" s="35"/>
    </row>
    <row r="53" spans="1:6">
      <c r="A53" s="12" t="str">
        <f>'[13]Accounts by GL'!B225</f>
        <v>Late Fees</v>
      </c>
      <c r="B53" s="13"/>
      <c r="C53" s="14" t="s">
        <v>118</v>
      </c>
      <c r="D53" s="34">
        <v>64510</v>
      </c>
      <c r="E53" s="28"/>
      <c r="F53" s="35"/>
    </row>
    <row r="54" spans="1:6">
      <c r="A54" s="12" t="str">
        <f>'[13]Accounts by GL'!B226</f>
        <v>Testing Fees</v>
      </c>
      <c r="B54" s="13"/>
      <c r="C54" s="14" t="s">
        <v>120</v>
      </c>
      <c r="D54" s="34">
        <v>255276.92</v>
      </c>
      <c r="E54" s="28"/>
      <c r="F54" s="35"/>
    </row>
    <row r="55" spans="1:6">
      <c r="A55" s="12" t="str">
        <f>'[13]Accounts by GL'!B227</f>
        <v>Student Insurance Fees</v>
      </c>
      <c r="B55" s="13"/>
      <c r="C55" s="14" t="s">
        <v>122</v>
      </c>
      <c r="D55" s="34">
        <v>37589.5</v>
      </c>
      <c r="E55" s="28"/>
      <c r="F55" s="35"/>
    </row>
    <row r="56" spans="1:6">
      <c r="A56" s="12" t="str">
        <f>'[13]Accounts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'[13]Accounts by GL'!B229</f>
        <v>Picture Identification Card Fees</v>
      </c>
      <c r="B57" s="13"/>
      <c r="C57" s="14" t="s">
        <v>126</v>
      </c>
      <c r="D57" s="34">
        <v>0</v>
      </c>
      <c r="E57" s="28"/>
      <c r="F57" s="35"/>
    </row>
    <row r="58" spans="1:6">
      <c r="A58" s="12" t="str">
        <f>'[13]Accounts by GL'!B230</f>
        <v>Parking Fees</v>
      </c>
      <c r="B58" s="13"/>
      <c r="C58" s="14" t="s">
        <v>128</v>
      </c>
      <c r="D58" s="34">
        <v>0</v>
      </c>
      <c r="E58" s="28"/>
      <c r="F58" s="35"/>
    </row>
    <row r="59" spans="1:6">
      <c r="A59" s="12" t="str">
        <f>'[13]Accounts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'[13]Accounts by GL'!B232</f>
        <v>Contract Course Fees</v>
      </c>
      <c r="B60" s="13"/>
      <c r="C60" s="14" t="s">
        <v>132</v>
      </c>
      <c r="D60" s="34">
        <v>0</v>
      </c>
      <c r="E60" s="28"/>
      <c r="F60" s="35"/>
    </row>
    <row r="61" spans="1:6" ht="13.5" thickBot="1">
      <c r="A61" s="12" t="str">
        <f>'[13]Accounts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9106664.0199999996</v>
      </c>
      <c r="E62" s="28"/>
    </row>
    <row r="63" spans="1:6" ht="13.5" thickBot="1">
      <c r="A63" s="19" t="s">
        <v>13</v>
      </c>
      <c r="B63" s="20"/>
      <c r="C63" s="21"/>
      <c r="D63" s="22">
        <f>D24+D62</f>
        <v>35733923.329999998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INDIAN RIVER STATE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17053144.419999998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5761436.3799999999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1434579.06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651953.88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161280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1013725.3099999999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385354.32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84607.2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81178.740000000005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26627259.309999991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26627259.309999991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25062393.739999995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1564865.5699999998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26627259.309999995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1323143.98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27950403.289999995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158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'[14]Accounts by GL'!B179</f>
        <v>Tuition-Advanced &amp; Professional - Baccalaureate</v>
      </c>
      <c r="B6" s="13"/>
      <c r="C6" s="14" t="s">
        <v>42</v>
      </c>
      <c r="D6" s="15">
        <v>108679.36</v>
      </c>
      <c r="E6" s="16">
        <v>113222.86</v>
      </c>
      <c r="F6" s="5"/>
    </row>
    <row r="7" spans="1:16">
      <c r="A7" s="12" t="str">
        <f>'[14]Accounts by GL'!B180</f>
        <v>Tuition-Advanced &amp; Professional</v>
      </c>
      <c r="B7" s="13"/>
      <c r="C7" s="14" t="s">
        <v>20</v>
      </c>
      <c r="D7" s="15">
        <v>2219257.2999999998</v>
      </c>
      <c r="E7" s="16">
        <v>2257985.0299999998</v>
      </c>
      <c r="F7" s="5"/>
    </row>
    <row r="8" spans="1:16">
      <c r="A8" s="12" t="str">
        <f>'[14]Accounts by GL'!B181</f>
        <v>Tuition-Postsecondary Vocational</v>
      </c>
      <c r="B8" s="13"/>
      <c r="C8" s="14" t="s">
        <v>22</v>
      </c>
      <c r="D8" s="15">
        <v>944387.41</v>
      </c>
      <c r="E8" s="16">
        <v>969805.99</v>
      </c>
      <c r="F8" s="5"/>
    </row>
    <row r="9" spans="1:16">
      <c r="A9" s="12" t="str">
        <f>'[14]Accounts by GL'!B182</f>
        <v>Tuition-Postsecondary Adult Vocational</v>
      </c>
      <c r="B9" s="13"/>
      <c r="C9" s="14" t="s">
        <v>46</v>
      </c>
      <c r="D9" s="15">
        <v>466947.2</v>
      </c>
      <c r="E9" s="16">
        <v>472441.37</v>
      </c>
      <c r="F9" s="5"/>
    </row>
    <row r="10" spans="1:16">
      <c r="A10" s="12" t="str">
        <f>'[14]Accounts by GL'!B183</f>
        <v>Tuition-Developmental Education</v>
      </c>
      <c r="B10" s="13"/>
      <c r="C10" s="14" t="s">
        <v>25</v>
      </c>
      <c r="D10" s="15">
        <v>127330.22</v>
      </c>
      <c r="E10" s="16">
        <v>131273.26999999999</v>
      </c>
      <c r="F10" s="5"/>
    </row>
    <row r="11" spans="1:16">
      <c r="A11" s="12" t="str">
        <f>'[14]Accounts by GL'!B184</f>
        <v>Tuition-EPI</v>
      </c>
      <c r="B11" s="13"/>
      <c r="C11" s="14" t="s">
        <v>49</v>
      </c>
      <c r="D11" s="15">
        <v>39785.760000000002</v>
      </c>
      <c r="E11" s="16">
        <v>39785.760000000002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'[14]Accounts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'[14]Accounts by GL'!B186</f>
        <v>Tuition-Adult General Education (ABE) &amp; Secondary</v>
      </c>
      <c r="B13" s="13"/>
      <c r="C13" s="14" t="s">
        <v>53</v>
      </c>
      <c r="D13" s="15">
        <v>0</v>
      </c>
      <c r="E13" s="16">
        <v>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3906387.25</v>
      </c>
      <c r="E14" s="22">
        <f>SUM(E6:E13)</f>
        <v>3984514.28</v>
      </c>
      <c r="F14" s="5"/>
    </row>
    <row r="15" spans="1:16">
      <c r="A15" s="23" t="str">
        <f>'[14]Accounts by GL'!B187</f>
        <v>Out-of-state Fees-Advanced &amp; Professional - Baccalaureate</v>
      </c>
      <c r="B15" s="13"/>
      <c r="C15" s="25" t="s">
        <v>55</v>
      </c>
      <c r="D15" s="26">
        <v>4543.5</v>
      </c>
      <c r="E15" s="27"/>
      <c r="F15" s="5"/>
    </row>
    <row r="16" spans="1:16">
      <c r="A16" s="23" t="str">
        <f>'[14]Accounts by GL'!B188</f>
        <v>Out-of-state Fees-Advanced &amp; Professional</v>
      </c>
      <c r="B16" s="13"/>
      <c r="C16" s="25" t="s">
        <v>30</v>
      </c>
      <c r="D16" s="26">
        <v>38727.730000000003</v>
      </c>
      <c r="E16" s="27"/>
      <c r="F16" s="5"/>
    </row>
    <row r="17" spans="1:6">
      <c r="A17" s="23" t="str">
        <f>'[14]Accounts by GL'!B189</f>
        <v>Out-of-state Fees-Postsecondary Vocational</v>
      </c>
      <c r="B17" s="13"/>
      <c r="C17" s="25" t="s">
        <v>31</v>
      </c>
      <c r="D17" s="26">
        <v>25418.58</v>
      </c>
      <c r="E17" s="27"/>
      <c r="F17" s="5"/>
    </row>
    <row r="18" spans="1:6">
      <c r="A18" s="23" t="str">
        <f>'[14]Accounts by GL'!B190</f>
        <v>Out-of-state Fees-Postsecondary. Adult Vocational</v>
      </c>
      <c r="B18" s="13"/>
      <c r="C18" s="25" t="s">
        <v>59</v>
      </c>
      <c r="D18" s="26">
        <v>5494.17</v>
      </c>
      <c r="E18" s="27"/>
      <c r="F18" s="5"/>
    </row>
    <row r="19" spans="1:6">
      <c r="A19" s="23" t="str">
        <f>'[14]Accounts by GL'!B191</f>
        <v>Out-of-state Fees-Developmental Education</v>
      </c>
      <c r="B19" s="13"/>
      <c r="C19" s="25" t="s">
        <v>32</v>
      </c>
      <c r="D19" s="26">
        <v>3943.05</v>
      </c>
      <c r="E19" s="27"/>
      <c r="F19" s="5"/>
    </row>
    <row r="20" spans="1:6">
      <c r="A20" s="23" t="str">
        <f>'[14]Accounts by GL'!B192</f>
        <v>Out-of-state Fees-EPI &amp; Alternative Certification Curriculum</v>
      </c>
      <c r="B20" s="13"/>
      <c r="C20" s="25" t="s">
        <v>62</v>
      </c>
      <c r="D20" s="26">
        <v>0</v>
      </c>
      <c r="E20" s="27"/>
      <c r="F20" s="5"/>
    </row>
    <row r="21" spans="1:6">
      <c r="A21" s="23" t="str">
        <f>'[14]Accounts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'[14]Accounts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78127.03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3984514.28</v>
      </c>
      <c r="E24" s="22">
        <v>3984514.28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'[14]Accounts by GL'!B199</f>
        <v>Tuition - Lifelong Learning</v>
      </c>
      <c r="B27" s="13"/>
      <c r="C27" s="14" t="s">
        <v>68</v>
      </c>
      <c r="D27" s="34">
        <v>0</v>
      </c>
      <c r="E27" s="27"/>
      <c r="F27" s="35"/>
    </row>
    <row r="28" spans="1:6">
      <c r="A28" s="12" t="str">
        <f>'[14]Accounts by GL'!B200</f>
        <v>Tuition - Continuing Workforce Fees</v>
      </c>
      <c r="B28" s="13"/>
      <c r="C28" s="14" t="s">
        <v>70</v>
      </c>
      <c r="D28" s="34">
        <v>112583.92000000001</v>
      </c>
      <c r="E28" s="27"/>
      <c r="F28" s="35"/>
    </row>
    <row r="29" spans="1:6">
      <c r="A29" s="12" t="str">
        <f>'[14]Accounts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'[14]Accounts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'[14]Accounts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'[14]Accounts by GL'!B204</f>
        <v>Full Cost of Instruction (Repeat Course Fee) - A &amp; P</v>
      </c>
      <c r="B32" s="13"/>
      <c r="C32" s="14" t="s">
        <v>78</v>
      </c>
      <c r="D32" s="34">
        <v>22223.52</v>
      </c>
      <c r="E32" s="28"/>
      <c r="F32" s="35"/>
    </row>
    <row r="33" spans="1:10">
      <c r="A33" s="12" t="str">
        <f>'[14]Accounts by GL'!B205</f>
        <v>Full Cost of Instruction (Repeat Course Fee) - PSV</v>
      </c>
      <c r="B33" s="13"/>
      <c r="C33" s="14" t="s">
        <v>80</v>
      </c>
      <c r="D33" s="34">
        <v>1127.28</v>
      </c>
      <c r="E33" s="28"/>
      <c r="F33" s="35"/>
    </row>
    <row r="34" spans="1:10">
      <c r="A34" s="12" t="str">
        <f>'[14]Accounts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'[14]Accounts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'[14]Accounts by GL'!B208</f>
        <v>Full Cost of Instruction (Repeat Course Fee) - Dev. Ed.</v>
      </c>
      <c r="B36" s="13"/>
      <c r="C36" s="14" t="s">
        <v>86</v>
      </c>
      <c r="D36" s="34">
        <v>0</v>
      </c>
      <c r="E36" s="28"/>
      <c r="F36" s="35"/>
    </row>
    <row r="37" spans="1:10">
      <c r="A37" s="12" t="str">
        <f>'[14]Accounts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'[14]Accounts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'[14]Accounts by GL'!B211</f>
        <v>Tuition - Self-supporting</v>
      </c>
      <c r="B39" s="13"/>
      <c r="C39" s="14" t="s">
        <v>90</v>
      </c>
      <c r="D39" s="34">
        <v>0</v>
      </c>
      <c r="E39" s="28"/>
      <c r="F39" s="108"/>
      <c r="G39" s="5"/>
    </row>
    <row r="40" spans="1:10">
      <c r="A40" s="12" t="str">
        <f>'[14]Accounts by GL'!B212</f>
        <v>Laboratory Fees</v>
      </c>
      <c r="B40" s="13"/>
      <c r="C40" s="14" t="s">
        <v>92</v>
      </c>
      <c r="D40" s="34">
        <v>476375.23</v>
      </c>
      <c r="E40" s="28"/>
      <c r="F40" s="108"/>
    </row>
    <row r="41" spans="1:10">
      <c r="A41" s="12" t="str">
        <f>'[14]Accounts by GL'!B213</f>
        <v>Distance Learning Course User Fee</v>
      </c>
      <c r="B41" s="13"/>
      <c r="C41" s="14" t="s">
        <v>94</v>
      </c>
      <c r="D41" s="34">
        <v>254240</v>
      </c>
      <c r="E41" s="28"/>
      <c r="F41" s="30"/>
    </row>
    <row r="42" spans="1:10">
      <c r="A42" s="12" t="str">
        <f>'[14]Accounts by GL'!B214</f>
        <v>Application Fees</v>
      </c>
      <c r="B42" s="13"/>
      <c r="C42" s="14" t="s">
        <v>96</v>
      </c>
      <c r="D42" s="34">
        <v>0</v>
      </c>
      <c r="E42" s="28"/>
      <c r="F42" s="108"/>
    </row>
    <row r="43" spans="1:10">
      <c r="A43" s="12" t="str">
        <f>'[14]Accounts by GL'!B215</f>
        <v>Graduation Fees</v>
      </c>
      <c r="B43" s="13"/>
      <c r="C43" s="14" t="s">
        <v>98</v>
      </c>
      <c r="D43" s="34">
        <v>0</v>
      </c>
      <c r="E43" s="28"/>
      <c r="F43" s="35"/>
    </row>
    <row r="44" spans="1:10">
      <c r="A44" s="12" t="str">
        <f>'[14]Accounts by GL'!B216</f>
        <v>Transcripts Fees</v>
      </c>
      <c r="B44" s="13"/>
      <c r="C44" s="14" t="s">
        <v>100</v>
      </c>
      <c r="D44" s="34">
        <v>0</v>
      </c>
      <c r="E44" s="28"/>
      <c r="F44" s="35"/>
      <c r="J44" s="5"/>
    </row>
    <row r="45" spans="1:10">
      <c r="A45" s="12" t="str">
        <f>'[14]Accounts by GL'!B217</f>
        <v>Financial Aid Fund Fees</v>
      </c>
      <c r="B45" s="13"/>
      <c r="C45" s="14" t="s">
        <v>102</v>
      </c>
      <c r="D45" s="34">
        <v>286777.57</v>
      </c>
      <c r="E45" s="28"/>
      <c r="F45" s="35"/>
    </row>
    <row r="46" spans="1:10">
      <c r="A46" s="12" t="str">
        <f>'[14]Accounts by GL'!B218</f>
        <v>Student Activities &amp; Service Fees</v>
      </c>
      <c r="B46" s="13"/>
      <c r="C46" s="14" t="s">
        <v>104</v>
      </c>
      <c r="D46" s="34">
        <v>254571.51999999999</v>
      </c>
      <c r="E46" s="28"/>
      <c r="F46" s="35"/>
    </row>
    <row r="47" spans="1:10">
      <c r="A47" s="12" t="str">
        <f>'[14]Accounts by GL'!B219</f>
        <v>Student Activities &amp; Service Fees - Baccalaureate</v>
      </c>
      <c r="B47" s="13"/>
      <c r="C47" s="14" t="s">
        <v>106</v>
      </c>
      <c r="D47" s="34">
        <v>10105.74</v>
      </c>
      <c r="E47" s="28"/>
      <c r="F47" s="35"/>
    </row>
    <row r="48" spans="1:10">
      <c r="A48" s="12" t="str">
        <f>'[14]Accounts by GL'!B220</f>
        <v>CIF - A &amp; P, PSV, EPI, College Prep</v>
      </c>
      <c r="B48" s="13"/>
      <c r="C48" s="14" t="s">
        <v>108</v>
      </c>
      <c r="D48" s="34">
        <v>329824.81</v>
      </c>
      <c r="E48" s="28"/>
      <c r="F48" s="35"/>
    </row>
    <row r="49" spans="1:6">
      <c r="A49" s="12" t="str">
        <f>'[14]Accounts by GL'!B221</f>
        <v>CIF - PSAV</v>
      </c>
      <c r="B49" s="13"/>
      <c r="C49" s="14" t="s">
        <v>110</v>
      </c>
      <c r="D49" s="34">
        <v>23482.53</v>
      </c>
      <c r="E49" s="28"/>
      <c r="F49" s="35"/>
    </row>
    <row r="50" spans="1:6">
      <c r="A50" s="12" t="str">
        <f>'[14]Accounts by GL'!B222</f>
        <v>CIF - Baccalaureate</v>
      </c>
      <c r="B50" s="13"/>
      <c r="C50" s="14" t="s">
        <v>112</v>
      </c>
      <c r="D50" s="34">
        <v>10115.58</v>
      </c>
      <c r="E50" s="28"/>
      <c r="F50" s="35"/>
    </row>
    <row r="51" spans="1:6">
      <c r="A51" s="12" t="str">
        <f>'[14]Accounts by GL'!B223</f>
        <v>Technology Fee</v>
      </c>
      <c r="B51" s="13"/>
      <c r="C51" s="14" t="s">
        <v>114</v>
      </c>
      <c r="D51" s="34">
        <v>186179.58</v>
      </c>
      <c r="E51" s="28"/>
      <c r="F51" s="35"/>
    </row>
    <row r="52" spans="1:6">
      <c r="A52" s="12" t="str">
        <f>'[14]Accounts by GL'!B224</f>
        <v>Other Student Fees</v>
      </c>
      <c r="B52" s="13"/>
      <c r="C52" s="14" t="s">
        <v>116</v>
      </c>
      <c r="D52" s="34">
        <v>62507.040000000001</v>
      </c>
      <c r="E52" s="28"/>
      <c r="F52" s="35"/>
    </row>
    <row r="53" spans="1:6">
      <c r="A53" s="12" t="str">
        <f>'[14]Accounts by GL'!B225</f>
        <v>Late Fees</v>
      </c>
      <c r="B53" s="13"/>
      <c r="C53" s="14" t="s">
        <v>118</v>
      </c>
      <c r="D53" s="34">
        <v>0</v>
      </c>
      <c r="E53" s="28"/>
      <c r="F53" s="35"/>
    </row>
    <row r="54" spans="1:6">
      <c r="A54" s="12" t="str">
        <f>'[14]Accounts by GL'!B226</f>
        <v>Testing Fees</v>
      </c>
      <c r="B54" s="13"/>
      <c r="C54" s="14" t="s">
        <v>120</v>
      </c>
      <c r="D54" s="34">
        <v>50797.42</v>
      </c>
      <c r="E54" s="28"/>
      <c r="F54" s="35"/>
    </row>
    <row r="55" spans="1:6">
      <c r="A55" s="12" t="str">
        <f>'[14]Accounts by GL'!B227</f>
        <v>Student Insurance Fees</v>
      </c>
      <c r="B55" s="13"/>
      <c r="C55" s="14" t="s">
        <v>122</v>
      </c>
      <c r="D55" s="34">
        <v>0</v>
      </c>
      <c r="E55" s="28"/>
      <c r="F55" s="35"/>
    </row>
    <row r="56" spans="1:6">
      <c r="A56" s="12" t="str">
        <f>'[14]Accounts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'[14]Accounts by GL'!B229</f>
        <v>Picture Identification Card Fees</v>
      </c>
      <c r="B57" s="13"/>
      <c r="C57" s="14" t="s">
        <v>126</v>
      </c>
      <c r="D57" s="34">
        <v>0</v>
      </c>
      <c r="E57" s="28"/>
      <c r="F57" s="35"/>
    </row>
    <row r="58" spans="1:6">
      <c r="A58" s="12" t="str">
        <f>'[14]Accounts by GL'!B230</f>
        <v>Parking Fees</v>
      </c>
      <c r="B58" s="13"/>
      <c r="C58" s="14" t="s">
        <v>128</v>
      </c>
      <c r="D58" s="34">
        <v>0</v>
      </c>
      <c r="E58" s="28"/>
      <c r="F58" s="35"/>
    </row>
    <row r="59" spans="1:6">
      <c r="A59" s="12" t="str">
        <f>'[14]Accounts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'[14]Accounts by GL'!B232</f>
        <v>Contract Course Fees</v>
      </c>
      <c r="B60" s="13"/>
      <c r="C60" s="14" t="s">
        <v>132</v>
      </c>
      <c r="D60" s="34">
        <v>390</v>
      </c>
      <c r="E60" s="28"/>
      <c r="F60" s="35"/>
    </row>
    <row r="61" spans="1:6" ht="13.5" thickBot="1">
      <c r="A61" s="12" t="str">
        <f>'[14]Accounts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2081301.7400000002</v>
      </c>
      <c r="E62" s="28"/>
    </row>
    <row r="63" spans="1:6" ht="13.5" thickBot="1">
      <c r="A63" s="19" t="s">
        <v>13</v>
      </c>
      <c r="B63" s="20"/>
      <c r="C63" s="21"/>
      <c r="D63" s="22">
        <f>D24+D62</f>
        <v>6065816.0199999996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FLORIDA GATEWAY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2327936.6599999997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944387.41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466947.2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127330.22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39785.760000000002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43271.23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25418.58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5494.17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3943.05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3984514.28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3984514.28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3906387.25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78127.03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3984514.28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186179.58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4170693.86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157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'[15]Accounts by GL'!B179</f>
        <v>Tuition-Advanced &amp; Professional - Baccalaureate</v>
      </c>
      <c r="B6" s="13"/>
      <c r="C6" s="14" t="s">
        <v>42</v>
      </c>
      <c r="D6" s="15">
        <v>135201.54999999999</v>
      </c>
      <c r="E6" s="16">
        <v>135201.54999999999</v>
      </c>
      <c r="F6" s="5"/>
    </row>
    <row r="7" spans="1:16">
      <c r="A7" s="12" t="str">
        <f>'[15]Accounts by GL'!B180</f>
        <v>Tuition-Advanced &amp; Professional</v>
      </c>
      <c r="B7" s="13"/>
      <c r="C7" s="14" t="s">
        <v>20</v>
      </c>
      <c r="D7" s="15">
        <v>4300485.5999999996</v>
      </c>
      <c r="E7" s="16">
        <v>4396340.9799999995</v>
      </c>
      <c r="F7" s="5"/>
    </row>
    <row r="8" spans="1:16">
      <c r="A8" s="12" t="str">
        <f>'[15]Accounts by GL'!B181</f>
        <v>Tuition-Postsecondary Vocational</v>
      </c>
      <c r="B8" s="13"/>
      <c r="C8" s="14" t="s">
        <v>22</v>
      </c>
      <c r="D8" s="15">
        <v>1275279.5900000001</v>
      </c>
      <c r="E8" s="16">
        <v>1293656.01</v>
      </c>
      <c r="F8" s="5"/>
    </row>
    <row r="9" spans="1:16">
      <c r="A9" s="12" t="str">
        <f>'[15]Accounts by GL'!B182</f>
        <v>Tuition-Postsecondary Adult Vocational</v>
      </c>
      <c r="B9" s="13"/>
      <c r="C9" s="14" t="s">
        <v>46</v>
      </c>
      <c r="D9" s="15">
        <v>0</v>
      </c>
      <c r="E9" s="16">
        <v>0</v>
      </c>
      <c r="F9" s="5"/>
    </row>
    <row r="10" spans="1:16">
      <c r="A10" s="12" t="str">
        <f>'[15]Accounts by GL'!B183</f>
        <v>Tuition-Developmental Education</v>
      </c>
      <c r="B10" s="13"/>
      <c r="C10" s="14" t="s">
        <v>25</v>
      </c>
      <c r="D10" s="15">
        <v>183349.6</v>
      </c>
      <c r="E10" s="16">
        <v>193282.80000000002</v>
      </c>
      <c r="F10" s="5"/>
    </row>
    <row r="11" spans="1:16">
      <c r="A11" s="12" t="str">
        <f>'[15]Accounts by GL'!B184</f>
        <v>Tuition-EPI</v>
      </c>
      <c r="B11" s="13"/>
      <c r="C11" s="14" t="s">
        <v>49</v>
      </c>
      <c r="D11" s="15">
        <v>0</v>
      </c>
      <c r="E11" s="16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'[15]Accounts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'[15]Accounts by GL'!B186</f>
        <v>Tuition-Adult General Education (ABE) &amp; Secondary</v>
      </c>
      <c r="B13" s="13"/>
      <c r="C13" s="14" t="s">
        <v>53</v>
      </c>
      <c r="D13" s="15">
        <v>0</v>
      </c>
      <c r="E13" s="16">
        <v>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5894316.3399999989</v>
      </c>
      <c r="E14" s="22">
        <f>SUM(E6:E13)</f>
        <v>6018481.3399999989</v>
      </c>
      <c r="F14" s="5"/>
    </row>
    <row r="15" spans="1:16">
      <c r="A15" s="23" t="str">
        <f>'[15]Accounts by GL'!B187</f>
        <v>Out-of-state Fees-Advanced &amp; Professional - Baccalaureate</v>
      </c>
      <c r="B15" s="13"/>
      <c r="C15" s="25" t="s">
        <v>55</v>
      </c>
      <c r="D15" s="26">
        <v>0</v>
      </c>
      <c r="E15" s="27"/>
      <c r="F15" s="5"/>
    </row>
    <row r="16" spans="1:16">
      <c r="A16" s="23" t="str">
        <f>'[15]Accounts by GL'!B188</f>
        <v>Out-of-state Fees-Advanced &amp; Professional</v>
      </c>
      <c r="B16" s="13"/>
      <c r="C16" s="25" t="s">
        <v>30</v>
      </c>
      <c r="D16" s="26">
        <v>95855.38</v>
      </c>
      <c r="E16" s="27"/>
      <c r="F16" s="5"/>
    </row>
    <row r="17" spans="1:6">
      <c r="A17" s="23" t="str">
        <f>'[15]Accounts by GL'!B189</f>
        <v>Out-of-state Fees-Postsecondary Vocational</v>
      </c>
      <c r="B17" s="13"/>
      <c r="C17" s="25" t="s">
        <v>31</v>
      </c>
      <c r="D17" s="26">
        <v>18376.419999999998</v>
      </c>
      <c r="E17" s="27"/>
      <c r="F17" s="5"/>
    </row>
    <row r="18" spans="1:6">
      <c r="A18" s="23" t="str">
        <f>'[15]Accounts by GL'!B190</f>
        <v>Out-of-state Fees-Postsecondary. Adult Vocational</v>
      </c>
      <c r="B18" s="13"/>
      <c r="C18" s="25" t="s">
        <v>59</v>
      </c>
      <c r="D18" s="26">
        <v>0</v>
      </c>
      <c r="E18" s="27"/>
      <c r="F18" s="5"/>
    </row>
    <row r="19" spans="1:6">
      <c r="A19" s="23" t="str">
        <f>'[15]Accounts by GL'!B191</f>
        <v>Out-of-state Fees-Developmental Education</v>
      </c>
      <c r="B19" s="13"/>
      <c r="C19" s="25" t="s">
        <v>32</v>
      </c>
      <c r="D19" s="26">
        <v>9933.2000000000007</v>
      </c>
      <c r="E19" s="27"/>
      <c r="F19" s="5"/>
    </row>
    <row r="20" spans="1:6">
      <c r="A20" s="23" t="str">
        <f>'[15]Accounts by GL'!B192</f>
        <v>Out-of-state Fees-EPI &amp; Alternative Certification Curriculum</v>
      </c>
      <c r="B20" s="13"/>
      <c r="C20" s="25" t="s">
        <v>62</v>
      </c>
      <c r="D20" s="26">
        <v>0</v>
      </c>
      <c r="E20" s="27"/>
      <c r="F20" s="5"/>
    </row>
    <row r="21" spans="1:6">
      <c r="A21" s="23" t="str">
        <f>'[15]Accounts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'[15]Accounts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124165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6018481.3399999989</v>
      </c>
      <c r="E24" s="22">
        <v>6018481.3399999989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'[15]Accounts by GL'!B199</f>
        <v>Tuition - Lifelong Learning</v>
      </c>
      <c r="B27" s="13"/>
      <c r="C27" s="14" t="s">
        <v>68</v>
      </c>
      <c r="D27" s="34">
        <v>4186</v>
      </c>
      <c r="E27" s="27"/>
      <c r="F27" s="35"/>
    </row>
    <row r="28" spans="1:6">
      <c r="A28" s="12" t="str">
        <f>'[15]Accounts by GL'!B200</f>
        <v>Tuition - Continuing Workforce Fees</v>
      </c>
      <c r="B28" s="13"/>
      <c r="C28" s="14" t="s">
        <v>70</v>
      </c>
      <c r="D28" s="34">
        <v>122331.75</v>
      </c>
      <c r="E28" s="27"/>
      <c r="F28" s="35"/>
    </row>
    <row r="29" spans="1:6">
      <c r="A29" s="12" t="str">
        <f>'[15]Accounts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'[15]Accounts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'[15]Accounts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'[15]Accounts by GL'!B204</f>
        <v>Full Cost of Instruction (Repeat Course Fee) - A &amp; P</v>
      </c>
      <c r="B32" s="13"/>
      <c r="C32" s="14" t="s">
        <v>78</v>
      </c>
      <c r="D32" s="34">
        <v>80210.59</v>
      </c>
      <c r="E32" s="28"/>
      <c r="F32" s="35"/>
    </row>
    <row r="33" spans="1:10">
      <c r="A33" s="12" t="str">
        <f>'[15]Accounts by GL'!B205</f>
        <v>Full Cost of Instruction (Repeat Course Fee) - PSV</v>
      </c>
      <c r="B33" s="13"/>
      <c r="C33" s="14" t="s">
        <v>80</v>
      </c>
      <c r="D33" s="34">
        <v>15893.12</v>
      </c>
      <c r="E33" s="28"/>
      <c r="F33" s="35"/>
    </row>
    <row r="34" spans="1:10">
      <c r="A34" s="12" t="str">
        <f>'[15]Accounts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'[15]Accounts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'[15]Accounts by GL'!B208</f>
        <v>Full Cost of Instruction (Repeat Course Fee) - Dev. Ed.</v>
      </c>
      <c r="B36" s="13"/>
      <c r="C36" s="14" t="s">
        <v>86</v>
      </c>
      <c r="D36" s="34">
        <v>4966.6000000000004</v>
      </c>
      <c r="E36" s="28"/>
      <c r="F36" s="35"/>
    </row>
    <row r="37" spans="1:10">
      <c r="A37" s="12" t="str">
        <f>'[15]Accounts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'[15]Accounts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'[15]Accounts by GL'!B211</f>
        <v>Tuition - Self-supporting</v>
      </c>
      <c r="B39" s="13"/>
      <c r="C39" s="14" t="s">
        <v>90</v>
      </c>
      <c r="D39" s="34">
        <v>431137</v>
      </c>
      <c r="E39" s="28"/>
      <c r="F39" s="108"/>
      <c r="G39" s="5"/>
    </row>
    <row r="40" spans="1:10">
      <c r="A40" s="12" t="str">
        <f>'[15]Accounts by GL'!B212</f>
        <v>Laboratory Fees</v>
      </c>
      <c r="B40" s="13"/>
      <c r="C40" s="14" t="s">
        <v>92</v>
      </c>
      <c r="D40" s="34">
        <v>128888.33</v>
      </c>
      <c r="E40" s="28"/>
      <c r="F40" s="108"/>
    </row>
    <row r="41" spans="1:10">
      <c r="A41" s="12" t="str">
        <f>'[15]Accounts by GL'!B213</f>
        <v>Distance Learning Course User Fee</v>
      </c>
      <c r="B41" s="13"/>
      <c r="C41" s="14" t="s">
        <v>94</v>
      </c>
      <c r="D41" s="34">
        <v>346227.76</v>
      </c>
      <c r="E41" s="28"/>
      <c r="F41" s="30"/>
    </row>
    <row r="42" spans="1:10">
      <c r="A42" s="12" t="str">
        <f>'[15]Accounts by GL'!B214</f>
        <v>Application Fees</v>
      </c>
      <c r="B42" s="13"/>
      <c r="C42" s="14" t="s">
        <v>96</v>
      </c>
      <c r="D42" s="34">
        <v>73160</v>
      </c>
      <c r="E42" s="28"/>
      <c r="F42" s="108"/>
    </row>
    <row r="43" spans="1:10">
      <c r="A43" s="12" t="str">
        <f>'[15]Accounts by GL'!B215</f>
        <v>Graduation Fees</v>
      </c>
      <c r="B43" s="13"/>
      <c r="C43" s="14" t="s">
        <v>98</v>
      </c>
      <c r="D43" s="34">
        <v>180</v>
      </c>
      <c r="E43" s="28"/>
      <c r="F43" s="35"/>
    </row>
    <row r="44" spans="1:10">
      <c r="A44" s="12" t="str">
        <f>'[15]Accounts by GL'!B216</f>
        <v>Transcripts Fees</v>
      </c>
      <c r="B44" s="13"/>
      <c r="C44" s="14" t="s">
        <v>100</v>
      </c>
      <c r="D44" s="34">
        <v>0</v>
      </c>
      <c r="E44" s="28"/>
      <c r="F44" s="35"/>
      <c r="J44" s="5"/>
    </row>
    <row r="45" spans="1:10">
      <c r="A45" s="12" t="str">
        <f>'[15]Accounts by GL'!B217</f>
        <v>Financial Aid Fund Fees</v>
      </c>
      <c r="B45" s="13"/>
      <c r="C45" s="14" t="s">
        <v>102</v>
      </c>
      <c r="D45" s="34">
        <v>382831.06</v>
      </c>
      <c r="E45" s="28"/>
      <c r="F45" s="35"/>
    </row>
    <row r="46" spans="1:10">
      <c r="A46" s="12" t="str">
        <f>'[15]Accounts by GL'!B218</f>
        <v>Student Activities &amp; Service Fees</v>
      </c>
      <c r="B46" s="13"/>
      <c r="C46" s="14" t="s">
        <v>104</v>
      </c>
      <c r="D46" s="34">
        <v>536275.30000000005</v>
      </c>
      <c r="E46" s="28"/>
      <c r="F46" s="35"/>
    </row>
    <row r="47" spans="1:10">
      <c r="A47" s="12" t="str">
        <f>'[15]Accounts by GL'!B219</f>
        <v>Student Activities &amp; Service Fees - Baccalaureate</v>
      </c>
      <c r="B47" s="13"/>
      <c r="C47" s="14" t="s">
        <v>106</v>
      </c>
      <c r="D47" s="34">
        <v>11141</v>
      </c>
      <c r="E47" s="28"/>
      <c r="F47" s="35"/>
    </row>
    <row r="48" spans="1:10">
      <c r="A48" s="12" t="str">
        <f>'[15]Accounts by GL'!B220</f>
        <v>CIF - A &amp; P, PSV, EPI, College Prep</v>
      </c>
      <c r="B48" s="13"/>
      <c r="C48" s="14" t="s">
        <v>108</v>
      </c>
      <c r="D48" s="34">
        <v>611471.66</v>
      </c>
      <c r="E48" s="28"/>
      <c r="F48" s="35"/>
    </row>
    <row r="49" spans="1:6">
      <c r="A49" s="12" t="str">
        <f>'[15]Accounts by GL'!B221</f>
        <v>CIF - PSAV</v>
      </c>
      <c r="B49" s="13"/>
      <c r="C49" s="14" t="s">
        <v>110</v>
      </c>
      <c r="D49" s="34">
        <v>0</v>
      </c>
      <c r="E49" s="28"/>
      <c r="F49" s="35"/>
    </row>
    <row r="50" spans="1:6">
      <c r="A50" s="12" t="str">
        <f>'[15]Accounts by GL'!B222</f>
        <v>CIF - Baccalaureate</v>
      </c>
      <c r="B50" s="13"/>
      <c r="C50" s="14" t="s">
        <v>112</v>
      </c>
      <c r="D50" s="34">
        <v>14658.7</v>
      </c>
      <c r="E50" s="28"/>
      <c r="F50" s="35"/>
    </row>
    <row r="51" spans="1:6">
      <c r="A51" s="12" t="str">
        <f>'[15]Accounts by GL'!B223</f>
        <v>Technology Fee</v>
      </c>
      <c r="B51" s="13"/>
      <c r="C51" s="14" t="s">
        <v>114</v>
      </c>
      <c r="D51" s="34">
        <v>306084.05</v>
      </c>
      <c r="E51" s="28"/>
      <c r="F51" s="35"/>
    </row>
    <row r="52" spans="1:6">
      <c r="A52" s="12" t="str">
        <f>'[15]Accounts by GL'!B224</f>
        <v>Other Student Fees</v>
      </c>
      <c r="B52" s="13"/>
      <c r="C52" s="14" t="s">
        <v>116</v>
      </c>
      <c r="D52" s="34">
        <v>0</v>
      </c>
      <c r="E52" s="28"/>
      <c r="F52" s="35"/>
    </row>
    <row r="53" spans="1:6">
      <c r="A53" s="12" t="str">
        <f>'[15]Accounts by GL'!B225</f>
        <v>Late Fees</v>
      </c>
      <c r="B53" s="13"/>
      <c r="C53" s="14" t="s">
        <v>118</v>
      </c>
      <c r="D53" s="34">
        <v>0</v>
      </c>
      <c r="E53" s="28"/>
      <c r="F53" s="35"/>
    </row>
    <row r="54" spans="1:6">
      <c r="A54" s="12" t="str">
        <f>'[15]Accounts by GL'!B226</f>
        <v>Testing Fees</v>
      </c>
      <c r="B54" s="13"/>
      <c r="C54" s="14" t="s">
        <v>120</v>
      </c>
      <c r="D54" s="34">
        <v>82470</v>
      </c>
      <c r="E54" s="28"/>
      <c r="F54" s="35"/>
    </row>
    <row r="55" spans="1:6">
      <c r="A55" s="12" t="str">
        <f>'[15]Accounts by GL'!B227</f>
        <v>Student Insurance Fees</v>
      </c>
      <c r="B55" s="13"/>
      <c r="C55" s="14" t="s">
        <v>122</v>
      </c>
      <c r="D55" s="34">
        <v>1408.2</v>
      </c>
      <c r="E55" s="28"/>
      <c r="F55" s="35"/>
    </row>
    <row r="56" spans="1:6">
      <c r="A56" s="12" t="str">
        <f>'[15]Accounts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'[15]Accounts by GL'!B229</f>
        <v>Picture Identification Card Fees</v>
      </c>
      <c r="B57" s="13"/>
      <c r="C57" s="14" t="s">
        <v>126</v>
      </c>
      <c r="D57" s="34">
        <v>0</v>
      </c>
      <c r="E57" s="28"/>
      <c r="F57" s="35"/>
    </row>
    <row r="58" spans="1:6">
      <c r="A58" s="12" t="str">
        <f>'[15]Accounts by GL'!B230</f>
        <v>Parking Fees</v>
      </c>
      <c r="B58" s="13"/>
      <c r="C58" s="14" t="s">
        <v>128</v>
      </c>
      <c r="D58" s="34">
        <v>0</v>
      </c>
      <c r="E58" s="28"/>
      <c r="F58" s="35"/>
    </row>
    <row r="59" spans="1:6">
      <c r="A59" s="12" t="str">
        <f>'[15]Accounts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'[15]Accounts by GL'!B232</f>
        <v>Contract Course Fees</v>
      </c>
      <c r="B60" s="13"/>
      <c r="C60" s="14" t="s">
        <v>132</v>
      </c>
      <c r="D60" s="34">
        <v>0</v>
      </c>
      <c r="E60" s="28"/>
      <c r="F60" s="35"/>
    </row>
    <row r="61" spans="1:6" ht="13.5" thickBot="1">
      <c r="A61" s="12" t="str">
        <f>'[15]Accounts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3153521.12</v>
      </c>
      <c r="E62" s="28"/>
    </row>
    <row r="63" spans="1:6" ht="13.5" thickBot="1">
      <c r="A63" s="19" t="s">
        <v>13</v>
      </c>
      <c r="B63" s="20"/>
      <c r="C63" s="21"/>
      <c r="D63" s="22">
        <f>D24+D62</f>
        <v>9172002.459999999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LAKE-SUMTER STATE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4435687.1499999994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1275279.5900000001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0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183349.6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95855.38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18376.419999999998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0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9933.2000000000007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6018481.3399999989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6018481.3399999989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5894316.3399999989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124165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6018481.3399999989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306084.05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6324565.3899999987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156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'[16]Accounts by GL'!B179</f>
        <v>Tuition-Advanced &amp; Professional - Baccalaureate</v>
      </c>
      <c r="B6" s="13"/>
      <c r="C6" s="14" t="s">
        <v>42</v>
      </c>
      <c r="D6" s="15">
        <v>1265784.1000000001</v>
      </c>
      <c r="E6" s="16">
        <v>1289984.1000000001</v>
      </c>
      <c r="F6" s="5"/>
    </row>
    <row r="7" spans="1:16">
      <c r="A7" s="12" t="str">
        <f>'[16]Accounts by GL'!B180</f>
        <v>Tuition-Advanced &amp; Professional</v>
      </c>
      <c r="B7" s="13"/>
      <c r="C7" s="14" t="s">
        <v>20</v>
      </c>
      <c r="D7" s="15">
        <v>10885490.33</v>
      </c>
      <c r="E7" s="16">
        <v>12621848.17</v>
      </c>
      <c r="F7" s="5"/>
    </row>
    <row r="8" spans="1:16">
      <c r="A8" s="12" t="str">
        <f>'[16]Accounts by GL'!B181</f>
        <v>Tuition-Postsecondary Vocational</v>
      </c>
      <c r="B8" s="13"/>
      <c r="C8" s="14" t="s">
        <v>22</v>
      </c>
      <c r="D8" s="15">
        <v>1320570</v>
      </c>
      <c r="E8" s="16">
        <v>1470158.08</v>
      </c>
      <c r="F8" s="5"/>
    </row>
    <row r="9" spans="1:16">
      <c r="A9" s="12" t="str">
        <f>'[16]Accounts by GL'!B182</f>
        <v>Tuition-Postsecondary Adult Vocational</v>
      </c>
      <c r="B9" s="13"/>
      <c r="C9" s="14" t="s">
        <v>46</v>
      </c>
      <c r="D9" s="15">
        <v>0</v>
      </c>
      <c r="E9" s="16">
        <v>0</v>
      </c>
      <c r="F9" s="5"/>
    </row>
    <row r="10" spans="1:16">
      <c r="A10" s="12" t="str">
        <f>'[16]Accounts by GL'!B183</f>
        <v>Tuition-Developmental Education</v>
      </c>
      <c r="B10" s="13"/>
      <c r="C10" s="14" t="s">
        <v>25</v>
      </c>
      <c r="D10" s="15">
        <v>566307.72</v>
      </c>
      <c r="E10" s="16">
        <v>684652.72</v>
      </c>
      <c r="F10" s="5"/>
    </row>
    <row r="11" spans="1:16">
      <c r="A11" s="12" t="str">
        <f>'[16]Accounts by GL'!B184</f>
        <v>Tuition-EPI</v>
      </c>
      <c r="B11" s="13"/>
      <c r="C11" s="14" t="s">
        <v>49</v>
      </c>
      <c r="D11" s="15">
        <v>60470.28</v>
      </c>
      <c r="E11" s="16">
        <v>61180.35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'[16]Accounts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'[16]Accounts by GL'!B186</f>
        <v>Tuition-Adult General Education (ABE) &amp; Secondary</v>
      </c>
      <c r="B13" s="13"/>
      <c r="C13" s="14" t="s">
        <v>53</v>
      </c>
      <c r="D13" s="15">
        <v>0</v>
      </c>
      <c r="E13" s="16">
        <v>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14098622.43</v>
      </c>
      <c r="E14" s="22">
        <f>SUM(E6:E13)</f>
        <v>16127823.42</v>
      </c>
      <c r="F14" s="5"/>
    </row>
    <row r="15" spans="1:16">
      <c r="A15" s="23" t="str">
        <f>'[16]Accounts by GL'!B187</f>
        <v>Out-of-state Fees-Advanced &amp; Professional - Baccalaureate</v>
      </c>
      <c r="B15" s="13"/>
      <c r="C15" s="25" t="s">
        <v>55</v>
      </c>
      <c r="D15" s="26">
        <v>24200</v>
      </c>
      <c r="E15" s="27"/>
      <c r="F15" s="5"/>
    </row>
    <row r="16" spans="1:16">
      <c r="A16" s="23" t="str">
        <f>'[16]Accounts by GL'!B188</f>
        <v>Out-of-state Fees-Advanced &amp; Professional</v>
      </c>
      <c r="B16" s="13"/>
      <c r="C16" s="25" t="s">
        <v>30</v>
      </c>
      <c r="D16" s="26">
        <v>1736357.84</v>
      </c>
      <c r="E16" s="27"/>
      <c r="F16" s="5"/>
    </row>
    <row r="17" spans="1:6">
      <c r="A17" s="23" t="str">
        <f>'[16]Accounts by GL'!B189</f>
        <v>Out-of-state Fees-Postsecondary Vocational</v>
      </c>
      <c r="B17" s="13"/>
      <c r="C17" s="25" t="s">
        <v>31</v>
      </c>
      <c r="D17" s="26">
        <v>149588.07999999999</v>
      </c>
      <c r="E17" s="27"/>
      <c r="F17" s="5"/>
    </row>
    <row r="18" spans="1:6">
      <c r="A18" s="23" t="str">
        <f>'[16]Accounts by GL'!B190</f>
        <v>Out-of-state Fees-Postsecondary. Adult Vocational</v>
      </c>
      <c r="B18" s="13"/>
      <c r="C18" s="25" t="s">
        <v>59</v>
      </c>
      <c r="D18" s="26">
        <v>0</v>
      </c>
      <c r="E18" s="27"/>
      <c r="F18" s="5"/>
    </row>
    <row r="19" spans="1:6">
      <c r="A19" s="23" t="str">
        <f>'[16]Accounts by GL'!B191</f>
        <v>Out-of-state Fees-Developmental Education</v>
      </c>
      <c r="B19" s="13"/>
      <c r="C19" s="25" t="s">
        <v>32</v>
      </c>
      <c r="D19" s="26">
        <v>118345</v>
      </c>
      <c r="E19" s="27"/>
      <c r="F19" s="5"/>
    </row>
    <row r="20" spans="1:6">
      <c r="A20" s="23" t="str">
        <f>'[16]Accounts by GL'!B192</f>
        <v>Out-of-state Fees-EPI &amp; Alternative Certification Curriculum</v>
      </c>
      <c r="B20" s="13"/>
      <c r="C20" s="25" t="s">
        <v>62</v>
      </c>
      <c r="D20" s="26">
        <v>710.07</v>
      </c>
      <c r="E20" s="27"/>
      <c r="F20" s="5"/>
    </row>
    <row r="21" spans="1:6">
      <c r="A21" s="23" t="str">
        <f>'[16]Accounts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'[16]Accounts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2029200.9900000002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16127823.42</v>
      </c>
      <c r="E24" s="22">
        <v>16127823.42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'[16]Accounts by GL'!B199</f>
        <v>Tuition - Lifelong Learning</v>
      </c>
      <c r="B27" s="13"/>
      <c r="C27" s="14" t="s">
        <v>68</v>
      </c>
      <c r="D27" s="34">
        <v>0</v>
      </c>
      <c r="E27" s="27"/>
      <c r="F27" s="35"/>
    </row>
    <row r="28" spans="1:6">
      <c r="A28" s="12" t="str">
        <f>'[16]Accounts by GL'!B200</f>
        <v>Tuition - Continuing Workforce Fees</v>
      </c>
      <c r="B28" s="13"/>
      <c r="C28" s="14" t="s">
        <v>70</v>
      </c>
      <c r="D28" s="34">
        <v>402827.52000000002</v>
      </c>
      <c r="E28" s="27"/>
      <c r="F28" s="35"/>
    </row>
    <row r="29" spans="1:6">
      <c r="A29" s="12" t="str">
        <f>'[16]Accounts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'[16]Accounts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'[16]Accounts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'[16]Accounts by GL'!B204</f>
        <v>Full Cost of Instruction (Repeat Course Fee) - A &amp; P</v>
      </c>
      <c r="B32" s="13"/>
      <c r="C32" s="14" t="s">
        <v>78</v>
      </c>
      <c r="D32" s="34">
        <v>340596.91</v>
      </c>
      <c r="E32" s="28"/>
      <c r="F32" s="35"/>
    </row>
    <row r="33" spans="1:10">
      <c r="A33" s="12" t="str">
        <f>'[16]Accounts by GL'!B205</f>
        <v>Full Cost of Instruction (Repeat Course Fee) - PSV</v>
      </c>
      <c r="B33" s="13"/>
      <c r="C33" s="14" t="s">
        <v>80</v>
      </c>
      <c r="D33" s="34">
        <v>10651.05</v>
      </c>
      <c r="E33" s="28"/>
      <c r="F33" s="35"/>
    </row>
    <row r="34" spans="1:10">
      <c r="A34" s="12" t="str">
        <f>'[16]Accounts by GL'!B206</f>
        <v>Full Cost of Instruction (Repeat Course Fee) - Baccalaureate</v>
      </c>
      <c r="B34" s="13"/>
      <c r="C34" s="14" t="s">
        <v>82</v>
      </c>
      <c r="D34" s="34">
        <v>20900</v>
      </c>
      <c r="E34" s="28"/>
      <c r="F34" s="35"/>
    </row>
    <row r="35" spans="1:10">
      <c r="A35" s="12" t="str">
        <f>'[16]Accounts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'[16]Accounts by GL'!B208</f>
        <v>Full Cost of Instruction (Repeat Course Fee) - Dev. Ed.</v>
      </c>
      <c r="B36" s="13"/>
      <c r="C36" s="14" t="s">
        <v>86</v>
      </c>
      <c r="D36" s="34">
        <v>11597.81</v>
      </c>
      <c r="E36" s="28"/>
      <c r="F36" s="35"/>
    </row>
    <row r="37" spans="1:10">
      <c r="A37" s="12" t="str">
        <f>'[16]Accounts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'[16]Accounts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'[16]Accounts by GL'!B211</f>
        <v>Tuition - Self-supporting</v>
      </c>
      <c r="B39" s="13"/>
      <c r="C39" s="14" t="s">
        <v>90</v>
      </c>
      <c r="D39" s="34">
        <v>154469.88</v>
      </c>
      <c r="E39" s="28"/>
      <c r="F39" s="108"/>
      <c r="G39" s="5"/>
    </row>
    <row r="40" spans="1:10">
      <c r="A40" s="12" t="str">
        <f>'[16]Accounts by GL'!B212</f>
        <v>Laboratory Fees</v>
      </c>
      <c r="B40" s="13"/>
      <c r="C40" s="14" t="s">
        <v>92</v>
      </c>
      <c r="D40" s="34">
        <v>444703.5</v>
      </c>
      <c r="E40" s="28"/>
      <c r="F40" s="108"/>
    </row>
    <row r="41" spans="1:10">
      <c r="A41" s="12" t="str">
        <f>'[16]Accounts by GL'!B213</f>
        <v>Distance Learning Course User Fee</v>
      </c>
      <c r="B41" s="13"/>
      <c r="C41" s="14" t="s">
        <v>94</v>
      </c>
      <c r="D41" s="34">
        <v>0</v>
      </c>
      <c r="E41" s="28"/>
      <c r="F41" s="30"/>
    </row>
    <row r="42" spans="1:10">
      <c r="A42" s="12" t="str">
        <f>'[16]Accounts by GL'!B214</f>
        <v>Application Fees</v>
      </c>
      <c r="B42" s="13"/>
      <c r="C42" s="14" t="s">
        <v>96</v>
      </c>
      <c r="D42" s="34">
        <v>16020</v>
      </c>
      <c r="E42" s="28"/>
      <c r="F42" s="108"/>
    </row>
    <row r="43" spans="1:10">
      <c r="A43" s="12" t="str">
        <f>'[16]Accounts by GL'!B215</f>
        <v>Graduation Fees</v>
      </c>
      <c r="B43" s="13"/>
      <c r="C43" s="14" t="s">
        <v>98</v>
      </c>
      <c r="D43" s="34">
        <v>38800</v>
      </c>
      <c r="E43" s="28"/>
      <c r="F43" s="35"/>
    </row>
    <row r="44" spans="1:10">
      <c r="A44" s="12" t="str">
        <f>'[16]Accounts by GL'!B216</f>
        <v>Transcripts Fees</v>
      </c>
      <c r="B44" s="13"/>
      <c r="C44" s="14" t="s">
        <v>100</v>
      </c>
      <c r="D44" s="34">
        <v>54866.25</v>
      </c>
      <c r="E44" s="28"/>
      <c r="F44" s="35"/>
      <c r="J44" s="5"/>
    </row>
    <row r="45" spans="1:10">
      <c r="A45" s="12" t="str">
        <f>'[16]Accounts by GL'!B217</f>
        <v>Financial Aid Fund Fees</v>
      </c>
      <c r="B45" s="13"/>
      <c r="C45" s="14" t="s">
        <v>102</v>
      </c>
      <c r="D45" s="34">
        <v>882521.06</v>
      </c>
      <c r="E45" s="28"/>
      <c r="F45" s="35"/>
    </row>
    <row r="46" spans="1:10">
      <c r="A46" s="12" t="str">
        <f>'[16]Accounts by GL'!B218</f>
        <v>Student Activities &amp; Service Fees</v>
      </c>
      <c r="B46" s="13"/>
      <c r="C46" s="14" t="s">
        <v>104</v>
      </c>
      <c r="D46" s="34">
        <v>1403112.8</v>
      </c>
      <c r="E46" s="28"/>
      <c r="F46" s="35"/>
    </row>
    <row r="47" spans="1:10">
      <c r="A47" s="12" t="str">
        <f>'[16]Accounts by GL'!B219</f>
        <v>Student Activities &amp; Service Fees - Baccalaureate</v>
      </c>
      <c r="B47" s="13"/>
      <c r="C47" s="14" t="s">
        <v>106</v>
      </c>
      <c r="D47" s="34">
        <v>90324.5</v>
      </c>
      <c r="E47" s="28"/>
      <c r="F47" s="35"/>
    </row>
    <row r="48" spans="1:10">
      <c r="A48" s="12" t="str">
        <f>'[16]Accounts by GL'!B220</f>
        <v>CIF - A &amp; P, PSV, EPI, College Prep</v>
      </c>
      <c r="B48" s="13"/>
      <c r="C48" s="14" t="s">
        <v>108</v>
      </c>
      <c r="D48" s="34">
        <v>1639907.48</v>
      </c>
      <c r="E48" s="28"/>
      <c r="F48" s="35"/>
    </row>
    <row r="49" spans="1:6">
      <c r="A49" s="12" t="str">
        <f>'[16]Accounts by GL'!B221</f>
        <v>CIF - PSAV</v>
      </c>
      <c r="B49" s="13"/>
      <c r="C49" s="14" t="s">
        <v>110</v>
      </c>
      <c r="D49" s="34">
        <v>0</v>
      </c>
      <c r="E49" s="28"/>
      <c r="F49" s="35"/>
    </row>
    <row r="50" spans="1:6">
      <c r="A50" s="12" t="str">
        <f>'[16]Accounts by GL'!B222</f>
        <v>CIF - Baccalaureate</v>
      </c>
      <c r="B50" s="13"/>
      <c r="C50" s="14" t="s">
        <v>112</v>
      </c>
      <c r="D50" s="34">
        <v>94972.4</v>
      </c>
      <c r="E50" s="28"/>
      <c r="F50" s="35"/>
    </row>
    <row r="51" spans="1:6">
      <c r="A51" s="12" t="str">
        <f>'[16]Accounts by GL'!B223</f>
        <v>Technology Fee</v>
      </c>
      <c r="B51" s="13"/>
      <c r="C51" s="14" t="s">
        <v>114</v>
      </c>
      <c r="D51" s="34">
        <v>861008.66</v>
      </c>
      <c r="E51" s="28"/>
      <c r="F51" s="35"/>
    </row>
    <row r="52" spans="1:6">
      <c r="A52" s="12" t="str">
        <f>'[16]Accounts by GL'!B224</f>
        <v>Other Student Fees</v>
      </c>
      <c r="B52" s="13"/>
      <c r="C52" s="14" t="s">
        <v>116</v>
      </c>
      <c r="D52" s="34">
        <v>1525615.3900000001</v>
      </c>
      <c r="E52" s="28"/>
      <c r="F52" s="35"/>
    </row>
    <row r="53" spans="1:6">
      <c r="A53" s="12" t="str">
        <f>'[16]Accounts by GL'!B225</f>
        <v>Late Fees</v>
      </c>
      <c r="B53" s="13"/>
      <c r="C53" s="14" t="s">
        <v>118</v>
      </c>
      <c r="D53" s="34">
        <v>0</v>
      </c>
      <c r="E53" s="28"/>
      <c r="F53" s="35"/>
    </row>
    <row r="54" spans="1:6">
      <c r="A54" s="12" t="str">
        <f>'[16]Accounts by GL'!B226</f>
        <v>Testing Fees</v>
      </c>
      <c r="B54" s="13"/>
      <c r="C54" s="14" t="s">
        <v>120</v>
      </c>
      <c r="D54" s="34">
        <v>31524.81</v>
      </c>
      <c r="E54" s="28"/>
      <c r="F54" s="35"/>
    </row>
    <row r="55" spans="1:6">
      <c r="A55" s="12" t="str">
        <f>'[16]Accounts by GL'!B227</f>
        <v>Student Insurance Fees</v>
      </c>
      <c r="B55" s="13"/>
      <c r="C55" s="14" t="s">
        <v>122</v>
      </c>
      <c r="D55" s="34">
        <v>9759</v>
      </c>
      <c r="E55" s="28"/>
      <c r="F55" s="35"/>
    </row>
    <row r="56" spans="1:6">
      <c r="A56" s="12" t="str">
        <f>'[16]Accounts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'[16]Accounts by GL'!B229</f>
        <v>Picture Identification Card Fees</v>
      </c>
      <c r="B57" s="13"/>
      <c r="C57" s="14" t="s">
        <v>126</v>
      </c>
      <c r="D57" s="34">
        <v>0</v>
      </c>
      <c r="E57" s="28"/>
      <c r="F57" s="35"/>
    </row>
    <row r="58" spans="1:6">
      <c r="A58" s="12" t="str">
        <f>'[16]Accounts by GL'!B230</f>
        <v>Parking Fees</v>
      </c>
      <c r="B58" s="13"/>
      <c r="C58" s="14" t="s">
        <v>128</v>
      </c>
      <c r="D58" s="34">
        <v>0</v>
      </c>
      <c r="E58" s="28"/>
      <c r="F58" s="35"/>
    </row>
    <row r="59" spans="1:6">
      <c r="A59" s="12" t="str">
        <f>'[16]Accounts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'[16]Accounts by GL'!B232</f>
        <v>Contract Course Fees</v>
      </c>
      <c r="B60" s="13"/>
      <c r="C60" s="14" t="s">
        <v>132</v>
      </c>
      <c r="D60" s="34">
        <v>0</v>
      </c>
      <c r="E60" s="28"/>
      <c r="F60" s="35"/>
    </row>
    <row r="61" spans="1:6" ht="13.5" thickBot="1">
      <c r="A61" s="12" t="str">
        <f>'[16]Accounts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8034179.0200000005</v>
      </c>
      <c r="E62" s="28"/>
    </row>
    <row r="63" spans="1:6" ht="13.5" thickBot="1">
      <c r="A63" s="19" t="s">
        <v>13</v>
      </c>
      <c r="B63" s="20"/>
      <c r="C63" s="21"/>
      <c r="D63" s="22">
        <f>D24+D62</f>
        <v>24162002.440000001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STATE COLLEGE OF FLORIDA, MANATEE-SARASOTA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12151274.43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1320570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0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566307.72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60470.28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1760557.84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149588.07999999999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0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118345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710.07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16127823.42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16127823.42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14098622.43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2029200.9900000002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16127823.42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861008.66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16988832.079999998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8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155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113" t="s">
        <v>0</v>
      </c>
      <c r="E2" s="114" t="s">
        <v>169</v>
      </c>
    </row>
    <row r="3" spans="1:16" ht="13.5" thickBot="1">
      <c r="A3" s="191" t="s">
        <v>136</v>
      </c>
      <c r="B3" s="115"/>
      <c r="C3" s="115"/>
      <c r="D3" s="115"/>
      <c r="E3" s="192"/>
      <c r="F3" s="5"/>
    </row>
    <row r="4" spans="1:16" ht="12.75" customHeight="1">
      <c r="A4" s="116"/>
      <c r="B4" s="117"/>
      <c r="C4" s="118"/>
      <c r="D4" s="118" t="s">
        <v>1</v>
      </c>
      <c r="E4" s="184" t="s">
        <v>2</v>
      </c>
      <c r="F4" s="5"/>
    </row>
    <row r="5" spans="1:16">
      <c r="A5" s="119" t="s">
        <v>3</v>
      </c>
      <c r="B5" s="120"/>
      <c r="C5" s="121" t="s">
        <v>4</v>
      </c>
      <c r="D5" s="121" t="s">
        <v>5</v>
      </c>
      <c r="E5" s="180"/>
      <c r="F5" s="5"/>
    </row>
    <row r="6" spans="1:16">
      <c r="A6" s="122" t="str">
        <f>'[17]Accounts by GL'!B179</f>
        <v>Tuition-Advanced &amp; Professional - Baccalaureate</v>
      </c>
      <c r="B6" s="123"/>
      <c r="C6" s="124" t="s">
        <v>42</v>
      </c>
      <c r="D6" s="15">
        <v>5357874.09</v>
      </c>
      <c r="E6" s="16">
        <v>4958254.75</v>
      </c>
      <c r="F6" s="5"/>
    </row>
    <row r="7" spans="1:16">
      <c r="A7" s="122" t="str">
        <f>'[17]Accounts by GL'!B180</f>
        <v>Tuition-Advanced &amp; Professional</v>
      </c>
      <c r="B7" s="123"/>
      <c r="C7" s="124" t="s">
        <v>20</v>
      </c>
      <c r="D7" s="15">
        <v>76875690.569999993</v>
      </c>
      <c r="E7" s="16">
        <v>89790053.709999993</v>
      </c>
      <c r="F7" s="5"/>
    </row>
    <row r="8" spans="1:16">
      <c r="A8" s="122" t="str">
        <f>'[17]Accounts by GL'!B181</f>
        <v>Tuition-Postsecondary Vocational</v>
      </c>
      <c r="B8" s="123"/>
      <c r="C8" s="124" t="s">
        <v>22</v>
      </c>
      <c r="D8" s="15">
        <v>9160848.6999999993</v>
      </c>
      <c r="E8" s="16">
        <v>10880970.699999999</v>
      </c>
      <c r="F8" s="5"/>
    </row>
    <row r="9" spans="1:16">
      <c r="A9" s="122" t="str">
        <f>'[17]Accounts by GL'!B182</f>
        <v>Tuition-Postsecondary Adult Vocational</v>
      </c>
      <c r="B9" s="123"/>
      <c r="C9" s="124" t="s">
        <v>46</v>
      </c>
      <c r="D9" s="15">
        <v>1251808.8</v>
      </c>
      <c r="E9" s="16">
        <v>2142064.7800000003</v>
      </c>
      <c r="F9" s="5"/>
    </row>
    <row r="10" spans="1:16">
      <c r="A10" s="122" t="str">
        <f>'[17]Accounts by GL'!B183</f>
        <v>Tuition-Developmental Education</v>
      </c>
      <c r="B10" s="123"/>
      <c r="C10" s="124" t="s">
        <v>25</v>
      </c>
      <c r="D10" s="15">
        <v>7975935.7800000003</v>
      </c>
      <c r="E10" s="16">
        <v>9844625.9100000001</v>
      </c>
      <c r="F10" s="5"/>
    </row>
    <row r="11" spans="1:16">
      <c r="A11" s="122" t="str">
        <f>'[17]Accounts by GL'!B184</f>
        <v>Tuition-EPI</v>
      </c>
      <c r="B11" s="123"/>
      <c r="C11" s="124" t="s">
        <v>49</v>
      </c>
      <c r="D11" s="15">
        <v>27648.52</v>
      </c>
      <c r="E11" s="16">
        <v>27648.52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2" t="str">
        <f>'[17]Accounts by GL'!B185</f>
        <v>Tuition-Vocational Preparatory</v>
      </c>
      <c r="B12" s="123"/>
      <c r="C12" s="124" t="s">
        <v>51</v>
      </c>
      <c r="D12" s="15">
        <v>0</v>
      </c>
      <c r="E12" s="16">
        <v>0</v>
      </c>
      <c r="F12" s="5"/>
    </row>
    <row r="13" spans="1:16" ht="13.5" thickBot="1">
      <c r="A13" s="122" t="str">
        <f>'[17]Accounts by GL'!B186</f>
        <v>Tuition-Adult General Education (ABE) &amp; Secondary</v>
      </c>
      <c r="B13" s="123"/>
      <c r="C13" s="124" t="s">
        <v>53</v>
      </c>
      <c r="D13" s="15">
        <v>502321</v>
      </c>
      <c r="E13" s="16">
        <v>505502.5</v>
      </c>
      <c r="F13" s="5"/>
    </row>
    <row r="14" spans="1:16" ht="13.5" thickBot="1">
      <c r="A14" s="125" t="s">
        <v>6</v>
      </c>
      <c r="B14" s="126"/>
      <c r="C14" s="127"/>
      <c r="D14" s="22">
        <f>SUM(D6:D13)</f>
        <v>101152127.45999999</v>
      </c>
      <c r="E14" s="22">
        <f>SUM(E6:E13)</f>
        <v>118149120.86999999</v>
      </c>
      <c r="F14" s="5"/>
    </row>
    <row r="15" spans="1:16">
      <c r="A15" s="128" t="str">
        <f>'[17]Accounts by GL'!B187</f>
        <v>Out-of-state Fees-Advanced &amp; Professional - Baccalaureate</v>
      </c>
      <c r="B15" s="123"/>
      <c r="C15" s="129" t="s">
        <v>55</v>
      </c>
      <c r="D15" s="26">
        <v>-399619.34</v>
      </c>
      <c r="E15" s="27"/>
      <c r="F15" s="5"/>
    </row>
    <row r="16" spans="1:16">
      <c r="A16" s="128" t="str">
        <f>'[17]Accounts by GL'!B188</f>
        <v>Out-of-state Fees-Advanced &amp; Professional</v>
      </c>
      <c r="B16" s="123"/>
      <c r="C16" s="129" t="s">
        <v>30</v>
      </c>
      <c r="D16" s="26">
        <v>12914363.140000001</v>
      </c>
      <c r="E16" s="27"/>
      <c r="F16" s="5"/>
    </row>
    <row r="17" spans="1:6">
      <c r="A17" s="128" t="str">
        <f>'[17]Accounts by GL'!B189</f>
        <v>Out-of-state Fees-Postsecondary Vocational</v>
      </c>
      <c r="B17" s="123"/>
      <c r="C17" s="129" t="s">
        <v>31</v>
      </c>
      <c r="D17" s="26">
        <v>1720122</v>
      </c>
      <c r="E17" s="27"/>
      <c r="F17" s="5"/>
    </row>
    <row r="18" spans="1:6">
      <c r="A18" s="128" t="str">
        <f>'[17]Accounts by GL'!B190</f>
        <v>Out-of-state Fees-Postsecondary. Adult Vocational</v>
      </c>
      <c r="B18" s="123"/>
      <c r="C18" s="129" t="s">
        <v>59</v>
      </c>
      <c r="D18" s="26">
        <v>890255.98</v>
      </c>
      <c r="E18" s="27"/>
      <c r="F18" s="5"/>
    </row>
    <row r="19" spans="1:6">
      <c r="A19" s="128" t="str">
        <f>'[17]Accounts by GL'!B191</f>
        <v>Out-of-state Fees-Developmental Education</v>
      </c>
      <c r="B19" s="123"/>
      <c r="C19" s="129" t="s">
        <v>32</v>
      </c>
      <c r="D19" s="26">
        <v>1868690.13</v>
      </c>
      <c r="E19" s="27"/>
      <c r="F19" s="5"/>
    </row>
    <row r="20" spans="1:6">
      <c r="A20" s="128" t="str">
        <f>'[17]Accounts by GL'!B192</f>
        <v>Out-of-state Fees-EPI &amp; Alternative Certification Curriculum</v>
      </c>
      <c r="B20" s="123"/>
      <c r="C20" s="129" t="s">
        <v>62</v>
      </c>
      <c r="D20" s="26">
        <v>0</v>
      </c>
      <c r="E20" s="27"/>
      <c r="F20" s="5"/>
    </row>
    <row r="21" spans="1:6">
      <c r="A21" s="128" t="str">
        <f>'[17]Accounts by GL'!B193</f>
        <v>Out-of-state Fees-Vocational Preparatory</v>
      </c>
      <c r="B21" s="130"/>
      <c r="C21" s="129" t="s">
        <v>64</v>
      </c>
      <c r="D21" s="26">
        <v>0</v>
      </c>
      <c r="E21" s="27"/>
      <c r="F21" s="5"/>
    </row>
    <row r="22" spans="1:6" ht="13.5" thickBot="1">
      <c r="A22" s="128" t="str">
        <f>'[17]Accounts by GL'!B194</f>
        <v>Out-of-state Fees-Adult General Education (ABE) &amp; Secondary</v>
      </c>
      <c r="B22" s="130"/>
      <c r="C22" s="129" t="s">
        <v>66</v>
      </c>
      <c r="D22" s="26">
        <v>3181.5</v>
      </c>
      <c r="E22" s="28"/>
      <c r="F22" s="5"/>
    </row>
    <row r="23" spans="1:6" ht="13.5" thickBot="1">
      <c r="A23" s="125" t="s">
        <v>7</v>
      </c>
      <c r="B23" s="126"/>
      <c r="C23" s="127"/>
      <c r="D23" s="22">
        <f>SUM(D15:D22)</f>
        <v>16996993.41</v>
      </c>
      <c r="E23" s="29" t="s">
        <v>8</v>
      </c>
      <c r="F23" s="5"/>
    </row>
    <row r="24" spans="1:6" ht="13.5" thickBot="1">
      <c r="A24" s="125" t="s">
        <v>9</v>
      </c>
      <c r="B24" s="126"/>
      <c r="C24" s="127"/>
      <c r="D24" s="22">
        <f>D23+D14</f>
        <v>118149120.86999999</v>
      </c>
      <c r="E24" s="22">
        <v>118149120.86999999</v>
      </c>
      <c r="F24" s="5"/>
    </row>
    <row r="25" spans="1:6">
      <c r="A25" s="131"/>
      <c r="B25" s="132"/>
      <c r="C25" s="133"/>
      <c r="D25" s="33"/>
      <c r="E25" s="28"/>
      <c r="F25" s="5"/>
    </row>
    <row r="26" spans="1:6">
      <c r="A26" s="119" t="s">
        <v>10</v>
      </c>
      <c r="B26" s="132"/>
      <c r="C26" s="133"/>
      <c r="D26" s="33"/>
      <c r="E26" s="27"/>
      <c r="F26" s="5"/>
    </row>
    <row r="27" spans="1:6">
      <c r="A27" s="122" t="str">
        <f>'[17]Accounts by GL'!B199</f>
        <v>Tuition - Lifelong Learning</v>
      </c>
      <c r="B27" s="123"/>
      <c r="C27" s="124" t="s">
        <v>68</v>
      </c>
      <c r="D27" s="34">
        <v>0</v>
      </c>
      <c r="E27" s="27"/>
      <c r="F27" s="134"/>
    </row>
    <row r="28" spans="1:6">
      <c r="A28" s="122" t="str">
        <f>'[17]Accounts by GL'!B200</f>
        <v>Tuition - Continuing Workforce Fees</v>
      </c>
      <c r="B28" s="123"/>
      <c r="C28" s="124" t="s">
        <v>70</v>
      </c>
      <c r="D28" s="34">
        <v>5827764.8300000001</v>
      </c>
      <c r="E28" s="27"/>
      <c r="F28" s="134"/>
    </row>
    <row r="29" spans="1:6">
      <c r="A29" s="122" t="str">
        <f>'[17]Accounts by GL'!B201</f>
        <v>Refunded Tuition - Continuing Workforce Fees</v>
      </c>
      <c r="B29" s="123"/>
      <c r="C29" s="124" t="s">
        <v>72</v>
      </c>
      <c r="D29" s="34">
        <v>0</v>
      </c>
      <c r="E29" s="27"/>
      <c r="F29" s="134"/>
    </row>
    <row r="30" spans="1:6">
      <c r="A30" s="122" t="str">
        <f>'[17]Accounts by GL'!B202</f>
        <v>Out-of-state - Lifelong Learning</v>
      </c>
      <c r="B30" s="123"/>
      <c r="C30" s="124" t="s">
        <v>74</v>
      </c>
      <c r="D30" s="34">
        <v>0</v>
      </c>
      <c r="E30" s="28"/>
      <c r="F30" s="134"/>
    </row>
    <row r="31" spans="1:6">
      <c r="A31" s="122" t="str">
        <f>'[17]Accounts by GL'!B203</f>
        <v>Full Cost of Instruction (Repeat Course Fee)</v>
      </c>
      <c r="B31" s="123"/>
      <c r="C31" s="124" t="s">
        <v>76</v>
      </c>
      <c r="D31" s="34">
        <v>0</v>
      </c>
      <c r="E31" s="28"/>
      <c r="F31" s="134"/>
    </row>
    <row r="32" spans="1:6">
      <c r="A32" s="122" t="str">
        <f>'[17]Accounts by GL'!B204</f>
        <v>Full Cost of Instruction (Repeat Course Fee) - A &amp; P</v>
      </c>
      <c r="B32" s="123"/>
      <c r="C32" s="124" t="s">
        <v>78</v>
      </c>
      <c r="D32" s="34">
        <v>1651394.5</v>
      </c>
      <c r="E32" s="28"/>
      <c r="F32" s="134"/>
    </row>
    <row r="33" spans="1:10">
      <c r="A33" s="122" t="str">
        <f>'[17]Accounts by GL'!B205</f>
        <v>Full Cost of Instruction (Repeat Course Fee) - PSV</v>
      </c>
      <c r="B33" s="123"/>
      <c r="C33" s="124" t="s">
        <v>80</v>
      </c>
      <c r="D33" s="34">
        <v>0</v>
      </c>
      <c r="E33" s="28"/>
      <c r="F33" s="134"/>
    </row>
    <row r="34" spans="1:10">
      <c r="A34" s="122" t="str">
        <f>'[17]Accounts by GL'!B206</f>
        <v>Full Cost of Instruction (Repeat Course Fee) - Baccalaureate</v>
      </c>
      <c r="B34" s="123"/>
      <c r="C34" s="124" t="s">
        <v>82</v>
      </c>
      <c r="D34" s="34">
        <v>19635</v>
      </c>
      <c r="E34" s="28"/>
      <c r="F34" s="134"/>
    </row>
    <row r="35" spans="1:10">
      <c r="A35" s="122" t="str">
        <f>'[17]Accounts by GL'!B207</f>
        <v>Full Cost of Instruction (Repeat Course Fee) - PSAV</v>
      </c>
      <c r="B35" s="123"/>
      <c r="C35" s="124" t="s">
        <v>84</v>
      </c>
      <c r="D35" s="34">
        <v>-8890.99</v>
      </c>
      <c r="E35" s="28"/>
      <c r="F35" s="134"/>
    </row>
    <row r="36" spans="1:10">
      <c r="A36" s="122" t="str">
        <f>'[17]Accounts by GL'!B208</f>
        <v>Full Cost of Instruction (Repeat Course Fee) - Dev. Ed.</v>
      </c>
      <c r="B36" s="123"/>
      <c r="C36" s="124" t="s">
        <v>86</v>
      </c>
      <c r="D36" s="34">
        <v>0</v>
      </c>
      <c r="E36" s="28"/>
      <c r="F36" s="134"/>
    </row>
    <row r="37" spans="1:10">
      <c r="A37" s="122" t="str">
        <f>'[17]Accounts by GL'!B209</f>
        <v>Full Cost of Instruction (Repeat Course Fee) - EPI</v>
      </c>
      <c r="B37" s="123"/>
      <c r="C37" s="124" t="s">
        <v>170</v>
      </c>
      <c r="D37" s="34">
        <v>0</v>
      </c>
      <c r="E37" s="28"/>
      <c r="F37" s="134"/>
    </row>
    <row r="38" spans="1:10">
      <c r="A38" s="122" t="str">
        <f>'[17]Accounts by GL'!B210</f>
        <v>Refunded Tuition-Full Cost of Instruction (Repeat Course Fee)</v>
      </c>
      <c r="B38" s="123"/>
      <c r="C38" s="124" t="s">
        <v>88</v>
      </c>
      <c r="D38" s="34">
        <v>0</v>
      </c>
      <c r="E38" s="28"/>
      <c r="F38" s="134"/>
    </row>
    <row r="39" spans="1:10">
      <c r="A39" s="122" t="str">
        <f>'[17]Accounts by GL'!B211</f>
        <v>Tuition - Self-supporting</v>
      </c>
      <c r="B39" s="123"/>
      <c r="C39" s="124" t="s">
        <v>90</v>
      </c>
      <c r="D39" s="34">
        <v>1757058.51</v>
      </c>
      <c r="E39" s="28"/>
      <c r="F39" s="135"/>
      <c r="G39" s="5"/>
    </row>
    <row r="40" spans="1:10">
      <c r="A40" s="122" t="str">
        <f>'[17]Accounts by GL'!B212</f>
        <v>Laboratory Fees</v>
      </c>
      <c r="B40" s="123"/>
      <c r="C40" s="124" t="s">
        <v>92</v>
      </c>
      <c r="D40" s="34">
        <v>9873886.5700000003</v>
      </c>
      <c r="E40" s="28"/>
      <c r="F40" s="135"/>
    </row>
    <row r="41" spans="1:10">
      <c r="A41" s="122" t="str">
        <f>'[17]Accounts by GL'!B213</f>
        <v>Distance Learning Course User Fee</v>
      </c>
      <c r="B41" s="123"/>
      <c r="C41" s="124" t="s">
        <v>94</v>
      </c>
      <c r="D41" s="34">
        <v>1782377.5</v>
      </c>
      <c r="E41" s="28"/>
      <c r="F41" s="131"/>
    </row>
    <row r="42" spans="1:10">
      <c r="A42" s="122" t="str">
        <f>'[17]Accounts by GL'!B214</f>
        <v>Application Fees</v>
      </c>
      <c r="B42" s="123"/>
      <c r="C42" s="124" t="s">
        <v>96</v>
      </c>
      <c r="D42" s="34">
        <v>308874.59999999998</v>
      </c>
      <c r="E42" s="28"/>
      <c r="F42" s="135"/>
    </row>
    <row r="43" spans="1:10">
      <c r="A43" s="122" t="str">
        <f>'[17]Accounts by GL'!B215</f>
        <v>Graduation Fees</v>
      </c>
      <c r="B43" s="123"/>
      <c r="C43" s="124" t="s">
        <v>98</v>
      </c>
      <c r="D43" s="34">
        <v>5570</v>
      </c>
      <c r="E43" s="28"/>
      <c r="F43" s="134"/>
    </row>
    <row r="44" spans="1:10">
      <c r="A44" s="122" t="str">
        <f>'[17]Accounts by GL'!B216</f>
        <v>Transcripts Fees</v>
      </c>
      <c r="B44" s="123"/>
      <c r="C44" s="124" t="s">
        <v>100</v>
      </c>
      <c r="D44" s="34">
        <v>332347</v>
      </c>
      <c r="E44" s="28"/>
      <c r="F44" s="134"/>
      <c r="J44" s="5"/>
    </row>
    <row r="45" spans="1:10">
      <c r="A45" s="122" t="str">
        <f>'[17]Accounts by GL'!B217</f>
        <v>Financial Aid Fund Fees</v>
      </c>
      <c r="B45" s="123"/>
      <c r="C45" s="124" t="s">
        <v>102</v>
      </c>
      <c r="D45" s="34">
        <v>4595263.9000000004</v>
      </c>
      <c r="E45" s="28"/>
      <c r="F45" s="134"/>
    </row>
    <row r="46" spans="1:10">
      <c r="A46" s="122" t="str">
        <f>'[17]Accounts by GL'!B218</f>
        <v>Student Activities &amp; Service Fees</v>
      </c>
      <c r="B46" s="123"/>
      <c r="C46" s="124" t="s">
        <v>104</v>
      </c>
      <c r="D46" s="34">
        <v>9859812.0999999996</v>
      </c>
      <c r="E46" s="28"/>
      <c r="F46" s="134"/>
    </row>
    <row r="47" spans="1:10">
      <c r="A47" s="122" t="str">
        <f>'[17]Accounts by GL'!B219</f>
        <v>Student Activities &amp; Service Fees - Baccalaureate</v>
      </c>
      <c r="B47" s="123"/>
      <c r="C47" s="124" t="s">
        <v>106</v>
      </c>
      <c r="D47" s="34">
        <v>548367.30000000005</v>
      </c>
      <c r="E47" s="28"/>
      <c r="F47" s="134"/>
    </row>
    <row r="48" spans="1:10">
      <c r="A48" s="122" t="str">
        <f>'[17]Accounts by GL'!B220</f>
        <v>CIF - A &amp; P, PSV, EPI, College Prep</v>
      </c>
      <c r="B48" s="123"/>
      <c r="C48" s="124" t="s">
        <v>108</v>
      </c>
      <c r="D48" s="34">
        <v>19800691.18</v>
      </c>
      <c r="E48" s="28"/>
      <c r="F48" s="134"/>
    </row>
    <row r="49" spans="1:6">
      <c r="A49" s="122" t="str">
        <f>'[17]Accounts by GL'!B221</f>
        <v>CIF - PSAV</v>
      </c>
      <c r="B49" s="123"/>
      <c r="C49" s="124" t="s">
        <v>110</v>
      </c>
      <c r="D49" s="34">
        <v>107115.36</v>
      </c>
      <c r="E49" s="28"/>
      <c r="F49" s="134"/>
    </row>
    <row r="50" spans="1:6">
      <c r="A50" s="122" t="str">
        <f>'[17]Accounts by GL'!B222</f>
        <v>CIF - Baccalaureate</v>
      </c>
      <c r="B50" s="123"/>
      <c r="C50" s="124" t="s">
        <v>112</v>
      </c>
      <c r="D50" s="34">
        <v>1013705.84</v>
      </c>
      <c r="E50" s="28"/>
      <c r="F50" s="134"/>
    </row>
    <row r="51" spans="1:6">
      <c r="A51" s="122" t="str">
        <f>'[17]Accounts by GL'!B223</f>
        <v>Technology Fee</v>
      </c>
      <c r="B51" s="123"/>
      <c r="C51" s="124" t="s">
        <v>114</v>
      </c>
      <c r="D51" s="34">
        <v>5985129.1299999999</v>
      </c>
      <c r="E51" s="28"/>
      <c r="F51" s="134"/>
    </row>
    <row r="52" spans="1:6">
      <c r="A52" s="122" t="str">
        <f>'[17]Accounts by GL'!B224</f>
        <v>Other Student Fees</v>
      </c>
      <c r="B52" s="123"/>
      <c r="C52" s="124" t="s">
        <v>116</v>
      </c>
      <c r="D52" s="34">
        <v>999178.44</v>
      </c>
      <c r="E52" s="28"/>
      <c r="F52" s="134"/>
    </row>
    <row r="53" spans="1:6">
      <c r="A53" s="122" t="str">
        <f>'[17]Accounts by GL'!B225</f>
        <v>Late Fees</v>
      </c>
      <c r="B53" s="123"/>
      <c r="C53" s="124" t="s">
        <v>118</v>
      </c>
      <c r="D53" s="34">
        <v>3400</v>
      </c>
      <c r="E53" s="28"/>
      <c r="F53" s="134"/>
    </row>
    <row r="54" spans="1:6">
      <c r="A54" s="122" t="str">
        <f>'[17]Accounts by GL'!B226</f>
        <v>Testing Fees</v>
      </c>
      <c r="B54" s="123"/>
      <c r="C54" s="124" t="s">
        <v>120</v>
      </c>
      <c r="D54" s="34">
        <v>1245</v>
      </c>
      <c r="E54" s="28"/>
      <c r="F54" s="134"/>
    </row>
    <row r="55" spans="1:6">
      <c r="A55" s="122" t="str">
        <f>'[17]Accounts by GL'!B227</f>
        <v>Student Insurance Fees</v>
      </c>
      <c r="B55" s="123"/>
      <c r="C55" s="124" t="s">
        <v>122</v>
      </c>
      <c r="D55" s="34">
        <v>-62</v>
      </c>
      <c r="E55" s="28"/>
      <c r="F55" s="134"/>
    </row>
    <row r="56" spans="1:6">
      <c r="A56" s="122" t="str">
        <f>'[17]Accounts by GL'!B228</f>
        <v>Safety &amp; Security Fees</v>
      </c>
      <c r="B56" s="123"/>
      <c r="C56" s="124" t="s">
        <v>124</v>
      </c>
      <c r="D56" s="34">
        <v>0</v>
      </c>
      <c r="E56" s="28"/>
      <c r="F56" s="134"/>
    </row>
    <row r="57" spans="1:6">
      <c r="A57" s="122" t="str">
        <f>'[17]Accounts by GL'!B229</f>
        <v>Picture Identification Card Fees</v>
      </c>
      <c r="B57" s="123"/>
      <c r="C57" s="124" t="s">
        <v>126</v>
      </c>
      <c r="D57" s="34">
        <v>39335.199999999997</v>
      </c>
      <c r="E57" s="28"/>
      <c r="F57" s="134"/>
    </row>
    <row r="58" spans="1:6">
      <c r="A58" s="122" t="str">
        <f>'[17]Accounts by GL'!B230</f>
        <v>Parking Fees</v>
      </c>
      <c r="B58" s="123"/>
      <c r="C58" s="124" t="s">
        <v>128</v>
      </c>
      <c r="D58" s="34">
        <v>4765916.6500000004</v>
      </c>
      <c r="E58" s="28"/>
      <c r="F58" s="134"/>
    </row>
    <row r="59" spans="1:6">
      <c r="A59" s="122" t="str">
        <f>'[17]Accounts by GL'!B231</f>
        <v>Library Fees</v>
      </c>
      <c r="B59" s="123"/>
      <c r="C59" s="124" t="s">
        <v>130</v>
      </c>
      <c r="D59" s="34">
        <v>0</v>
      </c>
      <c r="E59" s="28"/>
      <c r="F59" s="134"/>
    </row>
    <row r="60" spans="1:6">
      <c r="A60" s="122" t="str">
        <f>'[17]Accounts by GL'!B232</f>
        <v>Contract Course Fees</v>
      </c>
      <c r="B60" s="123"/>
      <c r="C60" s="124" t="s">
        <v>132</v>
      </c>
      <c r="D60" s="34">
        <v>0</v>
      </c>
      <c r="E60" s="28"/>
      <c r="F60" s="134"/>
    </row>
    <row r="61" spans="1:6" ht="13.5" thickBot="1">
      <c r="A61" s="122" t="str">
        <f>'[17]Accounts by GL'!B233</f>
        <v>Residual Student Fees</v>
      </c>
      <c r="B61" s="123"/>
      <c r="C61" s="124" t="s">
        <v>134</v>
      </c>
      <c r="D61" s="34">
        <v>0</v>
      </c>
      <c r="E61" s="28"/>
      <c r="F61" s="134"/>
    </row>
    <row r="62" spans="1:6" ht="13.5" thickBot="1">
      <c r="A62" s="125" t="s">
        <v>12</v>
      </c>
      <c r="B62" s="126"/>
      <c r="C62" s="127"/>
      <c r="D62" s="22">
        <f>SUM(D27:D61)</f>
        <v>69269115.620000005</v>
      </c>
      <c r="E62" s="28"/>
    </row>
    <row r="63" spans="1:6" ht="13.5" thickBot="1">
      <c r="A63" s="125" t="s">
        <v>13</v>
      </c>
      <c r="B63" s="126"/>
      <c r="C63" s="127"/>
      <c r="D63" s="22">
        <f>D24+D62</f>
        <v>187418236.49000001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MIAMI DADE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136" t="s">
        <v>14</v>
      </c>
      <c r="B68" s="120"/>
      <c r="C68" s="137"/>
      <c r="D68" s="42"/>
      <c r="E68" s="38"/>
    </row>
    <row r="69" spans="1:5">
      <c r="A69" s="138"/>
      <c r="B69" s="132"/>
      <c r="C69" s="137"/>
      <c r="D69" s="44"/>
      <c r="E69" s="38"/>
    </row>
    <row r="70" spans="1:5" ht="13.5" thickBot="1">
      <c r="A70" s="136" t="s">
        <v>15</v>
      </c>
      <c r="B70" s="132"/>
      <c r="C70" s="137" t="s">
        <v>16</v>
      </c>
      <c r="D70" s="42" t="s">
        <v>17</v>
      </c>
      <c r="E70" s="38"/>
    </row>
    <row r="71" spans="1:5">
      <c r="A71" s="139" t="s">
        <v>18</v>
      </c>
      <c r="B71" s="140" t="s">
        <v>19</v>
      </c>
      <c r="C71" s="141" t="s">
        <v>138</v>
      </c>
      <c r="D71" s="110">
        <v>82233564.659999996</v>
      </c>
      <c r="E71" s="38"/>
    </row>
    <row r="72" spans="1:5">
      <c r="A72" s="142" t="s">
        <v>18</v>
      </c>
      <c r="B72" s="143" t="s">
        <v>21</v>
      </c>
      <c r="C72" s="144" t="s">
        <v>22</v>
      </c>
      <c r="D72" s="50">
        <v>9160848.6999999993</v>
      </c>
      <c r="E72" s="38"/>
    </row>
    <row r="73" spans="1:5">
      <c r="A73" s="142" t="s">
        <v>18</v>
      </c>
      <c r="B73" s="143" t="s">
        <v>23</v>
      </c>
      <c r="C73" s="177">
        <v>40130</v>
      </c>
      <c r="D73" s="50">
        <v>1251808.8</v>
      </c>
      <c r="E73" s="38"/>
    </row>
    <row r="74" spans="1:5">
      <c r="A74" s="142" t="s">
        <v>18</v>
      </c>
      <c r="B74" s="143" t="s">
        <v>139</v>
      </c>
      <c r="C74" s="177" t="s">
        <v>25</v>
      </c>
      <c r="D74" s="50">
        <v>7975935.7800000003</v>
      </c>
      <c r="E74" s="38"/>
    </row>
    <row r="75" spans="1:5">
      <c r="A75" s="142" t="s">
        <v>18</v>
      </c>
      <c r="B75" s="143" t="s">
        <v>26</v>
      </c>
      <c r="C75" s="177">
        <v>40160</v>
      </c>
      <c r="D75" s="50">
        <v>27648.52</v>
      </c>
      <c r="E75" s="38"/>
    </row>
    <row r="76" spans="1:5">
      <c r="A76" s="142" t="s">
        <v>18</v>
      </c>
      <c r="B76" s="143" t="s">
        <v>27</v>
      </c>
      <c r="C76" s="177">
        <v>40180</v>
      </c>
      <c r="D76" s="50">
        <v>0</v>
      </c>
      <c r="E76" s="38"/>
    </row>
    <row r="77" spans="1:5">
      <c r="A77" s="142" t="s">
        <v>18</v>
      </c>
      <c r="B77" s="143" t="s">
        <v>28</v>
      </c>
      <c r="C77" s="177">
        <v>40190</v>
      </c>
      <c r="D77" s="50">
        <v>502321</v>
      </c>
      <c r="E77" s="38"/>
    </row>
    <row r="78" spans="1:5">
      <c r="A78" s="142" t="s">
        <v>29</v>
      </c>
      <c r="B78" s="143" t="s">
        <v>19</v>
      </c>
      <c r="C78" s="177" t="s">
        <v>140</v>
      </c>
      <c r="D78" s="50">
        <v>12514743.800000001</v>
      </c>
      <c r="E78" s="38"/>
    </row>
    <row r="79" spans="1:5">
      <c r="A79" s="142" t="s">
        <v>29</v>
      </c>
      <c r="B79" s="143" t="s">
        <v>21</v>
      </c>
      <c r="C79" s="177" t="s">
        <v>31</v>
      </c>
      <c r="D79" s="50">
        <v>1720122</v>
      </c>
      <c r="E79" s="38"/>
    </row>
    <row r="80" spans="1:5">
      <c r="A80" s="142" t="s">
        <v>29</v>
      </c>
      <c r="B80" s="143" t="s">
        <v>23</v>
      </c>
      <c r="C80" s="177">
        <v>40330</v>
      </c>
      <c r="D80" s="50">
        <v>890255.98</v>
      </c>
      <c r="E80" s="38"/>
    </row>
    <row r="81" spans="1:5">
      <c r="A81" s="142" t="s">
        <v>29</v>
      </c>
      <c r="B81" s="143" t="s">
        <v>139</v>
      </c>
      <c r="C81" s="177" t="s">
        <v>32</v>
      </c>
      <c r="D81" s="50">
        <v>1868690.13</v>
      </c>
      <c r="E81" s="38"/>
    </row>
    <row r="82" spans="1:5">
      <c r="A82" s="142" t="s">
        <v>29</v>
      </c>
      <c r="B82" s="145" t="s">
        <v>26</v>
      </c>
      <c r="C82" s="177">
        <v>40360</v>
      </c>
      <c r="D82" s="50">
        <v>0</v>
      </c>
      <c r="E82" s="38"/>
    </row>
    <row r="83" spans="1:5">
      <c r="A83" s="142" t="s">
        <v>29</v>
      </c>
      <c r="B83" s="145" t="s">
        <v>27</v>
      </c>
      <c r="C83" s="177">
        <v>40380</v>
      </c>
      <c r="D83" s="50">
        <v>0</v>
      </c>
      <c r="E83" s="38"/>
    </row>
    <row r="84" spans="1:5" ht="13.5" thickBot="1">
      <c r="A84" s="142" t="s">
        <v>29</v>
      </c>
      <c r="B84" s="145" t="s">
        <v>28</v>
      </c>
      <c r="C84" s="177">
        <v>40390</v>
      </c>
      <c r="D84" s="50">
        <v>3181.5</v>
      </c>
      <c r="E84" s="38"/>
    </row>
    <row r="85" spans="1:5" ht="13.5" thickBot="1">
      <c r="A85" s="125" t="s">
        <v>33</v>
      </c>
      <c r="B85" s="126"/>
      <c r="C85" s="127"/>
      <c r="D85" s="22">
        <f>SUM(D71:D84)</f>
        <v>118149120.86999999</v>
      </c>
      <c r="E85" s="38"/>
    </row>
    <row r="86" spans="1:5">
      <c r="A86" s="51"/>
      <c r="B86" s="146"/>
      <c r="C86" s="147"/>
      <c r="D86" s="54"/>
      <c r="E86" s="38"/>
    </row>
    <row r="87" spans="1:5" ht="13.5" thickBot="1">
      <c r="A87" s="55" t="s">
        <v>34</v>
      </c>
      <c r="B87" s="146"/>
      <c r="C87" s="147"/>
      <c r="D87" s="54"/>
      <c r="E87" s="38"/>
    </row>
    <row r="88" spans="1:5">
      <c r="A88" s="148" t="s">
        <v>18</v>
      </c>
      <c r="B88" s="149" t="s">
        <v>19</v>
      </c>
      <c r="C88" s="141" t="s">
        <v>138</v>
      </c>
      <c r="D88" s="50">
        <v>0</v>
      </c>
      <c r="E88" s="38"/>
    </row>
    <row r="89" spans="1:5" ht="13.5" thickBot="1">
      <c r="A89" s="150" t="s">
        <v>29</v>
      </c>
      <c r="B89" s="151" t="s">
        <v>19</v>
      </c>
      <c r="C89" s="144" t="s">
        <v>140</v>
      </c>
      <c r="D89" s="112">
        <v>0</v>
      </c>
      <c r="E89" s="38"/>
    </row>
    <row r="90" spans="1:5" ht="13.5" thickBot="1">
      <c r="A90" s="125" t="s">
        <v>35</v>
      </c>
      <c r="B90" s="126"/>
      <c r="C90" s="127"/>
      <c r="D90" s="22">
        <f>SUM(D88:D89)</f>
        <v>0</v>
      </c>
      <c r="E90" s="38"/>
    </row>
    <row r="91" spans="1:5" ht="13.5" thickBot="1">
      <c r="A91" s="138"/>
      <c r="B91" s="146"/>
      <c r="C91" s="147"/>
      <c r="D91" s="54"/>
      <c r="E91" s="38"/>
    </row>
    <row r="92" spans="1:5" ht="13.5" thickBot="1">
      <c r="A92" s="125" t="s">
        <v>36</v>
      </c>
      <c r="B92" s="126"/>
      <c r="C92" s="127"/>
      <c r="D92" s="22">
        <f>+D85+D90</f>
        <v>118149120.86999999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93" t="s">
        <v>37</v>
      </c>
      <c r="B94" s="194"/>
      <c r="C94" s="64"/>
      <c r="D94" s="65"/>
      <c r="E94" s="38"/>
    </row>
    <row r="95" spans="1:5">
      <c r="A95" s="152" t="s">
        <v>18</v>
      </c>
      <c r="B95" s="67"/>
      <c r="C95" s="68"/>
      <c r="D95" s="69">
        <f>SUM(D6:D13)</f>
        <v>101152127.45999999</v>
      </c>
      <c r="E95" s="38"/>
    </row>
    <row r="96" spans="1:5">
      <c r="A96" s="70"/>
      <c r="B96" s="146"/>
      <c r="C96" s="71"/>
      <c r="D96" s="72"/>
      <c r="E96" s="38"/>
    </row>
    <row r="97" spans="1:256">
      <c r="A97" s="153" t="s">
        <v>29</v>
      </c>
      <c r="B97" s="74"/>
      <c r="C97" s="75"/>
      <c r="D97" s="76">
        <f>SUM(D15:D22)</f>
        <v>16996993.41</v>
      </c>
      <c r="E97" s="38"/>
    </row>
    <row r="98" spans="1:256" ht="13.5" thickBot="1">
      <c r="A98" s="77"/>
      <c r="B98" s="146"/>
      <c r="C98" s="71"/>
      <c r="D98" s="72"/>
      <c r="E98" s="38"/>
    </row>
    <row r="99" spans="1:256" ht="13.5" thickBot="1">
      <c r="A99" s="154" t="s">
        <v>2</v>
      </c>
      <c r="B99" s="79"/>
      <c r="C99" s="80"/>
      <c r="D99" s="81">
        <f>D95+D97</f>
        <v>118149120.86999999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5985129.1299999999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25" t="s">
        <v>39</v>
      </c>
      <c r="B103" s="126"/>
      <c r="C103" s="127"/>
      <c r="D103" s="22">
        <f>D99+D101</f>
        <v>124134249.99999999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42578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154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'[18]Accounts by GL'!B179</f>
        <v>Tuition-Advanced &amp; Professional - Baccalaureate</v>
      </c>
      <c r="B6" s="13"/>
      <c r="C6" s="14" t="s">
        <v>42</v>
      </c>
      <c r="D6" s="15">
        <v>0</v>
      </c>
      <c r="E6" s="16">
        <v>0</v>
      </c>
      <c r="F6" s="5"/>
    </row>
    <row r="7" spans="1:16">
      <c r="A7" s="12" t="str">
        <f>'[18]Accounts by GL'!B180</f>
        <v>Tuition-Advanced &amp; Professional</v>
      </c>
      <c r="B7" s="13"/>
      <c r="C7" s="14" t="s">
        <v>20</v>
      </c>
      <c r="D7" s="15">
        <v>856858.55</v>
      </c>
      <c r="E7" s="16">
        <v>935306.77</v>
      </c>
      <c r="F7" s="5"/>
    </row>
    <row r="8" spans="1:16">
      <c r="A8" s="12" t="str">
        <f>'[18]Accounts by GL'!B181</f>
        <v>Tuition-Postsecondary Vocational</v>
      </c>
      <c r="B8" s="13"/>
      <c r="C8" s="14" t="s">
        <v>22</v>
      </c>
      <c r="D8" s="15">
        <v>327582.09000000003</v>
      </c>
      <c r="E8" s="16">
        <v>384810.09</v>
      </c>
      <c r="F8" s="5"/>
    </row>
    <row r="9" spans="1:16">
      <c r="A9" s="12" t="str">
        <f>'[18]Accounts by GL'!B182</f>
        <v>Tuition-Postsecondary Adult Vocational</v>
      </c>
      <c r="B9" s="13"/>
      <c r="C9" s="14" t="s">
        <v>46</v>
      </c>
      <c r="D9" s="15">
        <v>247858.01</v>
      </c>
      <c r="E9" s="16">
        <v>247858.01</v>
      </c>
      <c r="F9" s="5"/>
    </row>
    <row r="10" spans="1:16">
      <c r="A10" s="12" t="str">
        <f>'[18]Accounts by GL'!B183</f>
        <v>Tuition-Developmental Education</v>
      </c>
      <c r="B10" s="13"/>
      <c r="C10" s="14" t="s">
        <v>25</v>
      </c>
      <c r="D10" s="15">
        <v>38111.96</v>
      </c>
      <c r="E10" s="16">
        <v>40679.96</v>
      </c>
      <c r="F10" s="5"/>
    </row>
    <row r="11" spans="1:16">
      <c r="A11" s="12" t="str">
        <f>'[18]Accounts by GL'!B184</f>
        <v>Tuition-EPI</v>
      </c>
      <c r="B11" s="13"/>
      <c r="C11" s="14" t="s">
        <v>49</v>
      </c>
      <c r="D11" s="15">
        <v>0</v>
      </c>
      <c r="E11" s="16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'[18]Accounts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'[18]Accounts by GL'!B186</f>
        <v>Tuition-Adult General Education (ABE) &amp; Secondary</v>
      </c>
      <c r="B13" s="13"/>
      <c r="C13" s="14" t="s">
        <v>53</v>
      </c>
      <c r="D13" s="15">
        <v>0</v>
      </c>
      <c r="E13" s="16">
        <v>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1470410.61</v>
      </c>
      <c r="E14" s="22">
        <f>SUM(E6:E13)</f>
        <v>1608654.83</v>
      </c>
      <c r="F14" s="5"/>
    </row>
    <row r="15" spans="1:16">
      <c r="A15" s="23" t="str">
        <f>'[18]Accounts by GL'!B187</f>
        <v>Out-of-state Fees-Advanced &amp; Professional - Baccalaureate</v>
      </c>
      <c r="B15" s="13"/>
      <c r="C15" s="25" t="s">
        <v>55</v>
      </c>
      <c r="D15" s="26">
        <v>0</v>
      </c>
      <c r="E15" s="27"/>
      <c r="F15" s="5"/>
    </row>
    <row r="16" spans="1:16">
      <c r="A16" s="23" t="str">
        <f>'[18]Accounts by GL'!B188</f>
        <v>Out-of-state Fees-Advanced &amp; Professional</v>
      </c>
      <c r="B16" s="13"/>
      <c r="C16" s="25" t="s">
        <v>30</v>
      </c>
      <c r="D16" s="26">
        <v>78448.22</v>
      </c>
      <c r="E16" s="27"/>
      <c r="F16" s="5"/>
    </row>
    <row r="17" spans="1:6">
      <c r="A17" s="23" t="str">
        <f>'[18]Accounts by GL'!B189</f>
        <v>Out-of-state Fees-Postsecondary Vocational</v>
      </c>
      <c r="B17" s="13"/>
      <c r="C17" s="25" t="s">
        <v>31</v>
      </c>
      <c r="D17" s="26">
        <v>57228</v>
      </c>
      <c r="E17" s="27"/>
      <c r="F17" s="5"/>
    </row>
    <row r="18" spans="1:6">
      <c r="A18" s="23" t="str">
        <f>'[18]Accounts by GL'!B190</f>
        <v>Out-of-state Fees-Postsecondary. Adult Vocational</v>
      </c>
      <c r="B18" s="13"/>
      <c r="C18" s="25" t="s">
        <v>59</v>
      </c>
      <c r="D18" s="26">
        <v>0</v>
      </c>
      <c r="E18" s="27"/>
      <c r="F18" s="5"/>
    </row>
    <row r="19" spans="1:6">
      <c r="A19" s="23" t="str">
        <f>'[18]Accounts by GL'!B191</f>
        <v>Out-of-state Fees-Developmental Education</v>
      </c>
      <c r="B19" s="13"/>
      <c r="C19" s="25" t="s">
        <v>32</v>
      </c>
      <c r="D19" s="26">
        <v>2568</v>
      </c>
      <c r="E19" s="27"/>
      <c r="F19" s="5"/>
    </row>
    <row r="20" spans="1:6">
      <c r="A20" s="23" t="str">
        <f>'[18]Accounts by GL'!B192</f>
        <v>Out-of-state Fees-EPI &amp; Alternative Certification Curriculum</v>
      </c>
      <c r="B20" s="13"/>
      <c r="C20" s="25" t="s">
        <v>62</v>
      </c>
      <c r="D20" s="26">
        <v>0</v>
      </c>
      <c r="E20" s="27"/>
      <c r="F20" s="5"/>
    </row>
    <row r="21" spans="1:6">
      <c r="A21" s="23" t="str">
        <f>'[18]Accounts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'[18]Accounts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138244.22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1608654.83</v>
      </c>
      <c r="E24" s="22">
        <v>1608654.83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'[18]Accounts by GL'!B199</f>
        <v>Tuition - Lifelong Learning</v>
      </c>
      <c r="B27" s="13"/>
      <c r="C27" s="14" t="s">
        <v>68</v>
      </c>
      <c r="D27" s="155">
        <v>0</v>
      </c>
      <c r="E27" s="27"/>
      <c r="F27" s="35"/>
    </row>
    <row r="28" spans="1:6">
      <c r="A28" s="12" t="str">
        <f>'[18]Accounts by GL'!B200</f>
        <v>Tuition - Continuing Workforce Fees</v>
      </c>
      <c r="B28" s="13"/>
      <c r="C28" s="14" t="s">
        <v>70</v>
      </c>
      <c r="D28" s="155">
        <v>0</v>
      </c>
      <c r="E28" s="27"/>
      <c r="F28" s="35"/>
    </row>
    <row r="29" spans="1:6">
      <c r="A29" s="12" t="str">
        <f>'[18]Accounts by GL'!B201</f>
        <v>Refunded Tuition - Continuing Workforce Fees</v>
      </c>
      <c r="B29" s="13"/>
      <c r="C29" s="14" t="s">
        <v>72</v>
      </c>
      <c r="D29" s="155">
        <v>0</v>
      </c>
      <c r="E29" s="27"/>
      <c r="F29" s="35"/>
    </row>
    <row r="30" spans="1:6">
      <c r="A30" s="12" t="str">
        <f>'[18]Accounts by GL'!B202</f>
        <v>Out-of-state - Lifelong Learning</v>
      </c>
      <c r="B30" s="13"/>
      <c r="C30" s="14" t="s">
        <v>74</v>
      </c>
      <c r="D30" s="155">
        <v>0</v>
      </c>
      <c r="E30" s="28"/>
      <c r="F30" s="35"/>
    </row>
    <row r="31" spans="1:6">
      <c r="A31" s="12" t="str">
        <f>'[18]Accounts by GL'!B203</f>
        <v>Full Cost of Instruction (Repeat Course Fee)</v>
      </c>
      <c r="B31" s="13"/>
      <c r="C31" s="14" t="s">
        <v>76</v>
      </c>
      <c r="D31" s="155">
        <v>0</v>
      </c>
      <c r="E31" s="28"/>
      <c r="F31" s="35"/>
    </row>
    <row r="32" spans="1:6">
      <c r="A32" s="12" t="str">
        <f>'[18]Accounts by GL'!B204</f>
        <v>Full Cost of Instruction (Repeat Course Fee) - A &amp; P</v>
      </c>
      <c r="B32" s="13"/>
      <c r="C32" s="14" t="s">
        <v>78</v>
      </c>
      <c r="D32" s="155">
        <v>0</v>
      </c>
      <c r="E32" s="28"/>
      <c r="F32" s="35"/>
    </row>
    <row r="33" spans="1:10">
      <c r="A33" s="12" t="str">
        <f>'[18]Accounts by GL'!B205</f>
        <v>Full Cost of Instruction (Repeat Course Fee) - PSV</v>
      </c>
      <c r="B33" s="13"/>
      <c r="C33" s="14" t="s">
        <v>80</v>
      </c>
      <c r="D33" s="155">
        <v>0</v>
      </c>
      <c r="E33" s="28"/>
      <c r="F33" s="35"/>
    </row>
    <row r="34" spans="1:10">
      <c r="A34" s="12" t="str">
        <f>'[18]Accounts by GL'!B206</f>
        <v>Full Cost of Instruction (Repeat Course Fee) - Baccalaureate</v>
      </c>
      <c r="B34" s="13"/>
      <c r="C34" s="14" t="s">
        <v>82</v>
      </c>
      <c r="D34" s="155">
        <v>0</v>
      </c>
      <c r="E34" s="28"/>
      <c r="F34" s="35"/>
    </row>
    <row r="35" spans="1:10">
      <c r="A35" s="12" t="str">
        <f>'[18]Accounts by GL'!B207</f>
        <v>Full Cost of Instruction (Repeat Course Fee) - PSAV</v>
      </c>
      <c r="B35" s="13"/>
      <c r="C35" s="14" t="s">
        <v>84</v>
      </c>
      <c r="D35" s="155">
        <v>0</v>
      </c>
      <c r="E35" s="28"/>
      <c r="F35" s="35"/>
    </row>
    <row r="36" spans="1:10">
      <c r="A36" s="12" t="str">
        <f>'[18]Accounts by GL'!B208</f>
        <v>Full Cost of Instruction (Repeat Course Fee) - Dev. Ed.</v>
      </c>
      <c r="B36" s="13"/>
      <c r="C36" s="14" t="s">
        <v>86</v>
      </c>
      <c r="D36" s="155">
        <v>0</v>
      </c>
      <c r="E36" s="28"/>
      <c r="F36" s="35"/>
    </row>
    <row r="37" spans="1:10">
      <c r="A37" s="12" t="str">
        <f>'[18]Accounts by GL'!B209</f>
        <v>Full Cost of Instruction (Repeat Course Fee) - EPI</v>
      </c>
      <c r="B37" s="13"/>
      <c r="C37" s="14" t="s">
        <v>170</v>
      </c>
      <c r="D37" s="155">
        <v>0</v>
      </c>
      <c r="E37" s="28"/>
      <c r="F37" s="35"/>
    </row>
    <row r="38" spans="1:10">
      <c r="A38" s="12" t="str">
        <f>'[18]Accounts by GL'!B210</f>
        <v>Refunded Tuition-Full Cost of Instruction (Repeat Course Fee)</v>
      </c>
      <c r="B38" s="13"/>
      <c r="C38" s="14" t="s">
        <v>88</v>
      </c>
      <c r="D38" s="155">
        <v>0</v>
      </c>
      <c r="E38" s="28"/>
      <c r="F38" s="35"/>
    </row>
    <row r="39" spans="1:10">
      <c r="A39" s="12" t="str">
        <f>'[18]Accounts by GL'!B211</f>
        <v>Tuition - Self-supporting</v>
      </c>
      <c r="B39" s="13"/>
      <c r="C39" s="14" t="s">
        <v>90</v>
      </c>
      <c r="D39" s="155">
        <v>25231.5</v>
      </c>
      <c r="E39" s="28"/>
      <c r="F39" s="108"/>
      <c r="G39" s="5"/>
    </row>
    <row r="40" spans="1:10">
      <c r="A40" s="12" t="str">
        <f>'[18]Accounts by GL'!B212</f>
        <v>Laboratory Fees</v>
      </c>
      <c r="B40" s="13"/>
      <c r="C40" s="14" t="s">
        <v>92</v>
      </c>
      <c r="D40" s="155">
        <v>800</v>
      </c>
      <c r="E40" s="28"/>
      <c r="F40" s="108"/>
    </row>
    <row r="41" spans="1:10">
      <c r="A41" s="12" t="str">
        <f>'[18]Accounts by GL'!B213</f>
        <v>Distance Learning Course User Fee</v>
      </c>
      <c r="B41" s="13"/>
      <c r="C41" s="14" t="s">
        <v>94</v>
      </c>
      <c r="D41" s="155">
        <v>0</v>
      </c>
      <c r="E41" s="28"/>
      <c r="F41" s="30"/>
    </row>
    <row r="42" spans="1:10">
      <c r="A42" s="12" t="str">
        <f>'[18]Accounts by GL'!B214</f>
        <v>Application Fees</v>
      </c>
      <c r="B42" s="13"/>
      <c r="C42" s="14" t="s">
        <v>96</v>
      </c>
      <c r="D42" s="155">
        <v>11600</v>
      </c>
      <c r="E42" s="28"/>
      <c r="F42" s="108"/>
    </row>
    <row r="43" spans="1:10">
      <c r="A43" s="12" t="str">
        <f>'[18]Accounts by GL'!B215</f>
        <v>Graduation Fees</v>
      </c>
      <c r="B43" s="13"/>
      <c r="C43" s="14" t="s">
        <v>98</v>
      </c>
      <c r="D43" s="155">
        <v>0</v>
      </c>
      <c r="E43" s="28"/>
      <c r="F43" s="35"/>
    </row>
    <row r="44" spans="1:10">
      <c r="A44" s="12" t="str">
        <f>'[18]Accounts by GL'!B216</f>
        <v>Transcripts Fees</v>
      </c>
      <c r="B44" s="13"/>
      <c r="C44" s="14" t="s">
        <v>100</v>
      </c>
      <c r="D44" s="155">
        <v>3695.35</v>
      </c>
      <c r="E44" s="28"/>
      <c r="F44" s="35"/>
      <c r="J44" s="5"/>
    </row>
    <row r="45" spans="1:10">
      <c r="A45" s="12" t="str">
        <f>'[18]Accounts by GL'!B217</f>
        <v>Financial Aid Fund Fees</v>
      </c>
      <c r="B45" s="13"/>
      <c r="C45" s="14" t="s">
        <v>102</v>
      </c>
      <c r="D45" s="155">
        <v>116221.77</v>
      </c>
      <c r="E45" s="28"/>
      <c r="F45" s="35"/>
    </row>
    <row r="46" spans="1:10">
      <c r="A46" s="12" t="str">
        <f>'[18]Accounts by GL'!B218</f>
        <v>Student Activities &amp; Service Fees</v>
      </c>
      <c r="B46" s="13"/>
      <c r="C46" s="14" t="s">
        <v>104</v>
      </c>
      <c r="D46" s="155">
        <v>106916.75</v>
      </c>
      <c r="E46" s="28"/>
      <c r="F46" s="35"/>
    </row>
    <row r="47" spans="1:10">
      <c r="A47" s="12" t="str">
        <f>'[18]Accounts by GL'!B219</f>
        <v>Student Activities &amp; Service Fees - Baccalaureate</v>
      </c>
      <c r="B47" s="13"/>
      <c r="C47" s="14" t="s">
        <v>106</v>
      </c>
      <c r="D47" s="155">
        <v>0</v>
      </c>
      <c r="E47" s="28"/>
      <c r="F47" s="35"/>
    </row>
    <row r="48" spans="1:10">
      <c r="A48" s="12" t="str">
        <f>'[18]Accounts by GL'!B220</f>
        <v>CIF - A &amp; P, PSV, EPI, College Prep</v>
      </c>
      <c r="B48" s="13"/>
      <c r="C48" s="14" t="s">
        <v>108</v>
      </c>
      <c r="D48" s="155">
        <v>160703.17000000001</v>
      </c>
      <c r="E48" s="28"/>
      <c r="F48" s="35"/>
    </row>
    <row r="49" spans="1:6">
      <c r="A49" s="12" t="str">
        <f>'[18]Accounts by GL'!B221</f>
        <v>CIF - PSAV</v>
      </c>
      <c r="B49" s="13"/>
      <c r="C49" s="14" t="s">
        <v>110</v>
      </c>
      <c r="D49" s="155">
        <v>11138.9</v>
      </c>
      <c r="E49" s="28"/>
      <c r="F49" s="35"/>
    </row>
    <row r="50" spans="1:6">
      <c r="A50" s="12" t="str">
        <f>'[18]Accounts by GL'!B222</f>
        <v>CIF - Baccalaureate</v>
      </c>
      <c r="B50" s="13"/>
      <c r="C50" s="14" t="s">
        <v>112</v>
      </c>
      <c r="D50" s="155">
        <v>0</v>
      </c>
      <c r="E50" s="28"/>
      <c r="F50" s="35"/>
    </row>
    <row r="51" spans="1:6">
      <c r="A51" s="12" t="str">
        <f>'[18]Accounts by GL'!B223</f>
        <v>Technology Fee</v>
      </c>
      <c r="B51" s="13"/>
      <c r="C51" s="14" t="s">
        <v>114</v>
      </c>
      <c r="D51" s="155">
        <v>80111.259999999995</v>
      </c>
      <c r="E51" s="28"/>
      <c r="F51" s="35"/>
    </row>
    <row r="52" spans="1:6">
      <c r="A52" s="12" t="str">
        <f>'[18]Accounts by GL'!B224</f>
        <v>Other Student Fees</v>
      </c>
      <c r="B52" s="13"/>
      <c r="C52" s="14" t="s">
        <v>116</v>
      </c>
      <c r="D52" s="155">
        <v>221215.03</v>
      </c>
      <c r="E52" s="28"/>
      <c r="F52" s="35"/>
    </row>
    <row r="53" spans="1:6">
      <c r="A53" s="12" t="str">
        <f>'[18]Accounts by GL'!B225</f>
        <v>Late Fees</v>
      </c>
      <c r="B53" s="13"/>
      <c r="C53" s="14" t="s">
        <v>118</v>
      </c>
      <c r="D53" s="155">
        <v>315</v>
      </c>
      <c r="E53" s="28"/>
      <c r="F53" s="35"/>
    </row>
    <row r="54" spans="1:6">
      <c r="A54" s="12" t="str">
        <f>'[18]Accounts by GL'!B226</f>
        <v>Testing Fees</v>
      </c>
      <c r="B54" s="13"/>
      <c r="C54" s="14" t="s">
        <v>120</v>
      </c>
      <c r="D54" s="155">
        <v>56099</v>
      </c>
      <c r="E54" s="28"/>
      <c r="F54" s="35"/>
    </row>
    <row r="55" spans="1:6">
      <c r="A55" s="12" t="str">
        <f>'[18]Accounts by GL'!B227</f>
        <v>Student Insurance Fees</v>
      </c>
      <c r="B55" s="13"/>
      <c r="C55" s="14" t="s">
        <v>122</v>
      </c>
      <c r="D55" s="155">
        <v>0</v>
      </c>
      <c r="E55" s="28"/>
      <c r="F55" s="35"/>
    </row>
    <row r="56" spans="1:6">
      <c r="A56" s="12" t="str">
        <f>'[18]Accounts by GL'!B228</f>
        <v>Safety &amp; Security Fees</v>
      </c>
      <c r="B56" s="13"/>
      <c r="C56" s="14" t="s">
        <v>124</v>
      </c>
      <c r="D56" s="155">
        <v>0</v>
      </c>
      <c r="E56" s="28"/>
      <c r="F56" s="35"/>
    </row>
    <row r="57" spans="1:6">
      <c r="A57" s="12" t="str">
        <f>'[18]Accounts by GL'!B229</f>
        <v>Picture Identification Card Fees</v>
      </c>
      <c r="B57" s="13"/>
      <c r="C57" s="14" t="s">
        <v>126</v>
      </c>
      <c r="D57" s="155">
        <v>0</v>
      </c>
      <c r="E57" s="28"/>
      <c r="F57" s="35"/>
    </row>
    <row r="58" spans="1:6">
      <c r="A58" s="12" t="str">
        <f>'[18]Accounts by GL'!B230</f>
        <v>Parking Fees</v>
      </c>
      <c r="B58" s="13"/>
      <c r="C58" s="14" t="s">
        <v>128</v>
      </c>
      <c r="D58" s="155">
        <v>0</v>
      </c>
      <c r="E58" s="28"/>
      <c r="F58" s="35"/>
    </row>
    <row r="59" spans="1:6">
      <c r="A59" s="12" t="str">
        <f>'[18]Accounts by GL'!B231</f>
        <v>Library Fees</v>
      </c>
      <c r="B59" s="13"/>
      <c r="C59" s="14" t="s">
        <v>130</v>
      </c>
      <c r="D59" s="155">
        <v>0</v>
      </c>
      <c r="E59" s="28"/>
      <c r="F59" s="35"/>
    </row>
    <row r="60" spans="1:6">
      <c r="A60" s="12" t="str">
        <f>'[18]Accounts by GL'!B232</f>
        <v>Contract Course Fees</v>
      </c>
      <c r="B60" s="13"/>
      <c r="C60" s="14" t="s">
        <v>132</v>
      </c>
      <c r="D60" s="155">
        <v>0</v>
      </c>
      <c r="E60" s="28"/>
      <c r="F60" s="35"/>
    </row>
    <row r="61" spans="1:6" ht="13.5" thickBot="1">
      <c r="A61" s="12" t="str">
        <f>'[18]Accounts by GL'!B233</f>
        <v>Residual Student Fees</v>
      </c>
      <c r="B61" s="13"/>
      <c r="C61" s="14" t="s">
        <v>134</v>
      </c>
      <c r="D61" s="155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794047.7300000001</v>
      </c>
      <c r="E62" s="28"/>
    </row>
    <row r="63" spans="1:6" ht="13.5" thickBot="1">
      <c r="A63" s="19" t="s">
        <v>13</v>
      </c>
      <c r="B63" s="20"/>
      <c r="C63" s="21"/>
      <c r="D63" s="22">
        <f>D24+D62</f>
        <v>2402702.56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NORTH FLORIDA COMMUNITY COLLEGE</v>
      </c>
      <c r="B66" s="181"/>
      <c r="C66" s="181"/>
      <c r="D66" s="181"/>
      <c r="E66" s="39"/>
    </row>
    <row r="67" spans="1:5" ht="13.5" thickBot="1">
      <c r="A67" s="185" t="str">
        <f>+A3</f>
        <v xml:space="preserve">2016-2017 FEES </v>
      </c>
      <c r="B67" s="185"/>
      <c r="C67" s="185"/>
      <c r="D67" s="185"/>
      <c r="E67" s="39"/>
    </row>
    <row r="68" spans="1:5">
      <c r="A68" s="156" t="s">
        <v>14</v>
      </c>
      <c r="B68" s="10"/>
      <c r="C68" s="41"/>
      <c r="D68" s="157"/>
      <c r="E68" s="38"/>
    </row>
    <row r="69" spans="1:5">
      <c r="A69" s="158"/>
      <c r="B69" s="31"/>
      <c r="C69" s="41"/>
      <c r="D69" s="159"/>
      <c r="E69" s="38"/>
    </row>
    <row r="70" spans="1:5" ht="13.5" thickBot="1">
      <c r="A70" s="156" t="s">
        <v>15</v>
      </c>
      <c r="B70" s="31"/>
      <c r="C70" s="41" t="s">
        <v>16</v>
      </c>
      <c r="D70" s="157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856858.55</v>
      </c>
      <c r="E71" s="38"/>
    </row>
    <row r="72" spans="1:5">
      <c r="A72" s="160" t="s">
        <v>18</v>
      </c>
      <c r="B72" s="161" t="s">
        <v>21</v>
      </c>
      <c r="C72" s="162" t="s">
        <v>22</v>
      </c>
      <c r="D72" s="163">
        <v>327582.09000000003</v>
      </c>
      <c r="E72" s="38"/>
    </row>
    <row r="73" spans="1:5">
      <c r="A73" s="160" t="s">
        <v>18</v>
      </c>
      <c r="B73" s="161" t="s">
        <v>23</v>
      </c>
      <c r="C73" s="162">
        <v>40130</v>
      </c>
      <c r="D73" s="163">
        <v>247858.01</v>
      </c>
      <c r="E73" s="38"/>
    </row>
    <row r="74" spans="1:5">
      <c r="A74" s="160" t="s">
        <v>18</v>
      </c>
      <c r="B74" s="161" t="s">
        <v>139</v>
      </c>
      <c r="C74" s="162" t="s">
        <v>25</v>
      </c>
      <c r="D74" s="163">
        <v>38111.96</v>
      </c>
      <c r="E74" s="38"/>
    </row>
    <row r="75" spans="1:5">
      <c r="A75" s="160" t="s">
        <v>18</v>
      </c>
      <c r="B75" s="161" t="s">
        <v>26</v>
      </c>
      <c r="C75" s="162">
        <v>40160</v>
      </c>
      <c r="D75" s="163">
        <v>0</v>
      </c>
      <c r="E75" s="38"/>
    </row>
    <row r="76" spans="1:5">
      <c r="A76" s="160" t="s">
        <v>18</v>
      </c>
      <c r="B76" s="161" t="s">
        <v>27</v>
      </c>
      <c r="C76" s="162">
        <v>40180</v>
      </c>
      <c r="D76" s="163">
        <v>0</v>
      </c>
      <c r="E76" s="38"/>
    </row>
    <row r="77" spans="1:5">
      <c r="A77" s="160" t="s">
        <v>18</v>
      </c>
      <c r="B77" s="161" t="s">
        <v>28</v>
      </c>
      <c r="C77" s="162">
        <v>40190</v>
      </c>
      <c r="D77" s="163">
        <v>0</v>
      </c>
      <c r="E77" s="38"/>
    </row>
    <row r="78" spans="1:5">
      <c r="A78" s="160" t="s">
        <v>29</v>
      </c>
      <c r="B78" s="161" t="s">
        <v>19</v>
      </c>
      <c r="C78" s="162" t="s">
        <v>140</v>
      </c>
      <c r="D78" s="163">
        <v>78448.22</v>
      </c>
      <c r="E78" s="38"/>
    </row>
    <row r="79" spans="1:5">
      <c r="A79" s="160" t="s">
        <v>29</v>
      </c>
      <c r="B79" s="161" t="s">
        <v>21</v>
      </c>
      <c r="C79" s="162" t="s">
        <v>31</v>
      </c>
      <c r="D79" s="163">
        <v>57228</v>
      </c>
      <c r="E79" s="38"/>
    </row>
    <row r="80" spans="1:5">
      <c r="A80" s="160" t="s">
        <v>29</v>
      </c>
      <c r="B80" s="161" t="s">
        <v>23</v>
      </c>
      <c r="C80" s="162">
        <v>40330</v>
      </c>
      <c r="D80" s="163">
        <v>0</v>
      </c>
      <c r="E80" s="38"/>
    </row>
    <row r="81" spans="1:5">
      <c r="A81" s="160" t="s">
        <v>29</v>
      </c>
      <c r="B81" s="161" t="s">
        <v>139</v>
      </c>
      <c r="C81" s="162" t="s">
        <v>32</v>
      </c>
      <c r="D81" s="163">
        <v>2568</v>
      </c>
      <c r="E81" s="38"/>
    </row>
    <row r="82" spans="1:5">
      <c r="A82" s="160" t="s">
        <v>29</v>
      </c>
      <c r="B82" s="164" t="s">
        <v>26</v>
      </c>
      <c r="C82" s="162">
        <v>40360</v>
      </c>
      <c r="D82" s="163">
        <v>0</v>
      </c>
      <c r="E82" s="38"/>
    </row>
    <row r="83" spans="1:5">
      <c r="A83" s="160" t="s">
        <v>29</v>
      </c>
      <c r="B83" s="164" t="s">
        <v>27</v>
      </c>
      <c r="C83" s="162">
        <v>40380</v>
      </c>
      <c r="D83" s="163">
        <v>0</v>
      </c>
      <c r="E83" s="38"/>
    </row>
    <row r="84" spans="1:5" ht="13.5" thickBot="1">
      <c r="A84" s="160" t="s">
        <v>29</v>
      </c>
      <c r="B84" s="164" t="s">
        <v>28</v>
      </c>
      <c r="C84" s="162">
        <v>40390</v>
      </c>
      <c r="D84" s="163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1608654.83</v>
      </c>
      <c r="E85" s="38"/>
    </row>
    <row r="86" spans="1:5">
      <c r="A86" s="165"/>
      <c r="B86" s="52"/>
      <c r="C86" s="53"/>
      <c r="D86" s="166"/>
      <c r="E86" s="38"/>
    </row>
    <row r="87" spans="1:5" ht="13.5" thickBot="1">
      <c r="A87" s="167" t="s">
        <v>34</v>
      </c>
      <c r="B87" s="52"/>
      <c r="C87" s="53"/>
      <c r="D87" s="166"/>
      <c r="E87" s="38"/>
    </row>
    <row r="88" spans="1:5">
      <c r="A88" s="168" t="s">
        <v>18</v>
      </c>
      <c r="B88" s="169" t="s">
        <v>19</v>
      </c>
      <c r="C88" s="109" t="s">
        <v>138</v>
      </c>
      <c r="D88" s="163">
        <v>0</v>
      </c>
      <c r="E88" s="38"/>
    </row>
    <row r="89" spans="1:5" ht="13.5" thickBot="1">
      <c r="A89" s="170" t="s">
        <v>29</v>
      </c>
      <c r="B89" s="171" t="s">
        <v>19</v>
      </c>
      <c r="C89" s="162" t="s">
        <v>140</v>
      </c>
      <c r="D89" s="17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158"/>
      <c r="B91" s="52"/>
      <c r="C91" s="53"/>
      <c r="D91" s="166"/>
      <c r="E91" s="38"/>
    </row>
    <row r="92" spans="1:5" ht="13.5" thickBot="1">
      <c r="A92" s="19" t="s">
        <v>36</v>
      </c>
      <c r="B92" s="20"/>
      <c r="C92" s="21"/>
      <c r="D92" s="22">
        <f>+D85+D90</f>
        <v>1608654.83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1470410.61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138244.22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1608654.83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80111.259999999995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1688766.09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153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'[19]Accounts by GL'!B179</f>
        <v>Tuition-Advanced &amp; Professional - Baccalaureate</v>
      </c>
      <c r="B6" s="13"/>
      <c r="C6" s="14" t="s">
        <v>42</v>
      </c>
      <c r="D6" s="15">
        <v>830804.75</v>
      </c>
      <c r="E6" s="16">
        <v>845979.67</v>
      </c>
      <c r="F6" s="5"/>
    </row>
    <row r="7" spans="1:16">
      <c r="A7" s="12" t="str">
        <f>'[19]Accounts by GL'!B180</f>
        <v>Tuition-Advanced &amp; Professional</v>
      </c>
      <c r="B7" s="13"/>
      <c r="C7" s="14" t="s">
        <v>20</v>
      </c>
      <c r="D7" s="15">
        <v>5442829.2299999995</v>
      </c>
      <c r="E7" s="16">
        <v>5620151.8299999991</v>
      </c>
      <c r="F7" s="5"/>
    </row>
    <row r="8" spans="1:16">
      <c r="A8" s="12" t="str">
        <f>'[19]Accounts by GL'!B181</f>
        <v>Tuition-Postsecondary Vocational</v>
      </c>
      <c r="B8" s="13"/>
      <c r="C8" s="14" t="s">
        <v>22</v>
      </c>
      <c r="D8" s="15">
        <v>1272818.81</v>
      </c>
      <c r="E8" s="16">
        <v>1293912.26</v>
      </c>
      <c r="F8" s="5"/>
    </row>
    <row r="9" spans="1:16">
      <c r="A9" s="12" t="str">
        <f>'[19]Accounts by GL'!B182</f>
        <v>Tuition-Postsecondary Adult Vocational</v>
      </c>
      <c r="B9" s="13"/>
      <c r="C9" s="14" t="s">
        <v>46</v>
      </c>
      <c r="D9" s="15">
        <v>431985.14</v>
      </c>
      <c r="E9" s="16">
        <v>445549.18</v>
      </c>
      <c r="F9" s="5"/>
    </row>
    <row r="10" spans="1:16">
      <c r="A10" s="12" t="str">
        <f>'[19]Accounts by GL'!B183</f>
        <v>Tuition-Developmental Education</v>
      </c>
      <c r="B10" s="13"/>
      <c r="C10" s="14" t="s">
        <v>25</v>
      </c>
      <c r="D10" s="15">
        <v>237719.2</v>
      </c>
      <c r="E10" s="16">
        <v>265044.77</v>
      </c>
      <c r="F10" s="5"/>
    </row>
    <row r="11" spans="1:16">
      <c r="A11" s="12" t="str">
        <f>'[19]Accounts by GL'!B184</f>
        <v>Tuition-EPI</v>
      </c>
      <c r="B11" s="13"/>
      <c r="C11" s="14" t="s">
        <v>49</v>
      </c>
      <c r="D11" s="15">
        <v>0</v>
      </c>
      <c r="E11" s="16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'[19]Accounts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'[19]Accounts by GL'!B186</f>
        <v>Tuition-Adult General Education (ABE) &amp; Secondary</v>
      </c>
      <c r="B13" s="13"/>
      <c r="C13" s="14" t="s">
        <v>53</v>
      </c>
      <c r="D13" s="15">
        <v>50850</v>
      </c>
      <c r="E13" s="16">
        <v>50850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8267007.129999999</v>
      </c>
      <c r="E14" s="22">
        <f>SUM(E6:E13)</f>
        <v>8521487.709999999</v>
      </c>
      <c r="F14" s="5"/>
    </row>
    <row r="15" spans="1:16">
      <c r="A15" s="23" t="str">
        <f>'[19]Accounts by GL'!B187</f>
        <v>Out-of-state Fees-Advanced &amp; Professional - Baccalaureate</v>
      </c>
      <c r="B15" s="13"/>
      <c r="C15" s="25" t="s">
        <v>55</v>
      </c>
      <c r="D15" s="26">
        <v>15174.919999999995</v>
      </c>
      <c r="E15" s="27"/>
      <c r="F15" s="5"/>
    </row>
    <row r="16" spans="1:16">
      <c r="A16" s="23" t="str">
        <f>'[19]Accounts by GL'!B188</f>
        <v>Out-of-state Fees-Advanced &amp; Professional</v>
      </c>
      <c r="B16" s="13"/>
      <c r="C16" s="25" t="s">
        <v>30</v>
      </c>
      <c r="D16" s="26">
        <v>177322.6</v>
      </c>
      <c r="E16" s="27"/>
      <c r="F16" s="5"/>
    </row>
    <row r="17" spans="1:6">
      <c r="A17" s="23" t="str">
        <f>'[19]Accounts by GL'!B189</f>
        <v>Out-of-state Fees-Postsecondary Vocational</v>
      </c>
      <c r="B17" s="13"/>
      <c r="C17" s="25" t="s">
        <v>31</v>
      </c>
      <c r="D17" s="26">
        <v>21093.449999999997</v>
      </c>
      <c r="E17" s="27"/>
      <c r="F17" s="5"/>
    </row>
    <row r="18" spans="1:6">
      <c r="A18" s="23" t="str">
        <f>'[19]Accounts by GL'!B190</f>
        <v>Out-of-state Fees-Postsecondary. Adult Vocational</v>
      </c>
      <c r="B18" s="13"/>
      <c r="C18" s="25" t="s">
        <v>59</v>
      </c>
      <c r="D18" s="26">
        <v>13564.04</v>
      </c>
      <c r="E18" s="27"/>
      <c r="F18" s="5"/>
    </row>
    <row r="19" spans="1:6">
      <c r="A19" s="23" t="str">
        <f>'[19]Accounts by GL'!B191</f>
        <v>Out-of-state Fees-Developmental Education</v>
      </c>
      <c r="B19" s="13"/>
      <c r="C19" s="25" t="s">
        <v>32</v>
      </c>
      <c r="D19" s="26">
        <v>27325.570000000003</v>
      </c>
      <c r="E19" s="27"/>
      <c r="F19" s="5"/>
    </row>
    <row r="20" spans="1:6">
      <c r="A20" s="23" t="str">
        <f>'[19]Accounts by GL'!B192</f>
        <v>Out-of-state Fees-EPI &amp; Alternative Certification Curriculum</v>
      </c>
      <c r="B20" s="13"/>
      <c r="C20" s="25" t="s">
        <v>62</v>
      </c>
      <c r="D20" s="26">
        <v>0</v>
      </c>
      <c r="E20" s="27"/>
      <c r="F20" s="5"/>
    </row>
    <row r="21" spans="1:6">
      <c r="A21" s="23" t="str">
        <f>'[19]Accounts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'[19]Accounts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254480.58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8521487.709999999</v>
      </c>
      <c r="E24" s="22">
        <v>8521487.7099999972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'[19]Accounts by GL'!B199</f>
        <v>Tuition - Lifelong Learning</v>
      </c>
      <c r="B27" s="13"/>
      <c r="C27" s="14" t="s">
        <v>68</v>
      </c>
      <c r="D27" s="34">
        <v>0</v>
      </c>
      <c r="E27" s="27"/>
      <c r="F27" s="35"/>
    </row>
    <row r="28" spans="1:6">
      <c r="A28" s="12" t="str">
        <f>'[19]Accounts by GL'!B200</f>
        <v>Tuition - Continuing Workforce Fees</v>
      </c>
      <c r="B28" s="13"/>
      <c r="C28" s="14" t="s">
        <v>70</v>
      </c>
      <c r="D28" s="34">
        <v>0</v>
      </c>
      <c r="E28" s="27"/>
      <c r="F28" s="35"/>
    </row>
    <row r="29" spans="1:6">
      <c r="A29" s="12" t="str">
        <f>'[19]Accounts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'[19]Accounts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'[19]Accounts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'[19]Accounts by GL'!B204</f>
        <v>Full Cost of Instruction (Repeat Course Fee) - A &amp; P</v>
      </c>
      <c r="B32" s="13"/>
      <c r="C32" s="14" t="s">
        <v>78</v>
      </c>
      <c r="D32" s="34">
        <v>0</v>
      </c>
      <c r="E32" s="28"/>
      <c r="F32" s="35"/>
    </row>
    <row r="33" spans="1:10">
      <c r="A33" s="12" t="str">
        <f>'[19]Accounts by GL'!B205</f>
        <v>Full Cost of Instruction (Repeat Course Fee) - PSV</v>
      </c>
      <c r="B33" s="13"/>
      <c r="C33" s="14" t="s">
        <v>80</v>
      </c>
      <c r="D33" s="34">
        <v>0</v>
      </c>
      <c r="E33" s="28"/>
      <c r="F33" s="35"/>
    </row>
    <row r="34" spans="1:10">
      <c r="A34" s="12" t="str">
        <f>'[19]Accounts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'[19]Accounts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'[19]Accounts by GL'!B208</f>
        <v>Full Cost of Instruction (Repeat Course Fee) - Dev. Ed.</v>
      </c>
      <c r="B36" s="13"/>
      <c r="C36" s="14" t="s">
        <v>86</v>
      </c>
      <c r="D36" s="34">
        <v>0</v>
      </c>
      <c r="E36" s="28"/>
      <c r="F36" s="35"/>
    </row>
    <row r="37" spans="1:10">
      <c r="A37" s="12" t="str">
        <f>'[19]Accounts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'[19]Accounts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'[19]Accounts by GL'!B211</f>
        <v>Tuition - Self-supporting</v>
      </c>
      <c r="B39" s="13"/>
      <c r="C39" s="14" t="s">
        <v>90</v>
      </c>
      <c r="D39" s="34">
        <v>0</v>
      </c>
      <c r="E39" s="28"/>
      <c r="F39" s="108"/>
      <c r="G39" s="5"/>
    </row>
    <row r="40" spans="1:10">
      <c r="A40" s="12" t="str">
        <f>'[19]Accounts by GL'!B212</f>
        <v>Laboratory Fees</v>
      </c>
      <c r="B40" s="13"/>
      <c r="C40" s="14" t="s">
        <v>92</v>
      </c>
      <c r="D40" s="34">
        <v>890159</v>
      </c>
      <c r="E40" s="28"/>
      <c r="F40" s="108"/>
    </row>
    <row r="41" spans="1:10">
      <c r="A41" s="12" t="str">
        <f>'[19]Accounts by GL'!B213</f>
        <v>Distance Learning Course User Fee</v>
      </c>
      <c r="B41" s="13"/>
      <c r="C41" s="14" t="s">
        <v>94</v>
      </c>
      <c r="D41" s="34">
        <v>500352</v>
      </c>
      <c r="E41" s="28"/>
      <c r="F41" s="30"/>
    </row>
    <row r="42" spans="1:10">
      <c r="A42" s="12" t="str">
        <f>'[19]Accounts by GL'!B214</f>
        <v>Application Fees</v>
      </c>
      <c r="B42" s="13"/>
      <c r="C42" s="14" t="s">
        <v>96</v>
      </c>
      <c r="D42" s="34">
        <v>0</v>
      </c>
      <c r="E42" s="28"/>
      <c r="F42" s="108"/>
    </row>
    <row r="43" spans="1:10">
      <c r="A43" s="12" t="str">
        <f>'[19]Accounts by GL'!B215</f>
        <v>Graduation Fees</v>
      </c>
      <c r="B43" s="13"/>
      <c r="C43" s="14" t="s">
        <v>98</v>
      </c>
      <c r="D43" s="34">
        <v>24050</v>
      </c>
      <c r="E43" s="28"/>
      <c r="F43" s="35"/>
    </row>
    <row r="44" spans="1:10">
      <c r="A44" s="12" t="str">
        <f>'[19]Accounts by GL'!B216</f>
        <v>Transcripts Fees</v>
      </c>
      <c r="B44" s="13"/>
      <c r="C44" s="14" t="s">
        <v>100</v>
      </c>
      <c r="D44" s="34">
        <v>10914.04</v>
      </c>
      <c r="E44" s="28"/>
      <c r="F44" s="35"/>
      <c r="J44" s="5"/>
    </row>
    <row r="45" spans="1:10">
      <c r="A45" s="12" t="str">
        <f>'[19]Accounts by GL'!B217</f>
        <v>Financial Aid Fund Fees</v>
      </c>
      <c r="B45" s="13"/>
      <c r="C45" s="14" t="s">
        <v>102</v>
      </c>
      <c r="D45" s="34">
        <v>424337.89999999997</v>
      </c>
      <c r="E45" s="28"/>
      <c r="F45" s="35"/>
    </row>
    <row r="46" spans="1:10">
      <c r="A46" s="12" t="str">
        <f>'[19]Accounts by GL'!B218</f>
        <v>Student Activities &amp; Service Fees</v>
      </c>
      <c r="B46" s="13"/>
      <c r="C46" s="14" t="s">
        <v>104</v>
      </c>
      <c r="D46" s="34">
        <v>0</v>
      </c>
      <c r="E46" s="28"/>
      <c r="F46" s="35"/>
    </row>
    <row r="47" spans="1:10">
      <c r="A47" s="12" t="str">
        <f>'[19]Accounts by GL'!B219</f>
        <v>Student Activities &amp; Service Fees - Baccalaureate</v>
      </c>
      <c r="B47" s="13"/>
      <c r="C47" s="14" t="s">
        <v>106</v>
      </c>
      <c r="D47" s="34">
        <v>62175.45</v>
      </c>
      <c r="E47" s="28"/>
      <c r="F47" s="35"/>
    </row>
    <row r="48" spans="1:10">
      <c r="A48" s="12" t="str">
        <f>'[19]Accounts by GL'!B220</f>
        <v>CIF - A &amp; P, PSV, EPI, College Prep</v>
      </c>
      <c r="B48" s="13"/>
      <c r="C48" s="14" t="s">
        <v>108</v>
      </c>
      <c r="D48" s="34">
        <v>1156500.54</v>
      </c>
      <c r="E48" s="28"/>
      <c r="F48" s="35"/>
    </row>
    <row r="49" spans="1:6">
      <c r="A49" s="12" t="str">
        <f>'[19]Accounts by GL'!B221</f>
        <v>CIF - PSAV</v>
      </c>
      <c r="B49" s="13"/>
      <c r="C49" s="14" t="s">
        <v>110</v>
      </c>
      <c r="D49" s="34">
        <v>23941.4</v>
      </c>
      <c r="E49" s="28"/>
      <c r="F49" s="35"/>
    </row>
    <row r="50" spans="1:6">
      <c r="A50" s="12" t="str">
        <f>'[19]Accounts by GL'!B222</f>
        <v>CIF - Baccalaureate</v>
      </c>
      <c r="B50" s="13"/>
      <c r="C50" s="14" t="s">
        <v>112</v>
      </c>
      <c r="D50" s="34">
        <v>141435.54</v>
      </c>
      <c r="E50" s="28"/>
      <c r="F50" s="35"/>
    </row>
    <row r="51" spans="1:6">
      <c r="A51" s="12" t="str">
        <f>'[19]Accounts by GL'!B223</f>
        <v>Technology Fee</v>
      </c>
      <c r="B51" s="13"/>
      <c r="C51" s="14" t="s">
        <v>114</v>
      </c>
      <c r="D51" s="34">
        <v>402116.45999999996</v>
      </c>
      <c r="E51" s="28"/>
      <c r="F51" s="35"/>
    </row>
    <row r="52" spans="1:6">
      <c r="A52" s="12" t="str">
        <f>'[19]Accounts by GL'!B224</f>
        <v>Other Student Fees</v>
      </c>
      <c r="B52" s="13"/>
      <c r="C52" s="14" t="s">
        <v>116</v>
      </c>
      <c r="D52" s="34">
        <v>508326.05</v>
      </c>
      <c r="E52" s="28"/>
      <c r="F52" s="35"/>
    </row>
    <row r="53" spans="1:6">
      <c r="A53" s="12" t="str">
        <f>'[19]Accounts by GL'!B225</f>
        <v>Late Fees</v>
      </c>
      <c r="B53" s="13"/>
      <c r="C53" s="14" t="s">
        <v>118</v>
      </c>
      <c r="D53" s="34">
        <v>100</v>
      </c>
      <c r="E53" s="28"/>
      <c r="F53" s="35"/>
    </row>
    <row r="54" spans="1:6">
      <c r="A54" s="12" t="str">
        <f>'[19]Accounts by GL'!B226</f>
        <v>Testing Fees</v>
      </c>
      <c r="B54" s="13"/>
      <c r="C54" s="14" t="s">
        <v>120</v>
      </c>
      <c r="D54" s="34">
        <v>80453.05</v>
      </c>
      <c r="E54" s="28"/>
      <c r="F54" s="35"/>
    </row>
    <row r="55" spans="1:6">
      <c r="A55" s="12" t="str">
        <f>'[19]Accounts by GL'!B227</f>
        <v>Student Insurance Fees</v>
      </c>
      <c r="B55" s="13"/>
      <c r="C55" s="14" t="s">
        <v>122</v>
      </c>
      <c r="D55" s="34">
        <v>0</v>
      </c>
      <c r="E55" s="28"/>
      <c r="F55" s="35"/>
    </row>
    <row r="56" spans="1:6">
      <c r="A56" s="12" t="str">
        <f>'[19]Accounts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'[19]Accounts by GL'!B229</f>
        <v>Picture Identification Card Fees</v>
      </c>
      <c r="B57" s="13"/>
      <c r="C57" s="14" t="s">
        <v>126</v>
      </c>
      <c r="D57" s="34">
        <v>0</v>
      </c>
      <c r="E57" s="28"/>
      <c r="F57" s="35"/>
    </row>
    <row r="58" spans="1:6">
      <c r="A58" s="12" t="str">
        <f>'[19]Accounts by GL'!B230</f>
        <v>Parking Fees</v>
      </c>
      <c r="B58" s="13"/>
      <c r="C58" s="14" t="s">
        <v>128</v>
      </c>
      <c r="D58" s="34">
        <v>116660</v>
      </c>
      <c r="E58" s="28"/>
      <c r="F58" s="35"/>
    </row>
    <row r="59" spans="1:6">
      <c r="A59" s="12" t="str">
        <f>'[19]Accounts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'[19]Accounts by GL'!B232</f>
        <v>Contract Course Fees</v>
      </c>
      <c r="B60" s="13"/>
      <c r="C60" s="14" t="s">
        <v>132</v>
      </c>
      <c r="D60" s="34">
        <v>0</v>
      </c>
      <c r="E60" s="28"/>
      <c r="F60" s="35"/>
    </row>
    <row r="61" spans="1:6" ht="13.5" thickBot="1">
      <c r="A61" s="12" t="str">
        <f>'[19]Accounts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4341521.43</v>
      </c>
      <c r="E62" s="28"/>
    </row>
    <row r="63" spans="1:6" ht="13.5" thickBot="1">
      <c r="A63" s="19" t="s">
        <v>13</v>
      </c>
      <c r="B63" s="20"/>
      <c r="C63" s="21"/>
      <c r="D63" s="22">
        <f>D24+D62</f>
        <v>12863009.139999999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NORTHWEST FLORIDA STATE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6273633.9799999995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1272818.81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431985.14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237719.2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50850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192497.52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21093.449999999997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13564.04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27325.570000000003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8521487.7099999972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8521487.7099999972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8267007.129999999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254480.58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8521487.709999999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402116.45999999996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8923604.1699999981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152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'[20]Accounts by GL'!B179</f>
        <v>Tuition-Advanced &amp; Professional - Baccalaureate</v>
      </c>
      <c r="B6" s="13"/>
      <c r="C6" s="14" t="s">
        <v>42</v>
      </c>
      <c r="D6" s="15">
        <v>1964269.28</v>
      </c>
      <c r="E6" s="16">
        <v>1282724.6299999999</v>
      </c>
      <c r="F6" s="5"/>
    </row>
    <row r="7" spans="1:16">
      <c r="A7" s="12" t="str">
        <f>'[20]Accounts by GL'!B180</f>
        <v>Tuition-Advanced &amp; Professional</v>
      </c>
      <c r="B7" s="13"/>
      <c r="C7" s="14" t="s">
        <v>20</v>
      </c>
      <c r="D7" s="15">
        <v>35231426.719999999</v>
      </c>
      <c r="E7" s="16">
        <v>41768574.899999999</v>
      </c>
      <c r="F7" s="5"/>
    </row>
    <row r="8" spans="1:16">
      <c r="A8" s="12" t="str">
        <f>'[20]Accounts by GL'!B181</f>
        <v>Tuition-Postsecondary Vocational</v>
      </c>
      <c r="B8" s="13"/>
      <c r="C8" s="14" t="s">
        <v>22</v>
      </c>
      <c r="D8" s="15">
        <v>3512690.25</v>
      </c>
      <c r="E8" s="16">
        <v>3855475.71</v>
      </c>
      <c r="F8" s="5"/>
    </row>
    <row r="9" spans="1:16">
      <c r="A9" s="12" t="str">
        <f>'[20]Accounts by GL'!B182</f>
        <v>Tuition-Postsecondary Adult Vocational</v>
      </c>
      <c r="B9" s="13"/>
      <c r="C9" s="14" t="s">
        <v>46</v>
      </c>
      <c r="D9" s="15">
        <v>2029132.84</v>
      </c>
      <c r="E9" s="16">
        <v>2211021.13</v>
      </c>
      <c r="F9" s="5"/>
    </row>
    <row r="10" spans="1:16">
      <c r="A10" s="12" t="str">
        <f>'[20]Accounts by GL'!B183</f>
        <v>Tuition-Developmental Education</v>
      </c>
      <c r="B10" s="13"/>
      <c r="C10" s="14" t="s">
        <v>25</v>
      </c>
      <c r="D10" s="15">
        <v>1684794.14</v>
      </c>
      <c r="E10" s="16">
        <v>2039955.63</v>
      </c>
      <c r="F10" s="5"/>
    </row>
    <row r="11" spans="1:16">
      <c r="A11" s="12" t="str">
        <f>'[20]Accounts by GL'!B184</f>
        <v>Tuition-EPI</v>
      </c>
      <c r="B11" s="13"/>
      <c r="C11" s="14" t="s">
        <v>49</v>
      </c>
      <c r="D11" s="15">
        <v>54767.040000000001</v>
      </c>
      <c r="E11" s="16">
        <v>54767.040000000001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'[20]Accounts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'[20]Accounts by GL'!B186</f>
        <v>Tuition-Adult General Education (ABE) &amp; Secondary</v>
      </c>
      <c r="B13" s="13"/>
      <c r="C13" s="14" t="s">
        <v>53</v>
      </c>
      <c r="D13" s="15">
        <v>0</v>
      </c>
      <c r="E13" s="16">
        <v>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44477080.270000003</v>
      </c>
      <c r="E14" s="22">
        <f>SUM(E6:E13)</f>
        <v>51212519.040000007</v>
      </c>
      <c r="F14" s="5"/>
    </row>
    <row r="15" spans="1:16">
      <c r="A15" s="23" t="str">
        <f>'[20]Accounts by GL'!B187</f>
        <v>Out-of-state Fees-Advanced &amp; Professional - Baccalaureate</v>
      </c>
      <c r="B15" s="13"/>
      <c r="C15" s="25" t="s">
        <v>55</v>
      </c>
      <c r="D15" s="26">
        <v>-681544.65</v>
      </c>
      <c r="E15" s="27"/>
      <c r="F15" s="5"/>
    </row>
    <row r="16" spans="1:16">
      <c r="A16" s="23" t="str">
        <f>'[20]Accounts by GL'!B188</f>
        <v>Out-of-state Fees-Advanced &amp; Professional</v>
      </c>
      <c r="B16" s="13"/>
      <c r="C16" s="25" t="s">
        <v>30</v>
      </c>
      <c r="D16" s="26">
        <v>6537148.1799999997</v>
      </c>
      <c r="E16" s="27"/>
      <c r="F16" s="5"/>
    </row>
    <row r="17" spans="1:6">
      <c r="A17" s="23" t="str">
        <f>'[20]Accounts by GL'!B189</f>
        <v>Out-of-state Fees-Postsecondary Vocational</v>
      </c>
      <c r="B17" s="13"/>
      <c r="C17" s="25" t="s">
        <v>31</v>
      </c>
      <c r="D17" s="26">
        <v>342785.46</v>
      </c>
      <c r="E17" s="27"/>
      <c r="F17" s="5"/>
    </row>
    <row r="18" spans="1:6">
      <c r="A18" s="23" t="str">
        <f>'[20]Accounts by GL'!B190</f>
        <v>Out-of-state Fees-Postsecondary. Adult Vocational</v>
      </c>
      <c r="B18" s="13"/>
      <c r="C18" s="25" t="s">
        <v>59</v>
      </c>
      <c r="D18" s="26">
        <v>181888.29</v>
      </c>
      <c r="E18" s="27"/>
      <c r="F18" s="5"/>
    </row>
    <row r="19" spans="1:6">
      <c r="A19" s="23" t="str">
        <f>'[20]Accounts by GL'!B191</f>
        <v>Out-of-state Fees-Developmental Education</v>
      </c>
      <c r="B19" s="13"/>
      <c r="C19" s="25" t="s">
        <v>32</v>
      </c>
      <c r="D19" s="26">
        <v>355161.49</v>
      </c>
      <c r="E19" s="27"/>
      <c r="F19" s="5"/>
    </row>
    <row r="20" spans="1:6">
      <c r="A20" s="23" t="str">
        <f>'[20]Accounts by GL'!B192</f>
        <v>Out-of-state Fees-EPI &amp; Alternative Certification Curriculum</v>
      </c>
      <c r="B20" s="13"/>
      <c r="C20" s="25" t="s">
        <v>62</v>
      </c>
      <c r="D20" s="26">
        <v>0</v>
      </c>
      <c r="E20" s="27"/>
      <c r="F20" s="5"/>
    </row>
    <row r="21" spans="1:6">
      <c r="A21" s="23" t="str">
        <f>'[20]Accounts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'[20]Accounts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6735438.7699999996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51212519.040000007</v>
      </c>
      <c r="E24" s="22">
        <v>51212519.040000007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'[20]Accounts by GL'!B199</f>
        <v>Tuition - Lifelong Learning</v>
      </c>
      <c r="B27" s="13"/>
      <c r="C27" s="14" t="s">
        <v>68</v>
      </c>
      <c r="D27" s="34">
        <v>0</v>
      </c>
      <c r="E27" s="27"/>
      <c r="F27" s="35"/>
    </row>
    <row r="28" spans="1:6">
      <c r="A28" s="12" t="str">
        <f>'[20]Accounts by GL'!B200</f>
        <v>Tuition - Continuing Workforce Fees</v>
      </c>
      <c r="B28" s="13"/>
      <c r="C28" s="14" t="s">
        <v>70</v>
      </c>
      <c r="D28" s="34">
        <v>1340615.74</v>
      </c>
      <c r="E28" s="27"/>
      <c r="F28" s="35"/>
    </row>
    <row r="29" spans="1:6">
      <c r="A29" s="12" t="str">
        <f>'[20]Accounts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'[20]Accounts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'[20]Accounts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'[20]Accounts by GL'!B204</f>
        <v>Full Cost of Instruction (Repeat Course Fee) - A &amp; P</v>
      </c>
      <c r="B32" s="13"/>
      <c r="C32" s="14" t="s">
        <v>78</v>
      </c>
      <c r="D32" s="34">
        <v>1066420</v>
      </c>
      <c r="E32" s="28"/>
      <c r="F32" s="35"/>
    </row>
    <row r="33" spans="1:10">
      <c r="A33" s="12" t="str">
        <f>'[20]Accounts by GL'!B205</f>
        <v>Full Cost of Instruction (Repeat Course Fee) - PSV</v>
      </c>
      <c r="B33" s="13"/>
      <c r="C33" s="14" t="s">
        <v>80</v>
      </c>
      <c r="D33" s="34">
        <v>10480</v>
      </c>
      <c r="E33" s="28"/>
      <c r="F33" s="35"/>
    </row>
    <row r="34" spans="1:10">
      <c r="A34" s="12" t="str">
        <f>'[20]Accounts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'[20]Accounts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'[20]Accounts by GL'!B208</f>
        <v>Full Cost of Instruction (Repeat Course Fee) - Dev. Ed.</v>
      </c>
      <c r="B36" s="13"/>
      <c r="C36" s="14" t="s">
        <v>86</v>
      </c>
      <c r="D36" s="34">
        <v>42968</v>
      </c>
      <c r="E36" s="28"/>
      <c r="F36" s="35"/>
    </row>
    <row r="37" spans="1:10">
      <c r="A37" s="12" t="str">
        <f>'[20]Accounts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'[20]Accounts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'[20]Accounts by GL'!B211</f>
        <v>Tuition - Self-supporting</v>
      </c>
      <c r="B39" s="13"/>
      <c r="C39" s="14" t="s">
        <v>90</v>
      </c>
      <c r="D39" s="34">
        <v>425817.86</v>
      </c>
      <c r="E39" s="28"/>
      <c r="F39" s="108"/>
      <c r="G39" s="5"/>
    </row>
    <row r="40" spans="1:10">
      <c r="A40" s="12" t="str">
        <f>'[20]Accounts by GL'!B212</f>
        <v>Laboratory Fees</v>
      </c>
      <c r="B40" s="13"/>
      <c r="C40" s="14" t="s">
        <v>92</v>
      </c>
      <c r="D40" s="34">
        <v>1737177.82</v>
      </c>
      <c r="E40" s="28"/>
      <c r="F40" s="108"/>
    </row>
    <row r="41" spans="1:10">
      <c r="A41" s="12" t="str">
        <f>'[20]Accounts by GL'!B213</f>
        <v>Distance Learning Course User Fee</v>
      </c>
      <c r="B41" s="13"/>
      <c r="C41" s="14" t="s">
        <v>94</v>
      </c>
      <c r="D41" s="34">
        <v>1243976.8</v>
      </c>
      <c r="E41" s="28"/>
      <c r="F41" s="30"/>
    </row>
    <row r="42" spans="1:10">
      <c r="A42" s="12" t="str">
        <f>'[20]Accounts by GL'!B214</f>
        <v>Application Fees</v>
      </c>
      <c r="B42" s="13"/>
      <c r="C42" s="14" t="s">
        <v>96</v>
      </c>
      <c r="D42" s="34">
        <v>612179.79</v>
      </c>
      <c r="E42" s="28"/>
      <c r="F42" s="108"/>
    </row>
    <row r="43" spans="1:10">
      <c r="A43" s="12" t="str">
        <f>'[20]Accounts by GL'!B215</f>
        <v>Graduation Fees</v>
      </c>
      <c r="B43" s="13"/>
      <c r="C43" s="14" t="s">
        <v>98</v>
      </c>
      <c r="D43" s="34">
        <v>840</v>
      </c>
      <c r="E43" s="28"/>
      <c r="F43" s="35"/>
    </row>
    <row r="44" spans="1:10">
      <c r="A44" s="12" t="str">
        <f>'[20]Accounts by GL'!B216</f>
        <v>Transcripts Fees</v>
      </c>
      <c r="B44" s="13"/>
      <c r="C44" s="14" t="s">
        <v>100</v>
      </c>
      <c r="D44" s="34">
        <v>69996.81</v>
      </c>
      <c r="E44" s="28"/>
      <c r="F44" s="35"/>
      <c r="J44" s="5"/>
    </row>
    <row r="45" spans="1:10">
      <c r="A45" s="12" t="str">
        <f>'[20]Accounts by GL'!B217</f>
        <v>Financial Aid Fund Fees</v>
      </c>
      <c r="B45" s="13"/>
      <c r="C45" s="14" t="s">
        <v>102</v>
      </c>
      <c r="D45" s="34">
        <v>2647783.92</v>
      </c>
      <c r="E45" s="28"/>
      <c r="F45" s="35"/>
    </row>
    <row r="46" spans="1:10">
      <c r="A46" s="12" t="str">
        <f>'[20]Accounts by GL'!B218</f>
        <v>Student Activities &amp; Service Fees</v>
      </c>
      <c r="B46" s="13"/>
      <c r="C46" s="14" t="s">
        <v>104</v>
      </c>
      <c r="D46" s="34">
        <v>3045516.5</v>
      </c>
      <c r="E46" s="28"/>
      <c r="F46" s="35"/>
    </row>
    <row r="47" spans="1:10">
      <c r="A47" s="12" t="str">
        <f>'[20]Accounts by GL'!B219</f>
        <v>Student Activities &amp; Service Fees - Baccalaureate</v>
      </c>
      <c r="B47" s="13"/>
      <c r="C47" s="14" t="s">
        <v>106</v>
      </c>
      <c r="D47" s="34">
        <v>196690.68</v>
      </c>
      <c r="E47" s="28"/>
      <c r="F47" s="35"/>
    </row>
    <row r="48" spans="1:10">
      <c r="A48" s="12" t="str">
        <f>'[20]Accounts by GL'!B220</f>
        <v>CIF - A &amp; P, PSV, EPI, College Prep</v>
      </c>
      <c r="B48" s="13"/>
      <c r="C48" s="14" t="s">
        <v>108</v>
      </c>
      <c r="D48" s="34">
        <v>5954022.25</v>
      </c>
      <c r="E48" s="28"/>
      <c r="F48" s="35"/>
    </row>
    <row r="49" spans="1:6">
      <c r="A49" s="12" t="str">
        <f>'[20]Accounts by GL'!B221</f>
        <v>CIF - PSAV</v>
      </c>
      <c r="B49" s="13"/>
      <c r="C49" s="14" t="s">
        <v>110</v>
      </c>
      <c r="D49" s="34">
        <v>99286.54</v>
      </c>
      <c r="E49" s="28"/>
      <c r="F49" s="35"/>
    </row>
    <row r="50" spans="1:6">
      <c r="A50" s="12" t="str">
        <f>'[20]Accounts by GL'!B222</f>
        <v>CIF - Baccalaureate</v>
      </c>
      <c r="B50" s="13"/>
      <c r="C50" s="14" t="s">
        <v>112</v>
      </c>
      <c r="D50" s="34">
        <v>272110.2</v>
      </c>
      <c r="E50" s="28"/>
      <c r="F50" s="35"/>
    </row>
    <row r="51" spans="1:6">
      <c r="A51" s="12" t="str">
        <f>'[20]Accounts by GL'!B223</f>
        <v>Technology Fee</v>
      </c>
      <c r="B51" s="13"/>
      <c r="C51" s="14" t="s">
        <v>114</v>
      </c>
      <c r="D51" s="34">
        <v>2539237.7799999998</v>
      </c>
      <c r="E51" s="28"/>
      <c r="F51" s="35"/>
    </row>
    <row r="52" spans="1:6">
      <c r="A52" s="12" t="str">
        <f>'[20]Accounts by GL'!B224</f>
        <v>Other Student Fees</v>
      </c>
      <c r="B52" s="13"/>
      <c r="C52" s="14" t="s">
        <v>116</v>
      </c>
      <c r="D52" s="34">
        <v>17270</v>
      </c>
      <c r="E52" s="28"/>
      <c r="F52" s="35"/>
    </row>
    <row r="53" spans="1:6">
      <c r="A53" s="12" t="str">
        <f>'[20]Accounts by GL'!B225</f>
        <v>Late Fees</v>
      </c>
      <c r="B53" s="13"/>
      <c r="C53" s="14" t="s">
        <v>118</v>
      </c>
      <c r="D53" s="34">
        <v>0</v>
      </c>
      <c r="E53" s="28"/>
      <c r="F53" s="35"/>
    </row>
    <row r="54" spans="1:6">
      <c r="A54" s="12" t="str">
        <f>'[20]Accounts by GL'!B226</f>
        <v>Testing Fees</v>
      </c>
      <c r="B54" s="13"/>
      <c r="C54" s="14" t="s">
        <v>120</v>
      </c>
      <c r="D54" s="34">
        <v>501045.44999999995</v>
      </c>
      <c r="E54" s="28"/>
      <c r="F54" s="35"/>
    </row>
    <row r="55" spans="1:6">
      <c r="A55" s="12" t="str">
        <f>'[20]Accounts by GL'!B227</f>
        <v>Student Insurance Fees</v>
      </c>
      <c r="B55" s="13"/>
      <c r="C55" s="14" t="s">
        <v>122</v>
      </c>
      <c r="D55" s="34">
        <v>69202.45</v>
      </c>
      <c r="E55" s="28"/>
      <c r="F55" s="35"/>
    </row>
    <row r="56" spans="1:6">
      <c r="A56" s="12" t="str">
        <f>'[20]Accounts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'[20]Accounts by GL'!B229</f>
        <v>Picture Identification Card Fees</v>
      </c>
      <c r="B57" s="13"/>
      <c r="C57" s="14" t="s">
        <v>126</v>
      </c>
      <c r="D57" s="34">
        <v>33010</v>
      </c>
      <c r="E57" s="28"/>
      <c r="F57" s="35"/>
    </row>
    <row r="58" spans="1:6">
      <c r="A58" s="12" t="str">
        <f>'[20]Accounts by GL'!B230</f>
        <v>Parking Fees</v>
      </c>
      <c r="B58" s="13"/>
      <c r="C58" s="14" t="s">
        <v>128</v>
      </c>
      <c r="D58" s="34">
        <v>0</v>
      </c>
      <c r="E58" s="28"/>
      <c r="F58" s="35"/>
    </row>
    <row r="59" spans="1:6">
      <c r="A59" s="12" t="str">
        <f>'[20]Accounts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'[20]Accounts by GL'!B232</f>
        <v>Contract Course Fees</v>
      </c>
      <c r="B60" s="13"/>
      <c r="C60" s="14" t="s">
        <v>132</v>
      </c>
      <c r="D60" s="34">
        <v>532086.11</v>
      </c>
      <c r="E60" s="28"/>
      <c r="F60" s="35"/>
    </row>
    <row r="61" spans="1:6" ht="13.5" thickBot="1">
      <c r="A61" s="12" t="str">
        <f>'[20]Accounts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22457734.699999996</v>
      </c>
      <c r="E62" s="28"/>
    </row>
    <row r="63" spans="1:6" ht="13.5" thickBot="1">
      <c r="A63" s="19" t="s">
        <v>13</v>
      </c>
      <c r="B63" s="20"/>
      <c r="C63" s="21"/>
      <c r="D63" s="22">
        <f>D24+D62</f>
        <v>73670253.74000001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PALM BEACH STATE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37195696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3512690.25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1921177.84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1684794.14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54767.040000000001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5855603.5299999993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342785.46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181888.29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355161.49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51104564.040000007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51104564.040000007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44477080.270000003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6735438.7699999996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51212519.040000007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2539237.7799999998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53751756.820000008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141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'[3]Accounts by GL'!B179</f>
        <v>Tuition-Advanced &amp; Professional - Baccalaureate</v>
      </c>
      <c r="B6" s="13"/>
      <c r="C6" s="14" t="s">
        <v>42</v>
      </c>
      <c r="D6" s="15">
        <v>1612251.59</v>
      </c>
      <c r="E6" s="16">
        <v>1657316.61</v>
      </c>
      <c r="F6" s="5"/>
    </row>
    <row r="7" spans="1:16">
      <c r="A7" s="12" t="str">
        <f>'[3]Accounts by GL'!B180</f>
        <v>Tuition-Advanced &amp; Professional</v>
      </c>
      <c r="B7" s="13"/>
      <c r="C7" s="14" t="s">
        <v>20</v>
      </c>
      <c r="D7" s="15">
        <v>13549537.83</v>
      </c>
      <c r="E7" s="16">
        <v>14420399.23</v>
      </c>
      <c r="F7" s="5"/>
    </row>
    <row r="8" spans="1:16">
      <c r="A8" s="12" t="str">
        <f>'[3]Accounts by GL'!B181</f>
        <v>Tuition-Postsecondary Vocational</v>
      </c>
      <c r="B8" s="13"/>
      <c r="C8" s="14" t="s">
        <v>22</v>
      </c>
      <c r="D8" s="15">
        <v>4003841.16</v>
      </c>
      <c r="E8" s="16">
        <v>4480822.01</v>
      </c>
      <c r="F8" s="5"/>
    </row>
    <row r="9" spans="1:16">
      <c r="A9" s="12" t="str">
        <f>'[3]Accounts by GL'!B182</f>
        <v>Tuition-Postsecondary Adult Vocational</v>
      </c>
      <c r="B9" s="13"/>
      <c r="C9" s="14" t="s">
        <v>46</v>
      </c>
      <c r="D9" s="15">
        <v>825122.5</v>
      </c>
      <c r="E9" s="16">
        <v>860796.19</v>
      </c>
      <c r="F9" s="5"/>
    </row>
    <row r="10" spans="1:16">
      <c r="A10" s="12" t="str">
        <f>'[3]Accounts by GL'!B183</f>
        <v>Tuition-Developmental Education</v>
      </c>
      <c r="B10" s="13"/>
      <c r="C10" s="14" t="s">
        <v>25</v>
      </c>
      <c r="D10" s="15">
        <v>797859.1</v>
      </c>
      <c r="E10" s="16">
        <v>945886.35</v>
      </c>
      <c r="F10" s="5"/>
    </row>
    <row r="11" spans="1:16">
      <c r="A11" s="12" t="str">
        <f>'[3]Accounts by GL'!B184</f>
        <v>Tuition-EPI</v>
      </c>
      <c r="B11" s="13"/>
      <c r="C11" s="14" t="s">
        <v>49</v>
      </c>
      <c r="D11" s="15">
        <v>0</v>
      </c>
      <c r="E11" s="16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'[3]Accounts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'[3]Accounts by GL'!B186</f>
        <v>Tuition-Adult General Education (ABE) &amp; Secondary</v>
      </c>
      <c r="B13" s="13"/>
      <c r="C13" s="14" t="s">
        <v>53</v>
      </c>
      <c r="D13" s="15">
        <v>0</v>
      </c>
      <c r="E13" s="16">
        <v>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20788612.18</v>
      </c>
      <c r="E14" s="22">
        <f>SUM(E6:E13)</f>
        <v>22365220.390000004</v>
      </c>
      <c r="F14" s="5"/>
    </row>
    <row r="15" spans="1:16">
      <c r="A15" s="23" t="str">
        <f>'[3]Accounts by GL'!B187</f>
        <v>Out-of-state Fees-Advanced &amp; Professional - Baccalaureate</v>
      </c>
      <c r="B15" s="13"/>
      <c r="C15" s="25" t="s">
        <v>55</v>
      </c>
      <c r="D15" s="26">
        <v>45065.02</v>
      </c>
      <c r="E15" s="27"/>
      <c r="F15" s="5"/>
    </row>
    <row r="16" spans="1:16">
      <c r="A16" s="23" t="str">
        <f>'[3]Accounts by GL'!B188</f>
        <v>Out-of-state Fees-Advanced &amp; Professional</v>
      </c>
      <c r="B16" s="13"/>
      <c r="C16" s="25" t="s">
        <v>30</v>
      </c>
      <c r="D16" s="26">
        <v>870861.4</v>
      </c>
      <c r="E16" s="27"/>
      <c r="F16" s="5"/>
    </row>
    <row r="17" spans="1:6">
      <c r="A17" s="23" t="str">
        <f>'[3]Accounts by GL'!B189</f>
        <v>Out-of-state Fees-Postsecondary Vocational</v>
      </c>
      <c r="B17" s="13"/>
      <c r="C17" s="25" t="s">
        <v>31</v>
      </c>
      <c r="D17" s="26">
        <v>476980.85</v>
      </c>
      <c r="E17" s="27"/>
      <c r="F17" s="5"/>
    </row>
    <row r="18" spans="1:6">
      <c r="A18" s="23" t="str">
        <f>'[3]Accounts by GL'!B190</f>
        <v>Out-of-state Fees-Postsecondary. Adult Vocational</v>
      </c>
      <c r="B18" s="13"/>
      <c r="C18" s="25" t="s">
        <v>59</v>
      </c>
      <c r="D18" s="26">
        <v>35673.69</v>
      </c>
      <c r="E18" s="27"/>
      <c r="F18" s="5"/>
    </row>
    <row r="19" spans="1:6">
      <c r="A19" s="23" t="str">
        <f>'[3]Accounts by GL'!B191</f>
        <v>Out-of-state Fees-Developmental Education</v>
      </c>
      <c r="B19" s="13"/>
      <c r="C19" s="25" t="s">
        <v>32</v>
      </c>
      <c r="D19" s="26">
        <v>148027.25</v>
      </c>
      <c r="E19" s="27"/>
      <c r="F19" s="5"/>
    </row>
    <row r="20" spans="1:6">
      <c r="A20" s="23" t="str">
        <f>'[3]Accounts by GL'!B192</f>
        <v>Out-of-state Fees-EPI &amp; Alternative Certification Curriculum</v>
      </c>
      <c r="B20" s="13"/>
      <c r="C20" s="25" t="s">
        <v>62</v>
      </c>
      <c r="D20" s="26">
        <v>0</v>
      </c>
      <c r="E20" s="27"/>
      <c r="F20" s="5"/>
    </row>
    <row r="21" spans="1:6">
      <c r="A21" s="23" t="str">
        <f>'[3]Accounts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'[3]Accounts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1576608.21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22365220.390000001</v>
      </c>
      <c r="E24" s="22">
        <v>22365220.390000001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'[3]Accounts by GL'!B199</f>
        <v>Tuition - Lifelong Learning</v>
      </c>
      <c r="B27" s="13"/>
      <c r="C27" s="14" t="s">
        <v>68</v>
      </c>
      <c r="D27" s="34">
        <v>0</v>
      </c>
      <c r="E27" s="27"/>
      <c r="F27" s="35"/>
    </row>
    <row r="28" spans="1:6">
      <c r="A28" s="12" t="str">
        <f>'[3]Accounts by GL'!B200</f>
        <v>Tuition - Continuing Workforce Fees</v>
      </c>
      <c r="B28" s="13"/>
      <c r="C28" s="14" t="s">
        <v>70</v>
      </c>
      <c r="D28" s="34">
        <v>453167.99</v>
      </c>
      <c r="E28" s="27"/>
      <c r="F28" s="35"/>
    </row>
    <row r="29" spans="1:6">
      <c r="A29" s="12" t="str">
        <f>'[3]Accounts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'[3]Accounts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'[3]Accounts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'[3]Accounts by GL'!B204</f>
        <v>Full Cost of Instruction (Repeat Course Fee) - A &amp; P</v>
      </c>
      <c r="B32" s="13"/>
      <c r="C32" s="14" t="s">
        <v>78</v>
      </c>
      <c r="D32" s="34">
        <v>454208.11</v>
      </c>
      <c r="E32" s="28"/>
      <c r="F32" s="35"/>
    </row>
    <row r="33" spans="1:10">
      <c r="A33" s="12" t="str">
        <f>'[3]Accounts by GL'!B205</f>
        <v>Full Cost of Instruction (Repeat Course Fee) - PSV</v>
      </c>
      <c r="B33" s="13"/>
      <c r="C33" s="14" t="s">
        <v>80</v>
      </c>
      <c r="D33" s="34">
        <v>0</v>
      </c>
      <c r="E33" s="28"/>
      <c r="F33" s="35"/>
    </row>
    <row r="34" spans="1:10">
      <c r="A34" s="12" t="str">
        <f>'[3]Accounts by GL'!B206</f>
        <v>Full Cost of Instruction (Repeat Course Fee) - Baccalaureate</v>
      </c>
      <c r="B34" s="13"/>
      <c r="C34" s="14" t="s">
        <v>82</v>
      </c>
      <c r="D34" s="34">
        <v>10534.68</v>
      </c>
      <c r="E34" s="28"/>
      <c r="F34" s="35"/>
    </row>
    <row r="35" spans="1:10">
      <c r="A35" s="12" t="str">
        <f>'[3]Accounts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'[3]Accounts by GL'!B208</f>
        <v>Full Cost of Instruction (Repeat Course Fee) - Dev. Ed.</v>
      </c>
      <c r="B36" s="13"/>
      <c r="C36" s="14" t="s">
        <v>86</v>
      </c>
      <c r="D36" s="34">
        <v>24142.38</v>
      </c>
      <c r="E36" s="28"/>
      <c r="F36" s="35"/>
    </row>
    <row r="37" spans="1:10">
      <c r="A37" s="12" t="str">
        <f>'[3]Accounts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'[3]Accounts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'[3]Accounts by GL'!B211</f>
        <v>Tuition - Self-supporting</v>
      </c>
      <c r="B39" s="13"/>
      <c r="C39" s="14" t="s">
        <v>90</v>
      </c>
      <c r="D39" s="34">
        <v>198072</v>
      </c>
      <c r="E39" s="28"/>
      <c r="F39" s="108"/>
      <c r="G39" s="5"/>
    </row>
    <row r="40" spans="1:10">
      <c r="A40" s="12" t="str">
        <f>'[3]Accounts by GL'!B212</f>
        <v>Laboratory Fees</v>
      </c>
      <c r="B40" s="13"/>
      <c r="C40" s="14" t="s">
        <v>92</v>
      </c>
      <c r="D40" s="34">
        <v>870577.96</v>
      </c>
      <c r="E40" s="28"/>
      <c r="F40" s="108"/>
    </row>
    <row r="41" spans="1:10">
      <c r="A41" s="12" t="str">
        <f>'[3]Accounts by GL'!B213</f>
        <v>Distance Learning Course User Fee</v>
      </c>
      <c r="B41" s="13"/>
      <c r="C41" s="14" t="s">
        <v>94</v>
      </c>
      <c r="D41" s="34">
        <v>1322061</v>
      </c>
      <c r="E41" s="28"/>
      <c r="F41" s="30"/>
    </row>
    <row r="42" spans="1:10">
      <c r="A42" s="12" t="str">
        <f>'[3]Accounts by GL'!B214</f>
        <v>Application Fees</v>
      </c>
      <c r="B42" s="13"/>
      <c r="C42" s="14" t="s">
        <v>96</v>
      </c>
      <c r="D42" s="34">
        <v>260271</v>
      </c>
      <c r="E42" s="28"/>
      <c r="F42" s="108"/>
    </row>
    <row r="43" spans="1:10">
      <c r="A43" s="12" t="str">
        <f>'[3]Accounts by GL'!B215</f>
        <v>Graduation Fees</v>
      </c>
      <c r="B43" s="13"/>
      <c r="C43" s="14" t="s">
        <v>98</v>
      </c>
      <c r="D43" s="34">
        <v>94590</v>
      </c>
      <c r="E43" s="28"/>
      <c r="F43" s="35"/>
    </row>
    <row r="44" spans="1:10">
      <c r="A44" s="12" t="str">
        <f>'[3]Accounts by GL'!B216</f>
        <v>Transcripts Fees</v>
      </c>
      <c r="B44" s="13"/>
      <c r="C44" s="14" t="s">
        <v>100</v>
      </c>
      <c r="D44" s="34">
        <v>121527.17</v>
      </c>
      <c r="E44" s="28"/>
      <c r="F44" s="35"/>
      <c r="J44" s="5"/>
    </row>
    <row r="45" spans="1:10">
      <c r="A45" s="12" t="str">
        <f>'[3]Accounts by GL'!B217</f>
        <v>Financial Aid Fund Fees</v>
      </c>
      <c r="B45" s="13"/>
      <c r="C45" s="14" t="s">
        <v>102</v>
      </c>
      <c r="D45" s="34">
        <v>886832.59000000008</v>
      </c>
      <c r="E45" s="28"/>
      <c r="F45" s="35"/>
    </row>
    <row r="46" spans="1:10">
      <c r="A46" s="12" t="str">
        <f>'[3]Accounts by GL'!B218</f>
        <v>Student Activities &amp; Service Fees</v>
      </c>
      <c r="B46" s="13"/>
      <c r="C46" s="14" t="s">
        <v>104</v>
      </c>
      <c r="D46" s="34">
        <v>1831136.69</v>
      </c>
      <c r="E46" s="28"/>
      <c r="F46" s="35"/>
    </row>
    <row r="47" spans="1:10">
      <c r="A47" s="12" t="str">
        <f>'[3]Accounts by GL'!B219</f>
        <v>Student Activities &amp; Service Fees - Baccalaureate</v>
      </c>
      <c r="B47" s="13"/>
      <c r="C47" s="14" t="s">
        <v>106</v>
      </c>
      <c r="D47" s="34">
        <v>161105.01999999999</v>
      </c>
      <c r="E47" s="28"/>
      <c r="F47" s="35"/>
    </row>
    <row r="48" spans="1:10">
      <c r="A48" s="12" t="str">
        <f>'[3]Accounts by GL'!B220</f>
        <v>CIF - A &amp; P, PSV, EPI, College Prep</v>
      </c>
      <c r="B48" s="13"/>
      <c r="C48" s="14" t="s">
        <v>108</v>
      </c>
      <c r="D48" s="34">
        <v>2634203.35</v>
      </c>
      <c r="E48" s="28"/>
      <c r="F48" s="35"/>
    </row>
    <row r="49" spans="1:6">
      <c r="A49" s="12" t="str">
        <f>'[3]Accounts by GL'!B221</f>
        <v>CIF - PSAV</v>
      </c>
      <c r="B49" s="13"/>
      <c r="C49" s="14" t="s">
        <v>110</v>
      </c>
      <c r="D49" s="34">
        <v>42506.99</v>
      </c>
      <c r="E49" s="28"/>
      <c r="F49" s="35"/>
    </row>
    <row r="50" spans="1:6">
      <c r="A50" s="12" t="str">
        <f>'[3]Accounts by GL'!B222</f>
        <v>CIF - Baccalaureate</v>
      </c>
      <c r="B50" s="13"/>
      <c r="C50" s="14" t="s">
        <v>112</v>
      </c>
      <c r="D50" s="34">
        <v>331290.99</v>
      </c>
      <c r="E50" s="28"/>
      <c r="F50" s="35"/>
    </row>
    <row r="51" spans="1:6">
      <c r="A51" s="12" t="str">
        <f>'[3]Accounts by GL'!B223</f>
        <v>Technology Fee</v>
      </c>
      <c r="B51" s="13"/>
      <c r="C51" s="14" t="s">
        <v>114</v>
      </c>
      <c r="D51" s="34">
        <v>1116131.6599999999</v>
      </c>
      <c r="E51" s="28"/>
      <c r="F51" s="35"/>
    </row>
    <row r="52" spans="1:6">
      <c r="A52" s="12" t="str">
        <f>'[3]Accounts by GL'!B224</f>
        <v>Other Student Fees</v>
      </c>
      <c r="B52" s="13"/>
      <c r="C52" s="14" t="s">
        <v>116</v>
      </c>
      <c r="D52" s="34">
        <v>376210</v>
      </c>
      <c r="E52" s="28"/>
      <c r="F52" s="35"/>
    </row>
    <row r="53" spans="1:6">
      <c r="A53" s="12" t="str">
        <f>'[3]Accounts by GL'!B225</f>
        <v>Late Fees</v>
      </c>
      <c r="B53" s="13"/>
      <c r="C53" s="14" t="s">
        <v>118</v>
      </c>
      <c r="D53" s="34">
        <v>205650</v>
      </c>
      <c r="E53" s="28"/>
      <c r="F53" s="35"/>
    </row>
    <row r="54" spans="1:6">
      <c r="A54" s="12" t="str">
        <f>'[3]Accounts by GL'!B226</f>
        <v>Testing Fees</v>
      </c>
      <c r="B54" s="13"/>
      <c r="C54" s="14" t="s">
        <v>120</v>
      </c>
      <c r="D54" s="34">
        <v>84509</v>
      </c>
      <c r="E54" s="28"/>
      <c r="F54" s="35"/>
    </row>
    <row r="55" spans="1:6">
      <c r="A55" s="12" t="str">
        <f>'[3]Accounts by GL'!B227</f>
        <v>Student Insurance Fees</v>
      </c>
      <c r="B55" s="13"/>
      <c r="C55" s="14" t="s">
        <v>122</v>
      </c>
      <c r="D55" s="34">
        <v>0</v>
      </c>
      <c r="E55" s="28"/>
      <c r="F55" s="35"/>
    </row>
    <row r="56" spans="1:6">
      <c r="A56" s="12" t="str">
        <f>'[3]Accounts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'[3]Accounts by GL'!B229</f>
        <v>Picture Identification Card Fees</v>
      </c>
      <c r="B57" s="13"/>
      <c r="C57" s="14" t="s">
        <v>126</v>
      </c>
      <c r="D57" s="34">
        <v>1000</v>
      </c>
      <c r="E57" s="28"/>
      <c r="F57" s="35"/>
    </row>
    <row r="58" spans="1:6">
      <c r="A58" s="12" t="str">
        <f>'[3]Accounts by GL'!B230</f>
        <v>Parking Fees</v>
      </c>
      <c r="B58" s="13"/>
      <c r="C58" s="14" t="s">
        <v>128</v>
      </c>
      <c r="D58" s="34">
        <v>463641.56</v>
      </c>
      <c r="E58" s="28"/>
      <c r="F58" s="35"/>
    </row>
    <row r="59" spans="1:6">
      <c r="A59" s="12" t="str">
        <f>'[3]Accounts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'[3]Accounts by GL'!B232</f>
        <v>Contract Course Fees</v>
      </c>
      <c r="B60" s="13"/>
      <c r="C60" s="14" t="s">
        <v>132</v>
      </c>
      <c r="D60" s="34">
        <v>0</v>
      </c>
      <c r="E60" s="28"/>
      <c r="F60" s="35"/>
    </row>
    <row r="61" spans="1:6" ht="13.5" thickBot="1">
      <c r="A61" s="12" t="str">
        <f>'[3]Accounts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11943370.140000001</v>
      </c>
      <c r="E62" s="28"/>
    </row>
    <row r="63" spans="1:6" ht="13.5" thickBot="1">
      <c r="A63" s="19" t="s">
        <v>13</v>
      </c>
      <c r="B63" s="20"/>
      <c r="C63" s="21"/>
      <c r="D63" s="22">
        <f>D24+D62</f>
        <v>34308590.530000001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EASTERN FLORIDA STATE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15161789.42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4003841.16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825122.5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797859.1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915926.42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476980.85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35673.69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148027.25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22365220.390000004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22365220.390000004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20788612.18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1576608.21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22365220.390000001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1116131.6599999999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23481352.050000001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151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'[21]Accounts by GL'!B179</f>
        <v>Tuition-Advanced &amp; Professional - Baccalaureate</v>
      </c>
      <c r="B6" s="13"/>
      <c r="C6" s="14" t="s">
        <v>42</v>
      </c>
      <c r="D6" s="15">
        <v>889445.1</v>
      </c>
      <c r="E6" s="16">
        <v>889445.1</v>
      </c>
      <c r="F6" s="5"/>
    </row>
    <row r="7" spans="1:16">
      <c r="A7" s="12" t="str">
        <f>'[21]Accounts by GL'!B180</f>
        <v>Tuition-Advanced &amp; Professional</v>
      </c>
      <c r="B7" s="13"/>
      <c r="C7" s="14" t="s">
        <v>20</v>
      </c>
      <c r="D7" s="15">
        <v>8448135.6699999999</v>
      </c>
      <c r="E7" s="16">
        <v>8829904.3499999996</v>
      </c>
      <c r="F7" s="5"/>
    </row>
    <row r="8" spans="1:16">
      <c r="A8" s="12" t="str">
        <f>'[21]Accounts by GL'!B181</f>
        <v>Tuition-Postsecondary Vocational</v>
      </c>
      <c r="B8" s="13"/>
      <c r="C8" s="14" t="s">
        <v>22</v>
      </c>
      <c r="D8" s="15">
        <v>4578784.0600000005</v>
      </c>
      <c r="E8" s="16">
        <v>4741992.07</v>
      </c>
      <c r="F8" s="5"/>
    </row>
    <row r="9" spans="1:16">
      <c r="A9" s="12" t="str">
        <f>'[21]Accounts by GL'!B182</f>
        <v>Tuition-Postsecondary Adult Vocational</v>
      </c>
      <c r="B9" s="13"/>
      <c r="C9" s="14" t="s">
        <v>46</v>
      </c>
      <c r="D9" s="15">
        <v>746280.48</v>
      </c>
      <c r="E9" s="16">
        <v>794380.9</v>
      </c>
      <c r="F9" s="5"/>
    </row>
    <row r="10" spans="1:16">
      <c r="A10" s="12" t="str">
        <f>'[21]Accounts by GL'!B183</f>
        <v>Tuition-Developmental Education</v>
      </c>
      <c r="B10" s="13"/>
      <c r="C10" s="14" t="s">
        <v>25</v>
      </c>
      <c r="D10" s="15">
        <v>941902.5</v>
      </c>
      <c r="E10" s="16">
        <v>1043733.12</v>
      </c>
      <c r="F10" s="5"/>
    </row>
    <row r="11" spans="1:16">
      <c r="A11" s="12" t="str">
        <f>'[21]Accounts by GL'!B184</f>
        <v>Tuition-EPI</v>
      </c>
      <c r="B11" s="13"/>
      <c r="C11" s="14" t="s">
        <v>49</v>
      </c>
      <c r="D11" s="15">
        <v>64092.329999999987</v>
      </c>
      <c r="E11" s="16">
        <v>64092.329999999987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'[21]Accounts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'[21]Accounts by GL'!B186</f>
        <v>Tuition-Adult General Education (ABE) &amp; Secondary</v>
      </c>
      <c r="B13" s="13"/>
      <c r="C13" s="14" t="s">
        <v>53</v>
      </c>
      <c r="D13" s="15">
        <v>0</v>
      </c>
      <c r="E13" s="16">
        <v>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15668640.140000001</v>
      </c>
      <c r="E14" s="22">
        <f>SUM(E6:E13)</f>
        <v>16363547.869999999</v>
      </c>
      <c r="F14" s="5"/>
    </row>
    <row r="15" spans="1:16">
      <c r="A15" s="23" t="str">
        <f>'[21]Accounts by GL'!B187</f>
        <v>Out-of-state Fees-Advanced &amp; Professional - Baccalaureate</v>
      </c>
      <c r="B15" s="13"/>
      <c r="C15" s="25" t="s">
        <v>55</v>
      </c>
      <c r="D15" s="26">
        <v>0</v>
      </c>
      <c r="E15" s="27"/>
      <c r="F15" s="5"/>
    </row>
    <row r="16" spans="1:16">
      <c r="A16" s="23" t="str">
        <f>'[21]Accounts by GL'!B188</f>
        <v>Out-of-state Fees-Advanced &amp; Professional</v>
      </c>
      <c r="B16" s="13"/>
      <c r="C16" s="25" t="s">
        <v>30</v>
      </c>
      <c r="D16" s="26">
        <v>381768.68000000005</v>
      </c>
      <c r="E16" s="27"/>
      <c r="F16" s="5"/>
    </row>
    <row r="17" spans="1:6">
      <c r="A17" s="23" t="str">
        <f>'[21]Accounts by GL'!B189</f>
        <v>Out-of-state Fees-Postsecondary Vocational</v>
      </c>
      <c r="B17" s="13"/>
      <c r="C17" s="25" t="s">
        <v>31</v>
      </c>
      <c r="D17" s="26">
        <v>163208.01</v>
      </c>
      <c r="E17" s="27"/>
      <c r="F17" s="5"/>
    </row>
    <row r="18" spans="1:6">
      <c r="A18" s="23" t="str">
        <f>'[21]Accounts by GL'!B190</f>
        <v>Out-of-state Fees-Postsecondary. Adult Vocational</v>
      </c>
      <c r="B18" s="13"/>
      <c r="C18" s="25" t="s">
        <v>59</v>
      </c>
      <c r="D18" s="26">
        <v>48100.42</v>
      </c>
      <c r="E18" s="27"/>
      <c r="F18" s="5"/>
    </row>
    <row r="19" spans="1:6">
      <c r="A19" s="23" t="str">
        <f>'[21]Accounts by GL'!B191</f>
        <v>Out-of-state Fees-Developmental Education</v>
      </c>
      <c r="B19" s="13"/>
      <c r="C19" s="25" t="s">
        <v>32</v>
      </c>
      <c r="D19" s="26">
        <v>101830.62</v>
      </c>
      <c r="E19" s="27"/>
      <c r="F19" s="5"/>
    </row>
    <row r="20" spans="1:6">
      <c r="A20" s="23" t="str">
        <f>'[21]Accounts by GL'!B192</f>
        <v>Out-of-state Fees-EPI &amp; Alternative Certification Curriculum</v>
      </c>
      <c r="B20" s="13"/>
      <c r="C20" s="25" t="s">
        <v>62</v>
      </c>
      <c r="D20" s="26">
        <v>0</v>
      </c>
      <c r="E20" s="27"/>
      <c r="F20" s="5"/>
    </row>
    <row r="21" spans="1:6">
      <c r="A21" s="23" t="str">
        <f>'[21]Accounts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'[21]Accounts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694907.7300000001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16363547.870000001</v>
      </c>
      <c r="E24" s="22">
        <v>16363547.869999999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'[21]Accounts by GL'!B199</f>
        <v>Tuition - Lifelong Learning</v>
      </c>
      <c r="B27" s="13"/>
      <c r="C27" s="14" t="s">
        <v>68</v>
      </c>
      <c r="D27" s="34">
        <v>801</v>
      </c>
      <c r="E27" s="27"/>
      <c r="F27" s="35"/>
    </row>
    <row r="28" spans="1:6">
      <c r="A28" s="12" t="str">
        <f>'[21]Accounts by GL'!B200</f>
        <v>Tuition - Continuing Workforce Fees</v>
      </c>
      <c r="B28" s="13"/>
      <c r="C28" s="14" t="s">
        <v>70</v>
      </c>
      <c r="D28" s="34">
        <v>114713.5</v>
      </c>
      <c r="E28" s="27"/>
      <c r="F28" s="35"/>
    </row>
    <row r="29" spans="1:6">
      <c r="A29" s="12" t="str">
        <f>'[21]Accounts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'[21]Accounts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'[21]Accounts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'[21]Accounts by GL'!B204</f>
        <v>Full Cost of Instruction (Repeat Course Fee) - A &amp; P</v>
      </c>
      <c r="B32" s="13"/>
      <c r="C32" s="14" t="s">
        <v>78</v>
      </c>
      <c r="D32" s="34">
        <v>0</v>
      </c>
      <c r="E32" s="28"/>
      <c r="F32" s="35"/>
    </row>
    <row r="33" spans="1:10">
      <c r="A33" s="12" t="str">
        <f>'[21]Accounts by GL'!B205</f>
        <v>Full Cost of Instruction (Repeat Course Fee) - PSV</v>
      </c>
      <c r="B33" s="13"/>
      <c r="C33" s="14" t="s">
        <v>80</v>
      </c>
      <c r="D33" s="34">
        <v>0</v>
      </c>
      <c r="E33" s="28"/>
      <c r="F33" s="35"/>
    </row>
    <row r="34" spans="1:10">
      <c r="A34" s="12" t="str">
        <f>'[21]Accounts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'[21]Accounts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'[21]Accounts by GL'!B208</f>
        <v>Full Cost of Instruction (Repeat Course Fee) - Dev. Ed.</v>
      </c>
      <c r="B36" s="13"/>
      <c r="C36" s="14" t="s">
        <v>86</v>
      </c>
      <c r="D36" s="34">
        <v>0</v>
      </c>
      <c r="E36" s="28"/>
      <c r="F36" s="35"/>
    </row>
    <row r="37" spans="1:10">
      <c r="A37" s="12" t="str">
        <f>'[21]Accounts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'[21]Accounts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'[21]Accounts by GL'!B211</f>
        <v>Tuition - Self-supporting</v>
      </c>
      <c r="B39" s="13"/>
      <c r="C39" s="14" t="s">
        <v>90</v>
      </c>
      <c r="D39" s="34">
        <v>0</v>
      </c>
      <c r="E39" s="28"/>
      <c r="F39" s="108"/>
      <c r="G39" s="5"/>
    </row>
    <row r="40" spans="1:10">
      <c r="A40" s="12" t="str">
        <f>'[21]Accounts by GL'!B212</f>
        <v>Laboratory Fees</v>
      </c>
      <c r="B40" s="13"/>
      <c r="C40" s="14" t="s">
        <v>92</v>
      </c>
      <c r="D40" s="34">
        <v>533999.83000000007</v>
      </c>
      <c r="E40" s="28"/>
      <c r="F40" s="108"/>
    </row>
    <row r="41" spans="1:10">
      <c r="A41" s="12" t="str">
        <f>'[21]Accounts by GL'!B213</f>
        <v>Distance Learning Course User Fee</v>
      </c>
      <c r="B41" s="13"/>
      <c r="C41" s="14" t="s">
        <v>94</v>
      </c>
      <c r="D41" s="34">
        <v>899918</v>
      </c>
      <c r="E41" s="28"/>
      <c r="F41" s="30"/>
    </row>
    <row r="42" spans="1:10">
      <c r="A42" s="12" t="str">
        <f>'[21]Accounts by GL'!B214</f>
        <v>Application Fees</v>
      </c>
      <c r="B42" s="13"/>
      <c r="C42" s="14" t="s">
        <v>96</v>
      </c>
      <c r="D42" s="34">
        <v>185590</v>
      </c>
      <c r="E42" s="28"/>
      <c r="F42" s="108"/>
    </row>
    <row r="43" spans="1:10">
      <c r="A43" s="12" t="str">
        <f>'[21]Accounts by GL'!B215</f>
        <v>Graduation Fees</v>
      </c>
      <c r="B43" s="13"/>
      <c r="C43" s="14" t="s">
        <v>98</v>
      </c>
      <c r="D43" s="34">
        <v>58361</v>
      </c>
      <c r="E43" s="28"/>
      <c r="F43" s="35"/>
    </row>
    <row r="44" spans="1:10">
      <c r="A44" s="12" t="str">
        <f>'[21]Accounts by GL'!B216</f>
        <v>Transcripts Fees</v>
      </c>
      <c r="B44" s="13"/>
      <c r="C44" s="14" t="s">
        <v>100</v>
      </c>
      <c r="D44" s="34">
        <v>0</v>
      </c>
      <c r="E44" s="28"/>
      <c r="F44" s="35"/>
      <c r="J44" s="5"/>
    </row>
    <row r="45" spans="1:10">
      <c r="A45" s="12" t="str">
        <f>'[21]Accounts by GL'!B217</f>
        <v>Financial Aid Fund Fees</v>
      </c>
      <c r="B45" s="13"/>
      <c r="C45" s="14" t="s">
        <v>102</v>
      </c>
      <c r="D45" s="34">
        <v>857896.35</v>
      </c>
      <c r="E45" s="28"/>
      <c r="F45" s="35"/>
    </row>
    <row r="46" spans="1:10">
      <c r="A46" s="12" t="str">
        <f>'[21]Accounts by GL'!B218</f>
        <v>Student Activities &amp; Service Fees</v>
      </c>
      <c r="B46" s="13"/>
      <c r="C46" s="14" t="s">
        <v>104</v>
      </c>
      <c r="D46" s="34">
        <v>1392921.21</v>
      </c>
      <c r="E46" s="28"/>
      <c r="F46" s="35"/>
    </row>
    <row r="47" spans="1:10">
      <c r="A47" s="12" t="str">
        <f>'[21]Accounts by GL'!B219</f>
        <v>Student Activities &amp; Service Fees - Baccalaureate</v>
      </c>
      <c r="B47" s="13"/>
      <c r="C47" s="14" t="s">
        <v>106</v>
      </c>
      <c r="D47" s="34">
        <v>88945.02</v>
      </c>
      <c r="E47" s="28"/>
      <c r="F47" s="35"/>
    </row>
    <row r="48" spans="1:10">
      <c r="A48" s="12" t="str">
        <f>'[21]Accounts by GL'!B220</f>
        <v>CIF - A &amp; P, PSV, EPI, College Prep</v>
      </c>
      <c r="B48" s="13"/>
      <c r="C48" s="14" t="s">
        <v>108</v>
      </c>
      <c r="D48" s="34">
        <v>2546624.29</v>
      </c>
      <c r="E48" s="28"/>
      <c r="F48" s="35"/>
    </row>
    <row r="49" spans="1:6">
      <c r="A49" s="12" t="str">
        <f>'[21]Accounts by GL'!B221</f>
        <v>CIF - PSAV</v>
      </c>
      <c r="B49" s="13"/>
      <c r="C49" s="14" t="s">
        <v>110</v>
      </c>
      <c r="D49" s="34">
        <v>39454.69</v>
      </c>
      <c r="E49" s="28"/>
      <c r="F49" s="35"/>
    </row>
    <row r="50" spans="1:6">
      <c r="A50" s="12" t="str">
        <f>'[21]Accounts by GL'!B222</f>
        <v>CIF - Baccalaureate</v>
      </c>
      <c r="B50" s="13"/>
      <c r="C50" s="14" t="s">
        <v>112</v>
      </c>
      <c r="D50" s="34">
        <v>155922.51</v>
      </c>
      <c r="E50" s="28"/>
      <c r="F50" s="35"/>
    </row>
    <row r="51" spans="1:6">
      <c r="A51" s="12" t="str">
        <f>'[21]Accounts by GL'!B223</f>
        <v>Technology Fee</v>
      </c>
      <c r="B51" s="13"/>
      <c r="C51" s="14" t="s">
        <v>114</v>
      </c>
      <c r="D51" s="34">
        <v>818461.61</v>
      </c>
      <c r="E51" s="28"/>
      <c r="F51" s="35"/>
    </row>
    <row r="52" spans="1:6">
      <c r="A52" s="12" t="str">
        <f>'[21]Accounts by GL'!B224</f>
        <v>Other Student Fees</v>
      </c>
      <c r="B52" s="13"/>
      <c r="C52" s="14" t="s">
        <v>116</v>
      </c>
      <c r="D52" s="34">
        <v>691380.2</v>
      </c>
      <c r="E52" s="28"/>
      <c r="F52" s="35"/>
    </row>
    <row r="53" spans="1:6">
      <c r="A53" s="12" t="str">
        <f>'[21]Accounts by GL'!B225</f>
        <v>Late Fees</v>
      </c>
      <c r="B53" s="13"/>
      <c r="C53" s="14" t="s">
        <v>118</v>
      </c>
      <c r="D53" s="34">
        <v>26920</v>
      </c>
      <c r="E53" s="28"/>
      <c r="F53" s="35"/>
    </row>
    <row r="54" spans="1:6">
      <c r="A54" s="12" t="str">
        <f>'[21]Accounts by GL'!B226</f>
        <v>Testing Fees</v>
      </c>
      <c r="B54" s="13"/>
      <c r="C54" s="14" t="s">
        <v>120</v>
      </c>
      <c r="D54" s="34">
        <v>107290.25</v>
      </c>
      <c r="E54" s="28"/>
      <c r="F54" s="35"/>
    </row>
    <row r="55" spans="1:6">
      <c r="A55" s="12" t="str">
        <f>'[21]Accounts by GL'!B227</f>
        <v>Student Insurance Fees</v>
      </c>
      <c r="B55" s="13"/>
      <c r="C55" s="14" t="s">
        <v>122</v>
      </c>
      <c r="D55" s="34">
        <v>0</v>
      </c>
      <c r="E55" s="28"/>
      <c r="F55" s="35"/>
    </row>
    <row r="56" spans="1:6">
      <c r="A56" s="12" t="str">
        <f>'[21]Accounts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'[21]Accounts by GL'!B229</f>
        <v>Picture Identification Card Fees</v>
      </c>
      <c r="B57" s="13"/>
      <c r="C57" s="14" t="s">
        <v>126</v>
      </c>
      <c r="D57" s="34">
        <v>0</v>
      </c>
      <c r="E57" s="28"/>
      <c r="F57" s="35"/>
    </row>
    <row r="58" spans="1:6">
      <c r="A58" s="12" t="str">
        <f>'[21]Accounts by GL'!B230</f>
        <v>Parking Fees</v>
      </c>
      <c r="B58" s="13"/>
      <c r="C58" s="14" t="s">
        <v>128</v>
      </c>
      <c r="D58" s="34">
        <v>0</v>
      </c>
      <c r="E58" s="28"/>
      <c r="F58" s="35"/>
    </row>
    <row r="59" spans="1:6">
      <c r="A59" s="12" t="str">
        <f>'[21]Accounts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'[21]Accounts by GL'!B232</f>
        <v>Contract Course Fees</v>
      </c>
      <c r="B60" s="13"/>
      <c r="C60" s="14" t="s">
        <v>132</v>
      </c>
      <c r="D60" s="34">
        <v>0</v>
      </c>
      <c r="E60" s="28"/>
      <c r="F60" s="35"/>
    </row>
    <row r="61" spans="1:6" ht="13.5" thickBot="1">
      <c r="A61" s="12" t="str">
        <f>'[21]Accounts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8519199.4600000009</v>
      </c>
      <c r="E62" s="28"/>
    </row>
    <row r="63" spans="1:6" ht="13.5" thickBot="1">
      <c r="A63" s="19" t="s">
        <v>13</v>
      </c>
      <c r="B63" s="20"/>
      <c r="C63" s="21"/>
      <c r="D63" s="22">
        <f>D24+D62</f>
        <v>24882747.330000002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PASCO-HERNANDO STATE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9337580.7699999996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4578784.0600000005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746280.48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941902.5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64092.329999999987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381768.68000000005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163208.01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48100.42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101830.62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16363547.869999999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16363547.869999999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15668640.140000001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694907.7300000001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16363547.870000001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818461.61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17182009.48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150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'[22]Accounts by GL'!B179</f>
        <v>Tuition-Advanced &amp; Professional - Baccalaureate</v>
      </c>
      <c r="B6" s="13"/>
      <c r="C6" s="14" t="s">
        <v>42</v>
      </c>
      <c r="D6" s="15">
        <v>846914.5</v>
      </c>
      <c r="E6" s="16">
        <v>860449.65</v>
      </c>
      <c r="F6" s="5"/>
    </row>
    <row r="7" spans="1:16">
      <c r="A7" s="12" t="str">
        <f>'[22]Accounts by GL'!B180</f>
        <v>Tuition-Advanced &amp; Professional</v>
      </c>
      <c r="B7" s="13"/>
      <c r="C7" s="14" t="s">
        <v>20</v>
      </c>
      <c r="D7" s="15">
        <v>9249722.6899999995</v>
      </c>
      <c r="E7" s="16">
        <v>9629289.8899999987</v>
      </c>
      <c r="F7" s="5"/>
    </row>
    <row r="8" spans="1:16">
      <c r="A8" s="12" t="str">
        <f>'[22]Accounts by GL'!B181</f>
        <v>Tuition-Postsecondary Vocational</v>
      </c>
      <c r="B8" s="13"/>
      <c r="C8" s="14" t="s">
        <v>22</v>
      </c>
      <c r="D8" s="15">
        <v>3641900.8</v>
      </c>
      <c r="E8" s="16">
        <v>3758617.1999999997</v>
      </c>
      <c r="F8" s="5"/>
    </row>
    <row r="9" spans="1:16">
      <c r="A9" s="12" t="str">
        <f>'[22]Accounts by GL'!B182</f>
        <v>Tuition-Postsecondary Adult Vocational</v>
      </c>
      <c r="B9" s="13"/>
      <c r="C9" s="14" t="s">
        <v>46</v>
      </c>
      <c r="D9" s="15">
        <v>843395.78</v>
      </c>
      <c r="E9" s="16">
        <v>869272.68</v>
      </c>
      <c r="F9" s="5"/>
    </row>
    <row r="10" spans="1:16">
      <c r="A10" s="12" t="str">
        <f>'[22]Accounts by GL'!B183</f>
        <v>Tuition-Developmental Education</v>
      </c>
      <c r="B10" s="13"/>
      <c r="C10" s="14" t="s">
        <v>25</v>
      </c>
      <c r="D10" s="15">
        <v>682100.4</v>
      </c>
      <c r="E10" s="16">
        <v>723623.20000000007</v>
      </c>
      <c r="F10" s="5"/>
    </row>
    <row r="11" spans="1:16">
      <c r="A11" s="12" t="str">
        <f>'[22]Accounts by GL'!B184</f>
        <v>Tuition-EPI</v>
      </c>
      <c r="B11" s="13"/>
      <c r="C11" s="14" t="s">
        <v>49</v>
      </c>
      <c r="D11" s="15">
        <v>0</v>
      </c>
      <c r="E11" s="16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'[22]Accounts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'[22]Accounts by GL'!B186</f>
        <v>Tuition-Adult General Education (ABE) &amp; Secondary</v>
      </c>
      <c r="B13" s="13"/>
      <c r="C13" s="14" t="s">
        <v>53</v>
      </c>
      <c r="D13" s="15">
        <v>67770</v>
      </c>
      <c r="E13" s="16">
        <v>67770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15331804.169999998</v>
      </c>
      <c r="E14" s="22">
        <f>SUM(E6:E13)</f>
        <v>15909022.619999997</v>
      </c>
      <c r="F14" s="5"/>
    </row>
    <row r="15" spans="1:16">
      <c r="A15" s="23" t="str">
        <f>'[22]Accounts by GL'!B187</f>
        <v>Out-of-state Fees-Advanced &amp; Professional - Baccalaureate</v>
      </c>
      <c r="B15" s="13"/>
      <c r="C15" s="25" t="s">
        <v>55</v>
      </c>
      <c r="D15" s="26">
        <v>13535.15</v>
      </c>
      <c r="E15" s="27"/>
      <c r="F15" s="5"/>
    </row>
    <row r="16" spans="1:16">
      <c r="A16" s="23" t="str">
        <f>'[22]Accounts by GL'!B188</f>
        <v>Out-of-state Fees-Advanced &amp; Professional</v>
      </c>
      <c r="B16" s="13"/>
      <c r="C16" s="25" t="s">
        <v>30</v>
      </c>
      <c r="D16" s="26">
        <v>379567.2</v>
      </c>
      <c r="E16" s="27"/>
      <c r="F16" s="5"/>
    </row>
    <row r="17" spans="1:6">
      <c r="A17" s="23" t="str">
        <f>'[22]Accounts by GL'!B189</f>
        <v>Out-of-state Fees-Postsecondary Vocational</v>
      </c>
      <c r="B17" s="13"/>
      <c r="C17" s="25" t="s">
        <v>31</v>
      </c>
      <c r="D17" s="26">
        <v>116716.4</v>
      </c>
      <c r="E17" s="27"/>
      <c r="F17" s="5"/>
    </row>
    <row r="18" spans="1:6">
      <c r="A18" s="23" t="str">
        <f>'[22]Accounts by GL'!B190</f>
        <v>Out-of-state Fees-Postsecondary. Adult Vocational</v>
      </c>
      <c r="B18" s="13"/>
      <c r="C18" s="25" t="s">
        <v>59</v>
      </c>
      <c r="D18" s="26">
        <v>25876.9</v>
      </c>
      <c r="E18" s="27"/>
      <c r="F18" s="5"/>
    </row>
    <row r="19" spans="1:6">
      <c r="A19" s="23" t="str">
        <f>'[22]Accounts by GL'!B191</f>
        <v>Out-of-state Fees-Developmental Education</v>
      </c>
      <c r="B19" s="13"/>
      <c r="C19" s="25" t="s">
        <v>32</v>
      </c>
      <c r="D19" s="26">
        <v>41522.800000000003</v>
      </c>
      <c r="E19" s="27"/>
      <c r="F19" s="5"/>
    </row>
    <row r="20" spans="1:6">
      <c r="A20" s="23" t="str">
        <f>'[22]Accounts by GL'!B192</f>
        <v>Out-of-state Fees-EPI &amp; Alternative Certification Curriculum</v>
      </c>
      <c r="B20" s="13"/>
      <c r="C20" s="25" t="s">
        <v>62</v>
      </c>
      <c r="D20" s="26">
        <v>0</v>
      </c>
      <c r="E20" s="27"/>
      <c r="F20" s="5"/>
    </row>
    <row r="21" spans="1:6">
      <c r="A21" s="23" t="str">
        <f>'[22]Accounts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'[22]Accounts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577218.45000000007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15909022.619999997</v>
      </c>
      <c r="E24" s="22">
        <v>15909022.619999999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'[22]Accounts by GL'!B199</f>
        <v>Tuition - Lifelong Learning</v>
      </c>
      <c r="B27" s="13"/>
      <c r="C27" s="14" t="s">
        <v>68</v>
      </c>
      <c r="D27" s="34">
        <v>0</v>
      </c>
      <c r="E27" s="27"/>
      <c r="F27" s="35"/>
    </row>
    <row r="28" spans="1:6">
      <c r="A28" s="12" t="str">
        <f>'[22]Accounts by GL'!B200</f>
        <v>Tuition - Continuing Workforce Fees</v>
      </c>
      <c r="B28" s="13"/>
      <c r="C28" s="14" t="s">
        <v>70</v>
      </c>
      <c r="D28" s="34">
        <v>322894.78999999998</v>
      </c>
      <c r="E28" s="27"/>
      <c r="F28" s="35"/>
    </row>
    <row r="29" spans="1:6">
      <c r="A29" s="12" t="str">
        <f>'[22]Accounts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'[22]Accounts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'[22]Accounts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'[22]Accounts by GL'!B204</f>
        <v>Full Cost of Instruction (Repeat Course Fee) - A &amp; P</v>
      </c>
      <c r="B32" s="13"/>
      <c r="C32" s="14" t="s">
        <v>78</v>
      </c>
      <c r="D32" s="34">
        <v>0</v>
      </c>
      <c r="E32" s="28"/>
      <c r="F32" s="35"/>
    </row>
    <row r="33" spans="1:10">
      <c r="A33" s="12" t="str">
        <f>'[22]Accounts by GL'!B205</f>
        <v>Full Cost of Instruction (Repeat Course Fee) - PSV</v>
      </c>
      <c r="B33" s="13"/>
      <c r="C33" s="14" t="s">
        <v>80</v>
      </c>
      <c r="D33" s="34">
        <v>0</v>
      </c>
      <c r="E33" s="28"/>
      <c r="F33" s="35"/>
    </row>
    <row r="34" spans="1:10">
      <c r="A34" s="12" t="str">
        <f>'[22]Accounts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'[22]Accounts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'[22]Accounts by GL'!B208</f>
        <v>Full Cost of Instruction (Repeat Course Fee) - Dev. Ed.</v>
      </c>
      <c r="B36" s="13"/>
      <c r="C36" s="14" t="s">
        <v>86</v>
      </c>
      <c r="D36" s="34">
        <v>0</v>
      </c>
      <c r="E36" s="28"/>
      <c r="F36" s="35"/>
    </row>
    <row r="37" spans="1:10">
      <c r="A37" s="12" t="str">
        <f>'[22]Accounts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'[22]Accounts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'[22]Accounts by GL'!B211</f>
        <v>Tuition - Self-supporting</v>
      </c>
      <c r="B39" s="13"/>
      <c r="C39" s="14" t="s">
        <v>90</v>
      </c>
      <c r="D39" s="34">
        <v>494548</v>
      </c>
      <c r="E39" s="28"/>
      <c r="F39" s="108"/>
      <c r="G39" s="5"/>
    </row>
    <row r="40" spans="1:10">
      <c r="A40" s="12" t="str">
        <f>'[22]Accounts by GL'!B212</f>
        <v>Laboratory Fees</v>
      </c>
      <c r="B40" s="13"/>
      <c r="C40" s="14" t="s">
        <v>92</v>
      </c>
      <c r="D40" s="34">
        <v>877942.63</v>
      </c>
      <c r="E40" s="28"/>
      <c r="F40" s="108"/>
    </row>
    <row r="41" spans="1:10">
      <c r="A41" s="12" t="str">
        <f>'[22]Accounts by GL'!B213</f>
        <v>Distance Learning Course User Fee</v>
      </c>
      <c r="B41" s="13"/>
      <c r="C41" s="14" t="s">
        <v>94</v>
      </c>
      <c r="D41" s="34">
        <v>388060.02</v>
      </c>
      <c r="E41" s="28"/>
      <c r="F41" s="30"/>
    </row>
    <row r="42" spans="1:10">
      <c r="A42" s="12" t="str">
        <f>'[22]Accounts by GL'!B214</f>
        <v>Application Fees</v>
      </c>
      <c r="B42" s="13"/>
      <c r="C42" s="14" t="s">
        <v>96</v>
      </c>
      <c r="D42" s="34">
        <v>196440</v>
      </c>
      <c r="E42" s="28"/>
      <c r="F42" s="108"/>
    </row>
    <row r="43" spans="1:10">
      <c r="A43" s="12" t="str">
        <f>'[22]Accounts by GL'!B215</f>
        <v>Graduation Fees</v>
      </c>
      <c r="B43" s="13"/>
      <c r="C43" s="14" t="s">
        <v>98</v>
      </c>
      <c r="D43" s="34">
        <v>0</v>
      </c>
      <c r="E43" s="28"/>
      <c r="F43" s="35"/>
    </row>
    <row r="44" spans="1:10">
      <c r="A44" s="12" t="str">
        <f>'[22]Accounts by GL'!B216</f>
        <v>Transcripts Fees</v>
      </c>
      <c r="B44" s="13"/>
      <c r="C44" s="14" t="s">
        <v>100</v>
      </c>
      <c r="D44" s="34">
        <v>0</v>
      </c>
      <c r="E44" s="28"/>
      <c r="F44" s="35"/>
      <c r="J44" s="5"/>
    </row>
    <row r="45" spans="1:10">
      <c r="A45" s="12" t="str">
        <f>'[22]Accounts by GL'!B217</f>
        <v>Financial Aid Fund Fees</v>
      </c>
      <c r="B45" s="13"/>
      <c r="C45" s="14" t="s">
        <v>102</v>
      </c>
      <c r="D45" s="34">
        <v>825860.58</v>
      </c>
      <c r="E45" s="28"/>
      <c r="F45" s="35"/>
    </row>
    <row r="46" spans="1:10">
      <c r="A46" s="12" t="str">
        <f>'[22]Accounts by GL'!B218</f>
        <v>Student Activities &amp; Service Fees</v>
      </c>
      <c r="B46" s="13"/>
      <c r="C46" s="14" t="s">
        <v>104</v>
      </c>
      <c r="D46" s="34">
        <v>1281972.31</v>
      </c>
      <c r="E46" s="28"/>
      <c r="F46" s="35"/>
    </row>
    <row r="47" spans="1:10">
      <c r="A47" s="12" t="str">
        <f>'[22]Accounts by GL'!B219</f>
        <v>Student Activities &amp; Service Fees - Baccalaureate</v>
      </c>
      <c r="B47" s="13"/>
      <c r="C47" s="14" t="s">
        <v>106</v>
      </c>
      <c r="D47" s="34">
        <v>80058.78</v>
      </c>
      <c r="E47" s="28"/>
      <c r="F47" s="35"/>
    </row>
    <row r="48" spans="1:10">
      <c r="A48" s="12" t="str">
        <f>'[22]Accounts by GL'!B220</f>
        <v>CIF - A &amp; P, PSV, EPI, College Prep</v>
      </c>
      <c r="B48" s="13"/>
      <c r="C48" s="14" t="s">
        <v>108</v>
      </c>
      <c r="D48" s="34">
        <v>1812907.81</v>
      </c>
      <c r="E48" s="28"/>
      <c r="F48" s="35"/>
    </row>
    <row r="49" spans="1:6">
      <c r="A49" s="12" t="str">
        <f>'[22]Accounts by GL'!B221</f>
        <v>CIF - PSAV</v>
      </c>
      <c r="B49" s="13"/>
      <c r="C49" s="14" t="s">
        <v>110</v>
      </c>
      <c r="D49" s="34">
        <v>42510.05</v>
      </c>
      <c r="E49" s="28"/>
      <c r="F49" s="35"/>
    </row>
    <row r="50" spans="1:6">
      <c r="A50" s="12" t="str">
        <f>'[22]Accounts by GL'!B222</f>
        <v>CIF - Baccalaureate</v>
      </c>
      <c r="B50" s="13"/>
      <c r="C50" s="14" t="s">
        <v>112</v>
      </c>
      <c r="D50" s="34">
        <v>97519.2</v>
      </c>
      <c r="E50" s="28"/>
      <c r="F50" s="35"/>
    </row>
    <row r="51" spans="1:6">
      <c r="A51" s="12" t="str">
        <f>'[22]Accounts by GL'!B223</f>
        <v>Technology Fee</v>
      </c>
      <c r="B51" s="13"/>
      <c r="C51" s="14" t="s">
        <v>114</v>
      </c>
      <c r="D51" s="34">
        <v>783693.87</v>
      </c>
      <c r="E51" s="28"/>
      <c r="F51" s="35"/>
    </row>
    <row r="52" spans="1:6">
      <c r="A52" s="12" t="str">
        <f>'[22]Accounts by GL'!B224</f>
        <v>Other Student Fees</v>
      </c>
      <c r="B52" s="13"/>
      <c r="C52" s="14" t="s">
        <v>116</v>
      </c>
      <c r="D52" s="34">
        <v>0</v>
      </c>
      <c r="E52" s="28"/>
      <c r="F52" s="35"/>
    </row>
    <row r="53" spans="1:6">
      <c r="A53" s="12" t="str">
        <f>'[22]Accounts by GL'!B225</f>
        <v>Late Fees</v>
      </c>
      <c r="B53" s="13"/>
      <c r="C53" s="14" t="s">
        <v>118</v>
      </c>
      <c r="D53" s="34">
        <v>26075</v>
      </c>
      <c r="E53" s="28"/>
      <c r="F53" s="35"/>
    </row>
    <row r="54" spans="1:6">
      <c r="A54" s="12" t="str">
        <f>'[22]Accounts by GL'!B226</f>
        <v>Testing Fees</v>
      </c>
      <c r="B54" s="13"/>
      <c r="C54" s="14" t="s">
        <v>120</v>
      </c>
      <c r="D54" s="34">
        <v>114023.45</v>
      </c>
      <c r="E54" s="28"/>
      <c r="F54" s="35"/>
    </row>
    <row r="55" spans="1:6">
      <c r="A55" s="12" t="str">
        <f>'[22]Accounts by GL'!B227</f>
        <v>Student Insurance Fees</v>
      </c>
      <c r="B55" s="13"/>
      <c r="C55" s="14" t="s">
        <v>122</v>
      </c>
      <c r="D55" s="34">
        <v>0</v>
      </c>
      <c r="E55" s="28"/>
      <c r="F55" s="35"/>
    </row>
    <row r="56" spans="1:6">
      <c r="A56" s="12" t="str">
        <f>'[22]Accounts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'[22]Accounts by GL'!B229</f>
        <v>Picture Identification Card Fees</v>
      </c>
      <c r="B57" s="13"/>
      <c r="C57" s="14" t="s">
        <v>126</v>
      </c>
      <c r="D57" s="34">
        <v>3610</v>
      </c>
      <c r="E57" s="28"/>
      <c r="F57" s="35"/>
    </row>
    <row r="58" spans="1:6">
      <c r="A58" s="12" t="str">
        <f>'[22]Accounts by GL'!B230</f>
        <v>Parking Fees</v>
      </c>
      <c r="B58" s="13"/>
      <c r="C58" s="14" t="s">
        <v>128</v>
      </c>
      <c r="D58" s="34">
        <v>0</v>
      </c>
      <c r="E58" s="28"/>
      <c r="F58" s="35"/>
    </row>
    <row r="59" spans="1:6">
      <c r="A59" s="12" t="str">
        <f>'[22]Accounts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'[22]Accounts by GL'!B232</f>
        <v>Contract Course Fees</v>
      </c>
      <c r="B60" s="13"/>
      <c r="C60" s="14" t="s">
        <v>132</v>
      </c>
      <c r="D60" s="34">
        <v>0</v>
      </c>
      <c r="E60" s="28"/>
      <c r="F60" s="35"/>
    </row>
    <row r="61" spans="1:6" ht="13.5" thickBot="1">
      <c r="A61" s="12" t="str">
        <f>'[22]Accounts by GL'!B233</f>
        <v>Residual Student Fees</v>
      </c>
      <c r="B61" s="13"/>
      <c r="C61" s="14" t="s">
        <v>134</v>
      </c>
      <c r="D61" s="34">
        <v>58.65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7348175.1400000006</v>
      </c>
      <c r="E62" s="28"/>
    </row>
    <row r="63" spans="1:6" ht="13.5" thickBot="1">
      <c r="A63" s="19" t="s">
        <v>13</v>
      </c>
      <c r="B63" s="20"/>
      <c r="C63" s="21"/>
      <c r="D63" s="22">
        <f>D24+D62</f>
        <v>23257197.759999998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PENSACOLA STATE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10096637.189999999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3641900.8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843395.78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682100.4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67770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393102.35000000003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116716.4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25876.9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41522.800000000003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15909022.619999999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15909022.619999999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15331804.169999998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577218.45000000007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15909022.619999997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783693.87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16692716.489999996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149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'[23]Accounts by GL'!B179</f>
        <v>Tuition-Advanced &amp; Professional - Baccalaureate</v>
      </c>
      <c r="B6" s="13"/>
      <c r="C6" s="14" t="s">
        <v>42</v>
      </c>
      <c r="D6" s="15">
        <v>2031037.32</v>
      </c>
      <c r="E6" s="16">
        <v>2105679.3000000003</v>
      </c>
      <c r="F6" s="5"/>
    </row>
    <row r="7" spans="1:16">
      <c r="A7" s="12" t="str">
        <f>'[23]Accounts by GL'!B180</f>
        <v>Tuition-Advanced &amp; Professional</v>
      </c>
      <c r="B7" s="13"/>
      <c r="C7" s="14" t="s">
        <v>20</v>
      </c>
      <c r="D7" s="15">
        <v>8071219.4900000002</v>
      </c>
      <c r="E7" s="16">
        <v>8461842.5800000001</v>
      </c>
      <c r="F7" s="5"/>
    </row>
    <row r="8" spans="1:16">
      <c r="A8" s="12" t="str">
        <f>'[23]Accounts by GL'!B181</f>
        <v>Tuition-Postsecondary Vocational</v>
      </c>
      <c r="B8" s="13"/>
      <c r="C8" s="14" t="s">
        <v>22</v>
      </c>
      <c r="D8" s="15">
        <v>3576897.46</v>
      </c>
      <c r="E8" s="16">
        <v>3699075.82</v>
      </c>
      <c r="F8" s="5"/>
    </row>
    <row r="9" spans="1:16">
      <c r="A9" s="12" t="str">
        <f>'[23]Accounts by GL'!B182</f>
        <v>Tuition-Postsecondary Adult Vocational</v>
      </c>
      <c r="B9" s="13"/>
      <c r="C9" s="14" t="s">
        <v>46</v>
      </c>
      <c r="D9" s="15">
        <v>177865.47</v>
      </c>
      <c r="E9" s="16">
        <v>177865.47</v>
      </c>
      <c r="F9" s="5"/>
    </row>
    <row r="10" spans="1:16">
      <c r="A10" s="12" t="str">
        <f>'[23]Accounts by GL'!B183</f>
        <v>Tuition-Developmental Education</v>
      </c>
      <c r="B10" s="13"/>
      <c r="C10" s="14" t="s">
        <v>25</v>
      </c>
      <c r="D10" s="15">
        <v>391549.4</v>
      </c>
      <c r="E10" s="16">
        <v>436993.79000000004</v>
      </c>
      <c r="F10" s="5"/>
    </row>
    <row r="11" spans="1:16">
      <c r="A11" s="12" t="str">
        <f>'[23]Accounts by GL'!B184</f>
        <v>Tuition-EPI</v>
      </c>
      <c r="B11" s="13"/>
      <c r="C11" s="14" t="s">
        <v>49</v>
      </c>
      <c r="D11" s="15">
        <v>131189.07999999999</v>
      </c>
      <c r="E11" s="16">
        <v>131934.06999999998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'[23]Accounts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'[23]Accounts by GL'!B186</f>
        <v>Tuition-Adult General Education (ABE) &amp; Secondary</v>
      </c>
      <c r="B13" s="13"/>
      <c r="C13" s="14" t="s">
        <v>53</v>
      </c>
      <c r="D13" s="15">
        <v>0</v>
      </c>
      <c r="E13" s="16">
        <v>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14379758.220000001</v>
      </c>
      <c r="E14" s="22">
        <f>SUM(E6:E13)</f>
        <v>15013391.030000001</v>
      </c>
      <c r="F14" s="5"/>
    </row>
    <row r="15" spans="1:16">
      <c r="A15" s="23" t="str">
        <f>'[23]Accounts by GL'!B187</f>
        <v>Out-of-state Fees-Advanced &amp; Professional - Baccalaureate</v>
      </c>
      <c r="B15" s="13"/>
      <c r="C15" s="25" t="s">
        <v>55</v>
      </c>
      <c r="D15" s="26">
        <v>74641.98</v>
      </c>
      <c r="E15" s="27"/>
      <c r="F15" s="5"/>
    </row>
    <row r="16" spans="1:16">
      <c r="A16" s="23" t="str">
        <f>'[23]Accounts by GL'!B188</f>
        <v>Out-of-state Fees-Advanced &amp; Professional</v>
      </c>
      <c r="B16" s="13"/>
      <c r="C16" s="25" t="s">
        <v>30</v>
      </c>
      <c r="D16" s="26">
        <v>390623.09</v>
      </c>
      <c r="E16" s="27"/>
      <c r="F16" s="5"/>
    </row>
    <row r="17" spans="1:6">
      <c r="A17" s="23" t="str">
        <f>'[23]Accounts by GL'!B189</f>
        <v>Out-of-state Fees-Postsecondary Vocational</v>
      </c>
      <c r="B17" s="13"/>
      <c r="C17" s="25" t="s">
        <v>31</v>
      </c>
      <c r="D17" s="26">
        <v>122178.36</v>
      </c>
      <c r="E17" s="27"/>
      <c r="F17" s="5"/>
    </row>
    <row r="18" spans="1:6">
      <c r="A18" s="23" t="str">
        <f>'[23]Accounts by GL'!B190</f>
        <v>Out-of-state Fees-Postsecondary. Adult Vocational</v>
      </c>
      <c r="B18" s="13"/>
      <c r="C18" s="25" t="s">
        <v>59</v>
      </c>
      <c r="D18" s="26">
        <v>0</v>
      </c>
      <c r="E18" s="27"/>
      <c r="F18" s="5"/>
    </row>
    <row r="19" spans="1:6">
      <c r="A19" s="23" t="str">
        <f>'[23]Accounts by GL'!B191</f>
        <v>Out-of-state Fees-Developmental Education</v>
      </c>
      <c r="B19" s="13"/>
      <c r="C19" s="25" t="s">
        <v>32</v>
      </c>
      <c r="D19" s="26">
        <v>45444.39</v>
      </c>
      <c r="E19" s="27"/>
      <c r="F19" s="5"/>
    </row>
    <row r="20" spans="1:6">
      <c r="A20" s="23" t="str">
        <f>'[23]Accounts by GL'!B192</f>
        <v>Out-of-state Fees-EPI &amp; Alternative Certification Curriculum</v>
      </c>
      <c r="B20" s="13"/>
      <c r="C20" s="25" t="s">
        <v>62</v>
      </c>
      <c r="D20" s="26">
        <v>744.99</v>
      </c>
      <c r="E20" s="27"/>
      <c r="F20" s="5"/>
    </row>
    <row r="21" spans="1:6">
      <c r="A21" s="23" t="str">
        <f>'[23]Accounts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'[23]Accounts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633632.81000000006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15013391.030000001</v>
      </c>
      <c r="E24" s="22">
        <v>15013391.030000001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'[23]Accounts by GL'!B199</f>
        <v>Tuition - Lifelong Learning</v>
      </c>
      <c r="B27" s="13"/>
      <c r="C27" s="14" t="s">
        <v>68</v>
      </c>
      <c r="D27" s="34">
        <v>77631.899999999994</v>
      </c>
      <c r="E27" s="27"/>
      <c r="F27" s="35"/>
    </row>
    <row r="28" spans="1:6">
      <c r="A28" s="12" t="str">
        <f>'[23]Accounts by GL'!B200</f>
        <v>Tuition - Continuing Workforce Fees</v>
      </c>
      <c r="B28" s="13"/>
      <c r="C28" s="14" t="s">
        <v>70</v>
      </c>
      <c r="D28" s="34">
        <v>3398786.09</v>
      </c>
      <c r="E28" s="27"/>
      <c r="F28" s="35"/>
    </row>
    <row r="29" spans="1:6">
      <c r="A29" s="12" t="str">
        <f>'[23]Accounts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'[23]Accounts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'[23]Accounts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'[23]Accounts by GL'!B204</f>
        <v>Full Cost of Instruction (Repeat Course Fee) - A &amp; P</v>
      </c>
      <c r="B32" s="13"/>
      <c r="C32" s="14" t="s">
        <v>78</v>
      </c>
      <c r="D32" s="34">
        <v>0</v>
      </c>
      <c r="E32" s="28"/>
      <c r="F32" s="35"/>
    </row>
    <row r="33" spans="1:10">
      <c r="A33" s="12" t="str">
        <f>'[23]Accounts by GL'!B205</f>
        <v>Full Cost of Instruction (Repeat Course Fee) - PSV</v>
      </c>
      <c r="B33" s="13"/>
      <c r="C33" s="14" t="s">
        <v>80</v>
      </c>
      <c r="D33" s="34">
        <v>0</v>
      </c>
      <c r="E33" s="28"/>
      <c r="F33" s="35"/>
    </row>
    <row r="34" spans="1:10">
      <c r="A34" s="12" t="str">
        <f>'[23]Accounts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'[23]Accounts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'[23]Accounts by GL'!B208</f>
        <v>Full Cost of Instruction (Repeat Course Fee) - Dev. Ed.</v>
      </c>
      <c r="B36" s="13"/>
      <c r="C36" s="14" t="s">
        <v>86</v>
      </c>
      <c r="D36" s="34">
        <v>0</v>
      </c>
      <c r="E36" s="28"/>
      <c r="F36" s="35"/>
    </row>
    <row r="37" spans="1:10">
      <c r="A37" s="12" t="str">
        <f>'[23]Accounts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'[23]Accounts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'[23]Accounts by GL'!B211</f>
        <v>Tuition - Self-supporting</v>
      </c>
      <c r="B39" s="13"/>
      <c r="C39" s="14" t="s">
        <v>90</v>
      </c>
      <c r="D39" s="34">
        <v>14452</v>
      </c>
      <c r="E39" s="28"/>
      <c r="F39" s="108"/>
      <c r="G39" s="5"/>
    </row>
    <row r="40" spans="1:10">
      <c r="A40" s="12" t="str">
        <f>'[23]Accounts by GL'!B212</f>
        <v>Laboratory Fees</v>
      </c>
      <c r="B40" s="13"/>
      <c r="C40" s="14" t="s">
        <v>92</v>
      </c>
      <c r="D40" s="34">
        <v>597723.05000000005</v>
      </c>
      <c r="E40" s="28"/>
      <c r="F40" s="108"/>
    </row>
    <row r="41" spans="1:10">
      <c r="A41" s="12" t="str">
        <f>'[23]Accounts by GL'!B213</f>
        <v>Distance Learning Course User Fee</v>
      </c>
      <c r="B41" s="13"/>
      <c r="C41" s="14" t="s">
        <v>94</v>
      </c>
      <c r="D41" s="34">
        <v>0</v>
      </c>
      <c r="E41" s="28"/>
      <c r="F41" s="30"/>
    </row>
    <row r="42" spans="1:10">
      <c r="A42" s="12" t="str">
        <f>'[23]Accounts by GL'!B214</f>
        <v>Application Fees</v>
      </c>
      <c r="B42" s="13"/>
      <c r="C42" s="14" t="s">
        <v>96</v>
      </c>
      <c r="D42" s="34">
        <v>0</v>
      </c>
      <c r="E42" s="28"/>
      <c r="F42" s="108"/>
    </row>
    <row r="43" spans="1:10">
      <c r="A43" s="12" t="str">
        <f>'[23]Accounts by GL'!B215</f>
        <v>Graduation Fees</v>
      </c>
      <c r="B43" s="13"/>
      <c r="C43" s="14" t="s">
        <v>98</v>
      </c>
      <c r="D43" s="34">
        <v>0</v>
      </c>
      <c r="E43" s="28"/>
      <c r="F43" s="35"/>
    </row>
    <row r="44" spans="1:10">
      <c r="A44" s="12" t="str">
        <f>'[23]Accounts by GL'!B216</f>
        <v>Transcripts Fees</v>
      </c>
      <c r="B44" s="13"/>
      <c r="C44" s="14" t="s">
        <v>100</v>
      </c>
      <c r="D44" s="34">
        <v>19005.580000000002</v>
      </c>
      <c r="E44" s="28"/>
      <c r="F44" s="35"/>
      <c r="J44" s="5"/>
    </row>
    <row r="45" spans="1:10">
      <c r="A45" s="12" t="str">
        <f>'[23]Accounts by GL'!B217</f>
        <v>Financial Aid Fund Fees</v>
      </c>
      <c r="B45" s="13"/>
      <c r="C45" s="14" t="s">
        <v>102</v>
      </c>
      <c r="D45" s="34">
        <v>741817.94000000006</v>
      </c>
      <c r="E45" s="28"/>
      <c r="F45" s="35"/>
    </row>
    <row r="46" spans="1:10">
      <c r="A46" s="12" t="str">
        <f>'[23]Accounts by GL'!B218</f>
        <v>Student Activities &amp; Service Fees</v>
      </c>
      <c r="B46" s="13"/>
      <c r="C46" s="14" t="s">
        <v>104</v>
      </c>
      <c r="D46" s="34">
        <v>1217389.5900000001</v>
      </c>
      <c r="E46" s="28"/>
      <c r="F46" s="35"/>
    </row>
    <row r="47" spans="1:10">
      <c r="A47" s="12" t="str">
        <f>'[23]Accounts by GL'!B219</f>
        <v>Student Activities &amp; Service Fees - Baccalaureate</v>
      </c>
      <c r="B47" s="13"/>
      <c r="C47" s="14" t="s">
        <v>106</v>
      </c>
      <c r="D47" s="34">
        <v>203125.86</v>
      </c>
      <c r="E47" s="28"/>
      <c r="F47" s="35"/>
    </row>
    <row r="48" spans="1:10">
      <c r="A48" s="12" t="str">
        <f>'[23]Accounts by GL'!B220</f>
        <v>CIF - A &amp; P, PSV, EPI, College Prep</v>
      </c>
      <c r="B48" s="13"/>
      <c r="C48" s="14" t="s">
        <v>108</v>
      </c>
      <c r="D48" s="34">
        <v>1799686.95</v>
      </c>
      <c r="E48" s="28"/>
      <c r="F48" s="35"/>
    </row>
    <row r="49" spans="1:6">
      <c r="A49" s="12" t="str">
        <f>'[23]Accounts by GL'!B221</f>
        <v>CIF - PSAV</v>
      </c>
      <c r="B49" s="13"/>
      <c r="C49" s="14" t="s">
        <v>110</v>
      </c>
      <c r="D49" s="34">
        <v>8889.8700000000008</v>
      </c>
      <c r="E49" s="28"/>
      <c r="F49" s="35"/>
    </row>
    <row r="50" spans="1:6">
      <c r="A50" s="12" t="str">
        <f>'[23]Accounts by GL'!B222</f>
        <v>CIF - Baccalaureate</v>
      </c>
      <c r="B50" s="13"/>
      <c r="C50" s="14" t="s">
        <v>112</v>
      </c>
      <c r="D50" s="34">
        <v>288925.78000000003</v>
      </c>
      <c r="E50" s="28"/>
      <c r="F50" s="35"/>
    </row>
    <row r="51" spans="1:6">
      <c r="A51" s="12" t="str">
        <f>'[23]Accounts by GL'!B223</f>
        <v>Technology Fee</v>
      </c>
      <c r="B51" s="13"/>
      <c r="C51" s="14" t="s">
        <v>114</v>
      </c>
      <c r="D51" s="34">
        <v>750666.37</v>
      </c>
      <c r="E51" s="28"/>
      <c r="F51" s="35"/>
    </row>
    <row r="52" spans="1:6">
      <c r="A52" s="12" t="str">
        <f>'[23]Accounts by GL'!B224</f>
        <v>Other Student Fees</v>
      </c>
      <c r="B52" s="13"/>
      <c r="C52" s="14" t="s">
        <v>116</v>
      </c>
      <c r="D52" s="34">
        <v>172238.52</v>
      </c>
      <c r="E52" s="28"/>
      <c r="F52" s="35"/>
    </row>
    <row r="53" spans="1:6">
      <c r="A53" s="12" t="str">
        <f>'[23]Accounts by GL'!B225</f>
        <v>Late Fees</v>
      </c>
      <c r="B53" s="13"/>
      <c r="C53" s="14" t="s">
        <v>118</v>
      </c>
      <c r="D53" s="34">
        <v>7650</v>
      </c>
      <c r="E53" s="28"/>
      <c r="F53" s="35"/>
    </row>
    <row r="54" spans="1:6">
      <c r="A54" s="12" t="str">
        <f>'[23]Accounts by GL'!B226</f>
        <v>Testing Fees</v>
      </c>
      <c r="B54" s="13"/>
      <c r="C54" s="14" t="s">
        <v>120</v>
      </c>
      <c r="D54" s="34">
        <v>45903.5</v>
      </c>
      <c r="E54" s="28"/>
      <c r="F54" s="35"/>
    </row>
    <row r="55" spans="1:6">
      <c r="A55" s="12" t="str">
        <f>'[23]Accounts by GL'!B227</f>
        <v>Student Insurance Fees</v>
      </c>
      <c r="B55" s="13"/>
      <c r="C55" s="14" t="s">
        <v>122</v>
      </c>
      <c r="D55" s="34">
        <v>0</v>
      </c>
      <c r="E55" s="28"/>
      <c r="F55" s="35"/>
    </row>
    <row r="56" spans="1:6">
      <c r="A56" s="12" t="str">
        <f>'[23]Accounts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'[23]Accounts by GL'!B229</f>
        <v>Picture Identification Card Fees</v>
      </c>
      <c r="B57" s="13"/>
      <c r="C57" s="14" t="s">
        <v>126</v>
      </c>
      <c r="D57" s="34">
        <v>899</v>
      </c>
      <c r="E57" s="28"/>
      <c r="F57" s="35"/>
    </row>
    <row r="58" spans="1:6">
      <c r="A58" s="12" t="str">
        <f>'[23]Accounts by GL'!B230</f>
        <v>Parking Fees</v>
      </c>
      <c r="B58" s="13"/>
      <c r="C58" s="14" t="s">
        <v>128</v>
      </c>
      <c r="D58" s="34">
        <v>0</v>
      </c>
      <c r="E58" s="28"/>
      <c r="F58" s="35"/>
    </row>
    <row r="59" spans="1:6">
      <c r="A59" s="12" t="str">
        <f>'[23]Accounts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'[23]Accounts by GL'!B232</f>
        <v>Contract Course Fees</v>
      </c>
      <c r="B60" s="13"/>
      <c r="C60" s="14" t="s">
        <v>132</v>
      </c>
      <c r="D60" s="34">
        <v>0</v>
      </c>
      <c r="E60" s="28"/>
      <c r="F60" s="35"/>
    </row>
    <row r="61" spans="1:6" ht="13.5" thickBot="1">
      <c r="A61" s="12" t="str">
        <f>'[23]Accounts by GL'!B233</f>
        <v>Residual Student Fees</v>
      </c>
      <c r="B61" s="13"/>
      <c r="C61" s="14" t="s">
        <v>134</v>
      </c>
      <c r="D61" s="34">
        <v>-5036.38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9339755.6199999992</v>
      </c>
      <c r="E62" s="28"/>
    </row>
    <row r="63" spans="1:6" ht="13.5" thickBot="1">
      <c r="A63" s="19" t="s">
        <v>13</v>
      </c>
      <c r="B63" s="20"/>
      <c r="C63" s="21"/>
      <c r="D63" s="22">
        <f>D24+D62</f>
        <v>24353146.649999999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POLK STATE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10102256.810000001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3576897.46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177865.47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391549.4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131189.07999999999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465265.07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122178.36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0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45444.39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744.99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15013391.030000001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15013391.030000001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14379758.220000001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633632.81000000006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15013391.030000001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750666.37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15764057.4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148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'[24]Accounts by GL'!B179</f>
        <v>Tuition-Advanced &amp; Professional - Baccalaureate</v>
      </c>
      <c r="B6" s="13"/>
      <c r="C6" s="14" t="s">
        <v>42</v>
      </c>
      <c r="D6" s="15">
        <v>463539.5</v>
      </c>
      <c r="E6" s="16">
        <v>473620.22</v>
      </c>
      <c r="F6" s="5"/>
    </row>
    <row r="7" spans="1:16">
      <c r="A7" s="12" t="str">
        <f>'[24]Accounts by GL'!B180</f>
        <v>Tuition-Advanced &amp; Professional</v>
      </c>
      <c r="B7" s="13"/>
      <c r="C7" s="14" t="s">
        <v>20</v>
      </c>
      <c r="D7" s="15">
        <v>5513202.3600000003</v>
      </c>
      <c r="E7" s="16">
        <v>6027212.8800000008</v>
      </c>
      <c r="F7" s="5"/>
    </row>
    <row r="8" spans="1:16">
      <c r="A8" s="12" t="str">
        <f>'[24]Accounts by GL'!B181</f>
        <v>Tuition-Postsecondary Vocational</v>
      </c>
      <c r="B8" s="13"/>
      <c r="C8" s="14" t="s">
        <v>22</v>
      </c>
      <c r="D8" s="15">
        <v>1952945.64</v>
      </c>
      <c r="E8" s="16">
        <v>2086202.1099999999</v>
      </c>
      <c r="F8" s="5"/>
    </row>
    <row r="9" spans="1:16">
      <c r="A9" s="12" t="str">
        <f>'[24]Accounts by GL'!B182</f>
        <v>Tuition-Postsecondary Adult Vocational</v>
      </c>
      <c r="B9" s="13"/>
      <c r="C9" s="14" t="s">
        <v>46</v>
      </c>
      <c r="D9" s="15">
        <v>220009.36</v>
      </c>
      <c r="E9" s="16">
        <v>246611.56</v>
      </c>
      <c r="F9" s="5"/>
    </row>
    <row r="10" spans="1:16">
      <c r="A10" s="12" t="str">
        <f>'[24]Accounts by GL'!B183</f>
        <v>Tuition-Developmental Education</v>
      </c>
      <c r="B10" s="13"/>
      <c r="C10" s="14" t="s">
        <v>25</v>
      </c>
      <c r="D10" s="15">
        <v>233129.88</v>
      </c>
      <c r="E10" s="16">
        <v>266739.86</v>
      </c>
      <c r="F10" s="5"/>
    </row>
    <row r="11" spans="1:16">
      <c r="A11" s="12" t="str">
        <f>'[24]Accounts by GL'!B184</f>
        <v>Tuition-EPI</v>
      </c>
      <c r="B11" s="13"/>
      <c r="C11" s="14" t="s">
        <v>49</v>
      </c>
      <c r="D11" s="15">
        <v>74582.64</v>
      </c>
      <c r="E11" s="16">
        <v>76002.78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'[24]Accounts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'[24]Accounts by GL'!B186</f>
        <v>Tuition-Adult General Education (ABE) &amp; Secondary</v>
      </c>
      <c r="B13" s="13"/>
      <c r="C13" s="14" t="s">
        <v>53</v>
      </c>
      <c r="D13" s="15">
        <v>12930</v>
      </c>
      <c r="E13" s="16">
        <v>12930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8470339.3800000008</v>
      </c>
      <c r="E14" s="22">
        <f>SUM(E6:E13)</f>
        <v>9189319.4100000001</v>
      </c>
      <c r="F14" s="5"/>
    </row>
    <row r="15" spans="1:16">
      <c r="A15" s="23" t="str">
        <f>'[24]Accounts by GL'!B187</f>
        <v>Out-of-state Fees-Advanced &amp; Professional - Baccalaureate</v>
      </c>
      <c r="B15" s="13"/>
      <c r="C15" s="25" t="s">
        <v>55</v>
      </c>
      <c r="D15" s="26">
        <v>10080.719999999999</v>
      </c>
      <c r="E15" s="27"/>
      <c r="F15" s="5"/>
    </row>
    <row r="16" spans="1:16">
      <c r="A16" s="23" t="str">
        <f>'[24]Accounts by GL'!B188</f>
        <v>Out-of-state Fees-Advanced &amp; Professional</v>
      </c>
      <c r="B16" s="13"/>
      <c r="C16" s="25" t="s">
        <v>30</v>
      </c>
      <c r="D16" s="26">
        <v>514010.52</v>
      </c>
      <c r="E16" s="27"/>
      <c r="F16" s="5"/>
    </row>
    <row r="17" spans="1:6">
      <c r="A17" s="23" t="str">
        <f>'[24]Accounts by GL'!B189</f>
        <v>Out-of-state Fees-Postsecondary Vocational</v>
      </c>
      <c r="B17" s="13"/>
      <c r="C17" s="25" t="s">
        <v>31</v>
      </c>
      <c r="D17" s="26">
        <v>133256.47</v>
      </c>
      <c r="E17" s="27"/>
      <c r="F17" s="5"/>
    </row>
    <row r="18" spans="1:6">
      <c r="A18" s="23" t="str">
        <f>'[24]Accounts by GL'!B190</f>
        <v>Out-of-state Fees-Postsecondary. Adult Vocational</v>
      </c>
      <c r="B18" s="13"/>
      <c r="C18" s="25" t="s">
        <v>59</v>
      </c>
      <c r="D18" s="26">
        <v>26602.2</v>
      </c>
      <c r="E18" s="27"/>
      <c r="F18" s="5"/>
    </row>
    <row r="19" spans="1:6">
      <c r="A19" s="23" t="str">
        <f>'[24]Accounts by GL'!B191</f>
        <v>Out-of-state Fees-Developmental Education</v>
      </c>
      <c r="B19" s="13"/>
      <c r="C19" s="25" t="s">
        <v>32</v>
      </c>
      <c r="D19" s="26">
        <v>33609.980000000003</v>
      </c>
      <c r="E19" s="27"/>
      <c r="F19" s="5"/>
    </row>
    <row r="20" spans="1:6">
      <c r="A20" s="23" t="str">
        <f>'[24]Accounts by GL'!B192</f>
        <v>Out-of-state Fees-EPI &amp; Alternative Certification Curriculum</v>
      </c>
      <c r="B20" s="13"/>
      <c r="C20" s="25" t="s">
        <v>62</v>
      </c>
      <c r="D20" s="26">
        <v>1420.14</v>
      </c>
      <c r="E20" s="27"/>
      <c r="F20" s="5"/>
    </row>
    <row r="21" spans="1:6">
      <c r="A21" s="23" t="str">
        <f>'[24]Accounts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'[24]Accounts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718980.02999999991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9189319.4100000001</v>
      </c>
      <c r="E24" s="22">
        <v>9189319.410000002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'[24]Accounts by GL'!B199</f>
        <v>Tuition - Lifelong Learning</v>
      </c>
      <c r="B27" s="13"/>
      <c r="C27" s="14" t="s">
        <v>68</v>
      </c>
      <c r="D27" s="34">
        <v>0</v>
      </c>
      <c r="E27" s="27"/>
      <c r="F27" s="35"/>
    </row>
    <row r="28" spans="1:6">
      <c r="A28" s="12" t="str">
        <f>'[24]Accounts by GL'!B200</f>
        <v>Tuition - Continuing Workforce Fees</v>
      </c>
      <c r="B28" s="13"/>
      <c r="C28" s="14" t="s">
        <v>70</v>
      </c>
      <c r="D28" s="34">
        <v>92910.63</v>
      </c>
      <c r="E28" s="27"/>
      <c r="F28" s="35"/>
    </row>
    <row r="29" spans="1:6">
      <c r="A29" s="12" t="str">
        <f>'[24]Accounts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'[24]Accounts by GL'!B202</f>
        <v>Out-of-state - Lifelong Learning</v>
      </c>
      <c r="B30" s="13"/>
      <c r="C30" s="14" t="s">
        <v>74</v>
      </c>
      <c r="D30" s="34">
        <v>31416.400000000001</v>
      </c>
      <c r="E30" s="28"/>
      <c r="F30" s="35"/>
    </row>
    <row r="31" spans="1:6">
      <c r="A31" s="12" t="str">
        <f>'[24]Accounts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'[24]Accounts by GL'!B204</f>
        <v>Full Cost of Instruction (Repeat Course Fee) - A &amp; P</v>
      </c>
      <c r="B32" s="13"/>
      <c r="C32" s="14" t="s">
        <v>78</v>
      </c>
      <c r="D32" s="34">
        <v>0</v>
      </c>
      <c r="E32" s="28"/>
      <c r="F32" s="35"/>
    </row>
    <row r="33" spans="1:10">
      <c r="A33" s="12" t="str">
        <f>'[24]Accounts by GL'!B205</f>
        <v>Full Cost of Instruction (Repeat Course Fee) - PSV</v>
      </c>
      <c r="B33" s="13"/>
      <c r="C33" s="14" t="s">
        <v>80</v>
      </c>
      <c r="D33" s="34">
        <v>0</v>
      </c>
      <c r="E33" s="28"/>
      <c r="F33" s="35"/>
    </row>
    <row r="34" spans="1:10">
      <c r="A34" s="12" t="str">
        <f>'[24]Accounts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'[24]Accounts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'[24]Accounts by GL'!B208</f>
        <v>Full Cost of Instruction (Repeat Course Fee) - Dev. Ed.</v>
      </c>
      <c r="B36" s="13"/>
      <c r="C36" s="14" t="s">
        <v>86</v>
      </c>
      <c r="D36" s="34">
        <v>0</v>
      </c>
      <c r="E36" s="28"/>
      <c r="F36" s="35"/>
    </row>
    <row r="37" spans="1:10">
      <c r="A37" s="12" t="str">
        <f>'[24]Accounts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'[24]Accounts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'[24]Accounts by GL'!B211</f>
        <v>Tuition - Self-supporting</v>
      </c>
      <c r="B39" s="13"/>
      <c r="C39" s="14" t="s">
        <v>90</v>
      </c>
      <c r="D39" s="34">
        <v>1033.75</v>
      </c>
      <c r="E39" s="28"/>
      <c r="F39" s="108"/>
      <c r="G39" s="5"/>
    </row>
    <row r="40" spans="1:10">
      <c r="A40" s="12" t="str">
        <f>'[24]Accounts by GL'!B212</f>
        <v>Laboratory Fees</v>
      </c>
      <c r="B40" s="13"/>
      <c r="C40" s="14" t="s">
        <v>92</v>
      </c>
      <c r="D40" s="34">
        <v>358502</v>
      </c>
      <c r="E40" s="28"/>
      <c r="F40" s="108"/>
    </row>
    <row r="41" spans="1:10">
      <c r="A41" s="12" t="str">
        <f>'[24]Accounts by GL'!B213</f>
        <v>Distance Learning Course User Fee</v>
      </c>
      <c r="B41" s="13"/>
      <c r="C41" s="14" t="s">
        <v>94</v>
      </c>
      <c r="D41" s="34">
        <v>513945</v>
      </c>
      <c r="E41" s="28"/>
      <c r="F41" s="30"/>
    </row>
    <row r="42" spans="1:10">
      <c r="A42" s="12" t="str">
        <f>'[24]Accounts by GL'!B214</f>
        <v>Application Fees</v>
      </c>
      <c r="B42" s="13"/>
      <c r="C42" s="14" t="s">
        <v>96</v>
      </c>
      <c r="D42" s="34">
        <v>107400</v>
      </c>
      <c r="E42" s="28"/>
      <c r="F42" s="108"/>
    </row>
    <row r="43" spans="1:10">
      <c r="A43" s="12" t="str">
        <f>'[24]Accounts by GL'!B215</f>
        <v>Graduation Fees</v>
      </c>
      <c r="B43" s="13"/>
      <c r="C43" s="14" t="s">
        <v>98</v>
      </c>
      <c r="D43" s="34">
        <v>480</v>
      </c>
      <c r="E43" s="28"/>
      <c r="F43" s="35"/>
    </row>
    <row r="44" spans="1:10">
      <c r="A44" s="12" t="str">
        <f>'[24]Accounts by GL'!B216</f>
        <v>Transcripts Fees</v>
      </c>
      <c r="B44" s="13"/>
      <c r="C44" s="14" t="s">
        <v>100</v>
      </c>
      <c r="D44" s="34">
        <v>16718.8</v>
      </c>
      <c r="E44" s="28"/>
      <c r="F44" s="35"/>
      <c r="J44" s="5"/>
    </row>
    <row r="45" spans="1:10">
      <c r="A45" s="12" t="str">
        <f>'[24]Accounts by GL'!B217</f>
        <v>Financial Aid Fund Fees</v>
      </c>
      <c r="B45" s="13"/>
      <c r="C45" s="14" t="s">
        <v>102</v>
      </c>
      <c r="D45" s="34">
        <v>404812.78</v>
      </c>
      <c r="E45" s="28"/>
      <c r="F45" s="35"/>
    </row>
    <row r="46" spans="1:10">
      <c r="A46" s="12" t="str">
        <f>'[24]Accounts by GL'!B218</f>
        <v>Student Activities &amp; Service Fees</v>
      </c>
      <c r="B46" s="13"/>
      <c r="C46" s="14" t="s">
        <v>104</v>
      </c>
      <c r="D46" s="34">
        <v>776951.64</v>
      </c>
      <c r="E46" s="28"/>
      <c r="F46" s="35"/>
    </row>
    <row r="47" spans="1:10">
      <c r="A47" s="12" t="str">
        <f>'[24]Accounts by GL'!B219</f>
        <v>Student Activities &amp; Service Fees - Baccalaureate</v>
      </c>
      <c r="B47" s="13"/>
      <c r="C47" s="14" t="s">
        <v>106</v>
      </c>
      <c r="D47" s="34">
        <v>46359</v>
      </c>
      <c r="E47" s="28"/>
      <c r="F47" s="35"/>
    </row>
    <row r="48" spans="1:10">
      <c r="A48" s="12" t="str">
        <f>'[24]Accounts by GL'!B220</f>
        <v>CIF - A &amp; P, PSV, EPI, College Prep</v>
      </c>
      <c r="B48" s="13"/>
      <c r="C48" s="14" t="s">
        <v>108</v>
      </c>
      <c r="D48" s="34">
        <v>1411361.97</v>
      </c>
      <c r="E48" s="28"/>
      <c r="F48" s="35"/>
    </row>
    <row r="49" spans="1:6">
      <c r="A49" s="12" t="str">
        <f>'[24]Accounts by GL'!B221</f>
        <v>CIF - PSAV</v>
      </c>
      <c r="B49" s="13"/>
      <c r="C49" s="14" t="s">
        <v>110</v>
      </c>
      <c r="D49" s="34">
        <v>12341.61</v>
      </c>
      <c r="E49" s="28"/>
      <c r="F49" s="35"/>
    </row>
    <row r="50" spans="1:6">
      <c r="A50" s="12" t="str">
        <f>'[24]Accounts by GL'!B222</f>
        <v>CIF - Baccalaureate</v>
      </c>
      <c r="B50" s="13"/>
      <c r="C50" s="14" t="s">
        <v>112</v>
      </c>
      <c r="D50" s="34">
        <v>75115.12</v>
      </c>
      <c r="E50" s="28"/>
      <c r="F50" s="35"/>
    </row>
    <row r="51" spans="1:6">
      <c r="A51" s="12" t="str">
        <f>'[24]Accounts by GL'!B223</f>
        <v>Technology Fee</v>
      </c>
      <c r="B51" s="13"/>
      <c r="C51" s="14" t="s">
        <v>114</v>
      </c>
      <c r="D51" s="34">
        <v>449787.31</v>
      </c>
      <c r="E51" s="28"/>
      <c r="F51" s="35"/>
    </row>
    <row r="52" spans="1:6">
      <c r="A52" s="12" t="str">
        <f>'[24]Accounts by GL'!B224</f>
        <v>Other Student Fees</v>
      </c>
      <c r="B52" s="13"/>
      <c r="C52" s="14" t="s">
        <v>116</v>
      </c>
      <c r="D52" s="34">
        <v>402457.58</v>
      </c>
      <c r="E52" s="28"/>
      <c r="F52" s="35"/>
    </row>
    <row r="53" spans="1:6">
      <c r="A53" s="12" t="str">
        <f>'[24]Accounts by GL'!B225</f>
        <v>Late Fees</v>
      </c>
      <c r="B53" s="13"/>
      <c r="C53" s="14" t="s">
        <v>118</v>
      </c>
      <c r="D53" s="34">
        <v>0</v>
      </c>
      <c r="E53" s="28"/>
      <c r="F53" s="35"/>
    </row>
    <row r="54" spans="1:6">
      <c r="A54" s="12" t="str">
        <f>'[24]Accounts by GL'!B226</f>
        <v>Testing Fees</v>
      </c>
      <c r="B54" s="13"/>
      <c r="C54" s="14" t="s">
        <v>120</v>
      </c>
      <c r="D54" s="34">
        <v>86637.5</v>
      </c>
      <c r="E54" s="28"/>
      <c r="F54" s="35"/>
    </row>
    <row r="55" spans="1:6">
      <c r="A55" s="12" t="str">
        <f>'[24]Accounts by GL'!B227</f>
        <v>Student Insurance Fees</v>
      </c>
      <c r="B55" s="13"/>
      <c r="C55" s="14" t="s">
        <v>122</v>
      </c>
      <c r="D55" s="34">
        <v>7608</v>
      </c>
      <c r="E55" s="28"/>
      <c r="F55" s="35"/>
    </row>
    <row r="56" spans="1:6">
      <c r="A56" s="12" t="str">
        <f>'[24]Accounts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'[24]Accounts by GL'!B229</f>
        <v>Picture Identification Card Fees</v>
      </c>
      <c r="B57" s="13"/>
      <c r="C57" s="14" t="s">
        <v>126</v>
      </c>
      <c r="D57" s="34">
        <v>0</v>
      </c>
      <c r="E57" s="28"/>
      <c r="F57" s="35"/>
    </row>
    <row r="58" spans="1:6">
      <c r="A58" s="12" t="str">
        <f>'[24]Accounts by GL'!B230</f>
        <v>Parking Fees</v>
      </c>
      <c r="B58" s="13"/>
      <c r="C58" s="14" t="s">
        <v>128</v>
      </c>
      <c r="D58" s="34">
        <v>0</v>
      </c>
      <c r="E58" s="28"/>
      <c r="F58" s="35"/>
    </row>
    <row r="59" spans="1:6">
      <c r="A59" s="12" t="str">
        <f>'[24]Accounts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'[24]Accounts by GL'!B232</f>
        <v>Contract Course Fees</v>
      </c>
      <c r="B60" s="13"/>
      <c r="C60" s="14" t="s">
        <v>132</v>
      </c>
      <c r="D60" s="34">
        <v>4065.65</v>
      </c>
      <c r="E60" s="28"/>
      <c r="F60" s="35"/>
    </row>
    <row r="61" spans="1:6" ht="13.5" thickBot="1">
      <c r="A61" s="12" t="str">
        <f>'[24]Accounts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4799904.74</v>
      </c>
      <c r="E62" s="28"/>
    </row>
    <row r="63" spans="1:6" ht="13.5" thickBot="1">
      <c r="A63" s="19" t="s">
        <v>13</v>
      </c>
      <c r="B63" s="20"/>
      <c r="C63" s="21"/>
      <c r="D63" s="22">
        <f>D24+D62</f>
        <v>13989224.15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ST. JOHNS RIVER STATE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5976741.8600000003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1952945.64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220009.36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233129.88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74582.64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12930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524091.24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133256.47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26602.2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33609.980000000003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1420.14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9189319.410000002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9189319.410000002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8470339.3800000008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718980.02999999991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9189319.4100000001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449787.31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9639106.7200000007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147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'[25]Accounts by GL'!B179</f>
        <v>Tuition-Advanced &amp; Professional - Baccalaureate</v>
      </c>
      <c r="B6" s="13"/>
      <c r="C6" s="14" t="s">
        <v>42</v>
      </c>
      <c r="D6" s="15">
        <v>7654649.2699999996</v>
      </c>
      <c r="E6" s="16">
        <v>8242235.7299999995</v>
      </c>
      <c r="F6" s="5"/>
    </row>
    <row r="7" spans="1:16">
      <c r="A7" s="12" t="str">
        <f>'[25]Accounts by GL'!B180</f>
        <v>Tuition-Advanced &amp; Professional</v>
      </c>
      <c r="B7" s="13"/>
      <c r="C7" s="14" t="s">
        <v>20</v>
      </c>
      <c r="D7" s="15">
        <v>24620140.829999998</v>
      </c>
      <c r="E7" s="16">
        <v>27799924.389999997</v>
      </c>
      <c r="F7" s="5"/>
    </row>
    <row r="8" spans="1:16">
      <c r="A8" s="12" t="str">
        <f>'[25]Accounts by GL'!B181</f>
        <v>Tuition-Postsecondary Vocational</v>
      </c>
      <c r="B8" s="13"/>
      <c r="C8" s="14" t="s">
        <v>22</v>
      </c>
      <c r="D8" s="15">
        <v>10823141.050000001</v>
      </c>
      <c r="E8" s="16">
        <v>11890981.780000001</v>
      </c>
      <c r="F8" s="5"/>
    </row>
    <row r="9" spans="1:16">
      <c r="A9" s="12" t="str">
        <f>'[25]Accounts by GL'!B182</f>
        <v>Tuition-Postsecondary Adult Vocational</v>
      </c>
      <c r="B9" s="13"/>
      <c r="C9" s="14" t="s">
        <v>46</v>
      </c>
      <c r="D9" s="15">
        <v>364227</v>
      </c>
      <c r="E9" s="16">
        <v>391515.42</v>
      </c>
      <c r="F9" s="5"/>
    </row>
    <row r="10" spans="1:16">
      <c r="A10" s="12" t="str">
        <f>'[25]Accounts by GL'!B183</f>
        <v>Tuition-Developmental Education</v>
      </c>
      <c r="B10" s="13"/>
      <c r="C10" s="14" t="s">
        <v>25</v>
      </c>
      <c r="D10" s="15">
        <v>1828514.86</v>
      </c>
      <c r="E10" s="16">
        <v>2199762.91</v>
      </c>
      <c r="F10" s="5"/>
    </row>
    <row r="11" spans="1:16">
      <c r="A11" s="12" t="str">
        <f>'[25]Accounts by GL'!B184</f>
        <v>Tuition-EPI</v>
      </c>
      <c r="B11" s="13"/>
      <c r="C11" s="14" t="s">
        <v>49</v>
      </c>
      <c r="D11" s="15">
        <v>0</v>
      </c>
      <c r="E11" s="16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'[25]Accounts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'[25]Accounts by GL'!B186</f>
        <v>Tuition-Adult General Education (ABE) &amp; Secondary</v>
      </c>
      <c r="B13" s="13"/>
      <c r="C13" s="14" t="s">
        <v>53</v>
      </c>
      <c r="D13" s="15">
        <v>0</v>
      </c>
      <c r="E13" s="16">
        <v>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45290673.009999998</v>
      </c>
      <c r="E14" s="22">
        <f>SUM(E6:E13)</f>
        <v>50524420.230000004</v>
      </c>
      <c r="F14" s="5"/>
    </row>
    <row r="15" spans="1:16">
      <c r="A15" s="23" t="str">
        <f>'[25]Accounts by GL'!B187</f>
        <v>Out-of-state Fees-Advanced &amp; Professional - Baccalaureate</v>
      </c>
      <c r="B15" s="13"/>
      <c r="C15" s="25" t="s">
        <v>55</v>
      </c>
      <c r="D15" s="26">
        <v>587586.46</v>
      </c>
      <c r="E15" s="27"/>
      <c r="F15" s="5"/>
    </row>
    <row r="16" spans="1:16">
      <c r="A16" s="23" t="str">
        <f>'[25]Accounts by GL'!B188</f>
        <v>Out-of-state Fees-Advanced &amp; Professional</v>
      </c>
      <c r="B16" s="13"/>
      <c r="C16" s="25" t="s">
        <v>30</v>
      </c>
      <c r="D16" s="26">
        <v>3179783.56</v>
      </c>
      <c r="E16" s="27"/>
      <c r="F16" s="5"/>
    </row>
    <row r="17" spans="1:6">
      <c r="A17" s="23" t="str">
        <f>'[25]Accounts by GL'!B189</f>
        <v>Out-of-state Fees-Postsecondary Vocational</v>
      </c>
      <c r="B17" s="13"/>
      <c r="C17" s="25" t="s">
        <v>31</v>
      </c>
      <c r="D17" s="26">
        <v>1067840.73</v>
      </c>
      <c r="E17" s="27"/>
      <c r="F17" s="5"/>
    </row>
    <row r="18" spans="1:6">
      <c r="A18" s="23" t="str">
        <f>'[25]Accounts by GL'!B190</f>
        <v>Out-of-state Fees-Postsecondary. Adult Vocational</v>
      </c>
      <c r="B18" s="13"/>
      <c r="C18" s="25" t="s">
        <v>59</v>
      </c>
      <c r="D18" s="26">
        <v>27288.42</v>
      </c>
      <c r="E18" s="27"/>
      <c r="F18" s="5"/>
    </row>
    <row r="19" spans="1:6">
      <c r="A19" s="23" t="str">
        <f>'[25]Accounts by GL'!B191</f>
        <v>Out-of-state Fees-Developmental Education</v>
      </c>
      <c r="B19" s="13"/>
      <c r="C19" s="25" t="s">
        <v>32</v>
      </c>
      <c r="D19" s="26">
        <v>371248.05</v>
      </c>
      <c r="E19" s="27"/>
      <c r="F19" s="5"/>
    </row>
    <row r="20" spans="1:6">
      <c r="A20" s="23" t="str">
        <f>'[25]Accounts by GL'!B192</f>
        <v>Out-of-state Fees-EPI &amp; Alternative Certification Curriculum</v>
      </c>
      <c r="B20" s="13"/>
      <c r="C20" s="25" t="s">
        <v>62</v>
      </c>
      <c r="D20" s="26">
        <v>0</v>
      </c>
      <c r="E20" s="27"/>
      <c r="F20" s="5"/>
    </row>
    <row r="21" spans="1:6">
      <c r="A21" s="23" t="str">
        <f>'[25]Accounts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'[25]Accounts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5233747.22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50524420.229999997</v>
      </c>
      <c r="E24" s="22">
        <v>50524420.229999997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'[25]Accounts by GL'!B199</f>
        <v>Tuition - Lifelong Learning</v>
      </c>
      <c r="B27" s="13"/>
      <c r="C27" s="14" t="s">
        <v>68</v>
      </c>
      <c r="D27" s="34">
        <v>32084</v>
      </c>
      <c r="E27" s="27"/>
      <c r="F27" s="35"/>
    </row>
    <row r="28" spans="1:6">
      <c r="A28" s="12" t="str">
        <f>'[25]Accounts by GL'!B200</f>
        <v>Tuition - Continuing Workforce Fees</v>
      </c>
      <c r="B28" s="13"/>
      <c r="C28" s="14" t="s">
        <v>70</v>
      </c>
      <c r="D28" s="34">
        <v>2119927.31</v>
      </c>
      <c r="E28" s="27"/>
      <c r="F28" s="35"/>
    </row>
    <row r="29" spans="1:6">
      <c r="A29" s="12" t="str">
        <f>'[25]Accounts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'[25]Accounts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'[25]Accounts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'[25]Accounts by GL'!B204</f>
        <v>Full Cost of Instruction (Repeat Course Fee) - A &amp; P</v>
      </c>
      <c r="B32" s="13"/>
      <c r="C32" s="14" t="s">
        <v>78</v>
      </c>
      <c r="D32" s="34">
        <v>0</v>
      </c>
      <c r="E32" s="28"/>
      <c r="F32" s="35"/>
    </row>
    <row r="33" spans="1:10">
      <c r="A33" s="12" t="str">
        <f>'[25]Accounts by GL'!B205</f>
        <v>Full Cost of Instruction (Repeat Course Fee) - PSV</v>
      </c>
      <c r="B33" s="13"/>
      <c r="C33" s="14" t="s">
        <v>80</v>
      </c>
      <c r="D33" s="34">
        <v>0</v>
      </c>
      <c r="E33" s="28"/>
      <c r="F33" s="35"/>
    </row>
    <row r="34" spans="1:10">
      <c r="A34" s="12" t="str">
        <f>'[25]Accounts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'[25]Accounts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'[25]Accounts by GL'!B208</f>
        <v>Full Cost of Instruction (Repeat Course Fee) - Dev. Ed.</v>
      </c>
      <c r="B36" s="13"/>
      <c r="C36" s="14" t="s">
        <v>86</v>
      </c>
      <c r="D36" s="34">
        <v>0</v>
      </c>
      <c r="E36" s="28"/>
      <c r="F36" s="35"/>
    </row>
    <row r="37" spans="1:10">
      <c r="A37" s="12" t="str">
        <f>'[25]Accounts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'[25]Accounts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'[25]Accounts by GL'!B211</f>
        <v>Tuition - Self-supporting</v>
      </c>
      <c r="B39" s="13"/>
      <c r="C39" s="14" t="s">
        <v>90</v>
      </c>
      <c r="D39" s="34">
        <v>9800</v>
      </c>
      <c r="E39" s="28"/>
      <c r="F39" s="108"/>
      <c r="G39" s="5"/>
    </row>
    <row r="40" spans="1:10">
      <c r="A40" s="12" t="str">
        <f>'[25]Accounts by GL'!B212</f>
        <v>Laboratory Fees</v>
      </c>
      <c r="B40" s="13"/>
      <c r="C40" s="14" t="s">
        <v>92</v>
      </c>
      <c r="D40" s="34">
        <v>3576703.39</v>
      </c>
      <c r="E40" s="28"/>
      <c r="F40" s="108"/>
    </row>
    <row r="41" spans="1:10">
      <c r="A41" s="12" t="str">
        <f>'[25]Accounts by GL'!B213</f>
        <v>Distance Learning Course User Fee</v>
      </c>
      <c r="B41" s="13"/>
      <c r="C41" s="14" t="s">
        <v>94</v>
      </c>
      <c r="D41" s="34">
        <v>3636652.09</v>
      </c>
      <c r="E41" s="28"/>
      <c r="F41" s="30"/>
    </row>
    <row r="42" spans="1:10">
      <c r="A42" s="12" t="str">
        <f>'[25]Accounts by GL'!B214</f>
        <v>Application Fees</v>
      </c>
      <c r="B42" s="13"/>
      <c r="C42" s="14" t="s">
        <v>96</v>
      </c>
      <c r="D42" s="34">
        <v>654545</v>
      </c>
      <c r="E42" s="28"/>
      <c r="F42" s="108"/>
    </row>
    <row r="43" spans="1:10">
      <c r="A43" s="12" t="str">
        <f>'[25]Accounts by GL'!B215</f>
        <v>Graduation Fees</v>
      </c>
      <c r="B43" s="13"/>
      <c r="C43" s="14" t="s">
        <v>98</v>
      </c>
      <c r="D43" s="34">
        <v>-30</v>
      </c>
      <c r="E43" s="28"/>
      <c r="F43" s="35"/>
    </row>
    <row r="44" spans="1:10">
      <c r="A44" s="12" t="str">
        <f>'[25]Accounts by GL'!B216</f>
        <v>Transcripts Fees</v>
      </c>
      <c r="B44" s="13"/>
      <c r="C44" s="14" t="s">
        <v>100</v>
      </c>
      <c r="D44" s="34">
        <v>30210</v>
      </c>
      <c r="E44" s="28"/>
      <c r="F44" s="35"/>
      <c r="J44" s="5"/>
    </row>
    <row r="45" spans="1:10">
      <c r="A45" s="12" t="str">
        <f>'[25]Accounts by GL'!B217</f>
        <v>Financial Aid Fund Fees</v>
      </c>
      <c r="B45" s="13"/>
      <c r="C45" s="14" t="s">
        <v>102</v>
      </c>
      <c r="D45" s="34">
        <v>2505937.1399999997</v>
      </c>
      <c r="E45" s="28"/>
      <c r="F45" s="35"/>
    </row>
    <row r="46" spans="1:10">
      <c r="A46" s="12" t="str">
        <f>'[25]Accounts by GL'!B218</f>
        <v>Student Activities &amp; Service Fees</v>
      </c>
      <c r="B46" s="13"/>
      <c r="C46" s="14" t="s">
        <v>104</v>
      </c>
      <c r="D46" s="34">
        <v>3405479.85</v>
      </c>
      <c r="E46" s="28"/>
      <c r="F46" s="35"/>
    </row>
    <row r="47" spans="1:10">
      <c r="A47" s="12" t="str">
        <f>'[25]Accounts by GL'!B219</f>
        <v>Student Activities &amp; Service Fees - Baccalaureate</v>
      </c>
      <c r="B47" s="13"/>
      <c r="C47" s="14" t="s">
        <v>106</v>
      </c>
      <c r="D47" s="34">
        <v>752339.04</v>
      </c>
      <c r="E47" s="28"/>
      <c r="F47" s="35"/>
    </row>
    <row r="48" spans="1:10">
      <c r="A48" s="12" t="str">
        <f>'[25]Accounts by GL'!B220</f>
        <v>CIF - A &amp; P, PSV, EPI, College Prep</v>
      </c>
      <c r="B48" s="13"/>
      <c r="C48" s="14" t="s">
        <v>108</v>
      </c>
      <c r="D48" s="34">
        <v>6928373.54</v>
      </c>
      <c r="E48" s="28"/>
      <c r="F48" s="35"/>
    </row>
    <row r="49" spans="1:6">
      <c r="A49" s="12" t="str">
        <f>'[25]Accounts by GL'!B221</f>
        <v>CIF - PSAV</v>
      </c>
      <c r="B49" s="13"/>
      <c r="C49" s="14" t="s">
        <v>110</v>
      </c>
      <c r="D49" s="34">
        <v>17265.310000000001</v>
      </c>
      <c r="E49" s="28"/>
      <c r="F49" s="35"/>
    </row>
    <row r="50" spans="1:6">
      <c r="A50" s="12" t="str">
        <f>'[25]Accounts by GL'!B222</f>
        <v>CIF - Baccalaureate</v>
      </c>
      <c r="B50" s="13"/>
      <c r="C50" s="14" t="s">
        <v>112</v>
      </c>
      <c r="D50" s="34">
        <v>1040917.89</v>
      </c>
      <c r="E50" s="28"/>
      <c r="F50" s="35"/>
    </row>
    <row r="51" spans="1:6">
      <c r="A51" s="12" t="str">
        <f>'[25]Accounts by GL'!B223</f>
        <v>Technology Fee</v>
      </c>
      <c r="B51" s="13"/>
      <c r="C51" s="14" t="s">
        <v>114</v>
      </c>
      <c r="D51" s="34">
        <v>2543546.52</v>
      </c>
      <c r="E51" s="28"/>
      <c r="F51" s="35"/>
    </row>
    <row r="52" spans="1:6">
      <c r="A52" s="12" t="str">
        <f>'[25]Accounts by GL'!B224</f>
        <v>Other Student Fees</v>
      </c>
      <c r="B52" s="13"/>
      <c r="C52" s="14" t="s">
        <v>116</v>
      </c>
      <c r="D52" s="34">
        <v>35</v>
      </c>
      <c r="E52" s="28"/>
      <c r="F52" s="35"/>
    </row>
    <row r="53" spans="1:6">
      <c r="A53" s="12" t="str">
        <f>'[25]Accounts by GL'!B225</f>
        <v>Late Fees</v>
      </c>
      <c r="B53" s="13"/>
      <c r="C53" s="14" t="s">
        <v>118</v>
      </c>
      <c r="D53" s="34">
        <v>0</v>
      </c>
      <c r="E53" s="28"/>
      <c r="F53" s="35"/>
    </row>
    <row r="54" spans="1:6">
      <c r="A54" s="12" t="str">
        <f>'[25]Accounts by GL'!B226</f>
        <v>Testing Fees</v>
      </c>
      <c r="B54" s="13"/>
      <c r="C54" s="14" t="s">
        <v>120</v>
      </c>
      <c r="D54" s="34">
        <v>91866.93</v>
      </c>
      <c r="E54" s="28"/>
      <c r="F54" s="35"/>
    </row>
    <row r="55" spans="1:6">
      <c r="A55" s="12" t="str">
        <f>'[25]Accounts by GL'!B227</f>
        <v>Student Insurance Fees</v>
      </c>
      <c r="B55" s="13"/>
      <c r="C55" s="14" t="s">
        <v>122</v>
      </c>
      <c r="D55" s="34">
        <v>10</v>
      </c>
      <c r="E55" s="28"/>
      <c r="F55" s="35"/>
    </row>
    <row r="56" spans="1:6">
      <c r="A56" s="12" t="str">
        <f>'[25]Accounts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'[25]Accounts by GL'!B229</f>
        <v>Picture Identification Card Fees</v>
      </c>
      <c r="B57" s="13"/>
      <c r="C57" s="14" t="s">
        <v>126</v>
      </c>
      <c r="D57" s="34">
        <v>0</v>
      </c>
      <c r="E57" s="28"/>
      <c r="F57" s="35"/>
    </row>
    <row r="58" spans="1:6">
      <c r="A58" s="12" t="str">
        <f>'[25]Accounts by GL'!B230</f>
        <v>Parking Fees</v>
      </c>
      <c r="B58" s="13"/>
      <c r="C58" s="14" t="s">
        <v>128</v>
      </c>
      <c r="D58" s="34">
        <v>38855.129999999997</v>
      </c>
      <c r="E58" s="28"/>
      <c r="F58" s="35"/>
    </row>
    <row r="59" spans="1:6">
      <c r="A59" s="12" t="str">
        <f>'[25]Accounts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'[25]Accounts by GL'!B232</f>
        <v>Contract Course Fees</v>
      </c>
      <c r="B60" s="13"/>
      <c r="C60" s="14" t="s">
        <v>132</v>
      </c>
      <c r="D60" s="34">
        <v>0</v>
      </c>
      <c r="E60" s="28"/>
      <c r="F60" s="35"/>
    </row>
    <row r="61" spans="1:6" ht="13.5" thickBot="1">
      <c r="A61" s="12" t="str">
        <f>'[25]Accounts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27384518.139999997</v>
      </c>
      <c r="E62" s="28"/>
    </row>
    <row r="63" spans="1:6" ht="13.5" thickBot="1">
      <c r="A63" s="19" t="s">
        <v>13</v>
      </c>
      <c r="B63" s="20"/>
      <c r="C63" s="21"/>
      <c r="D63" s="22">
        <f>D24+D62</f>
        <v>77908938.36999999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ST. PETERSBURG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32274790.099999998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10823141.050000001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364227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1828514.86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3767370.02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1067840.73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27288.42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371248.05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50524420.229999997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50524420.229999997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45290673.009999998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5233747.22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50524420.229999997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2543546.52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53067966.75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146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'[26]Accounts by GL'!B179</f>
        <v>Tuition-Advanced &amp; Professional - Baccalaureate</v>
      </c>
      <c r="B6" s="13"/>
      <c r="C6" s="14" t="s">
        <v>42</v>
      </c>
      <c r="D6" s="15">
        <v>1244243.9000000001</v>
      </c>
      <c r="E6" s="16">
        <v>1349693.2500000002</v>
      </c>
      <c r="F6" s="5"/>
    </row>
    <row r="7" spans="1:16">
      <c r="A7" s="12" t="str">
        <f>'[26]Accounts by GL'!B180</f>
        <v>Tuition-Advanced &amp; Professional</v>
      </c>
      <c r="B7" s="13"/>
      <c r="C7" s="14" t="s">
        <v>20</v>
      </c>
      <c r="D7" s="15">
        <v>16176175.479999999</v>
      </c>
      <c r="E7" s="16">
        <v>19313255.229999997</v>
      </c>
      <c r="F7" s="5"/>
    </row>
    <row r="8" spans="1:16">
      <c r="A8" s="12" t="str">
        <f>'[26]Accounts by GL'!B181</f>
        <v>Tuition-Postsecondary Vocational</v>
      </c>
      <c r="B8" s="13"/>
      <c r="C8" s="14" t="s">
        <v>22</v>
      </c>
      <c r="D8" s="15">
        <v>5614938.3700000001</v>
      </c>
      <c r="E8" s="16">
        <v>6368618.2199999997</v>
      </c>
      <c r="F8" s="5"/>
    </row>
    <row r="9" spans="1:16">
      <c r="A9" s="12" t="str">
        <f>'[26]Accounts by GL'!B182</f>
        <v>Tuition-Postsecondary Adult Vocational</v>
      </c>
      <c r="B9" s="13"/>
      <c r="C9" s="14" t="s">
        <v>46</v>
      </c>
      <c r="D9" s="15">
        <v>466097.47</v>
      </c>
      <c r="E9" s="16">
        <v>512927.95999999996</v>
      </c>
      <c r="F9" s="5"/>
    </row>
    <row r="10" spans="1:16">
      <c r="A10" s="12" t="str">
        <f>'[26]Accounts by GL'!B183</f>
        <v>Tuition-Developmental Education</v>
      </c>
      <c r="B10" s="13"/>
      <c r="C10" s="14" t="s">
        <v>25</v>
      </c>
      <c r="D10" s="15">
        <v>1073306.8199999998</v>
      </c>
      <c r="E10" s="16">
        <v>1848358.8199999998</v>
      </c>
      <c r="F10" s="5"/>
    </row>
    <row r="11" spans="1:16">
      <c r="A11" s="12" t="str">
        <f>'[26]Accounts by GL'!B184</f>
        <v>Tuition-EPI</v>
      </c>
      <c r="B11" s="13"/>
      <c r="C11" s="14" t="s">
        <v>49</v>
      </c>
      <c r="D11" s="15">
        <v>29451.06</v>
      </c>
      <c r="E11" s="16">
        <v>29451.06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'[26]Accounts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'[26]Accounts by GL'!B186</f>
        <v>Tuition-Adult General Education (ABE) &amp; Secondary</v>
      </c>
      <c r="B13" s="13"/>
      <c r="C13" s="14" t="s">
        <v>53</v>
      </c>
      <c r="D13" s="15">
        <v>43920</v>
      </c>
      <c r="E13" s="16">
        <v>43920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24648133.099999998</v>
      </c>
      <c r="E14" s="22">
        <f>SUM(E6:E13)</f>
        <v>29466224.539999995</v>
      </c>
      <c r="F14" s="5"/>
    </row>
    <row r="15" spans="1:16">
      <c r="A15" s="23" t="str">
        <f>'[26]Accounts by GL'!B187</f>
        <v>Out-of-state Fees-Advanced &amp; Professional - Baccalaureate</v>
      </c>
      <c r="B15" s="13"/>
      <c r="C15" s="25" t="s">
        <v>55</v>
      </c>
      <c r="D15" s="26">
        <v>105449.35</v>
      </c>
      <c r="E15" s="27"/>
      <c r="F15" s="5"/>
    </row>
    <row r="16" spans="1:16">
      <c r="A16" s="23" t="str">
        <f>'[26]Accounts by GL'!B188</f>
        <v>Out-of-state Fees-Advanced &amp; Professional</v>
      </c>
      <c r="B16" s="13"/>
      <c r="C16" s="25" t="s">
        <v>30</v>
      </c>
      <c r="D16" s="26">
        <v>3137079.75</v>
      </c>
      <c r="E16" s="27"/>
      <c r="F16" s="5"/>
    </row>
    <row r="17" spans="1:6">
      <c r="A17" s="23" t="str">
        <f>'[26]Accounts by GL'!B189</f>
        <v>Out-of-state Fees-Postsecondary Vocational</v>
      </c>
      <c r="B17" s="13"/>
      <c r="C17" s="25" t="s">
        <v>31</v>
      </c>
      <c r="D17" s="26">
        <v>753679.85</v>
      </c>
      <c r="E17" s="27"/>
      <c r="F17" s="5"/>
    </row>
    <row r="18" spans="1:6">
      <c r="A18" s="23" t="str">
        <f>'[26]Accounts by GL'!B190</f>
        <v>Out-of-state Fees-Postsecondary. Adult Vocational</v>
      </c>
      <c r="B18" s="13"/>
      <c r="C18" s="25" t="s">
        <v>59</v>
      </c>
      <c r="D18" s="26">
        <v>46830.49</v>
      </c>
      <c r="E18" s="27"/>
      <c r="F18" s="5"/>
    </row>
    <row r="19" spans="1:6">
      <c r="A19" s="23" t="str">
        <f>'[26]Accounts by GL'!B191</f>
        <v>Out-of-state Fees-Developmental Education</v>
      </c>
      <c r="B19" s="13"/>
      <c r="C19" s="25" t="s">
        <v>32</v>
      </c>
      <c r="D19" s="26">
        <v>775052</v>
      </c>
      <c r="E19" s="27"/>
      <c r="F19" s="5"/>
    </row>
    <row r="20" spans="1:6">
      <c r="A20" s="23" t="str">
        <f>'[26]Accounts by GL'!B192</f>
        <v>Out-of-state Fees-EPI &amp; Alternative Certification Curriculum</v>
      </c>
      <c r="B20" s="13"/>
      <c r="C20" s="25" t="s">
        <v>62</v>
      </c>
      <c r="D20" s="26">
        <v>0</v>
      </c>
      <c r="E20" s="27"/>
      <c r="F20" s="5"/>
    </row>
    <row r="21" spans="1:6">
      <c r="A21" s="23" t="str">
        <f>'[26]Accounts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'[26]Accounts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4818091.4400000004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29466224.539999999</v>
      </c>
      <c r="E24" s="22">
        <v>29466224.539999999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'[26]Accounts by GL'!B199</f>
        <v>Tuition - Lifelong Learning</v>
      </c>
      <c r="B27" s="13"/>
      <c r="C27" s="14" t="s">
        <v>68</v>
      </c>
      <c r="D27" s="34">
        <v>0</v>
      </c>
      <c r="E27" s="27"/>
      <c r="F27" s="35"/>
    </row>
    <row r="28" spans="1:6">
      <c r="A28" s="12" t="str">
        <f>'[26]Accounts by GL'!B200</f>
        <v>Tuition - Continuing Workforce Fees</v>
      </c>
      <c r="B28" s="13"/>
      <c r="C28" s="14" t="s">
        <v>70</v>
      </c>
      <c r="D28" s="34">
        <v>218026.44</v>
      </c>
      <c r="E28" s="27"/>
      <c r="F28" s="35"/>
    </row>
    <row r="29" spans="1:6">
      <c r="A29" s="12" t="str">
        <f>'[26]Accounts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'[26]Accounts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'[26]Accounts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'[26]Accounts by GL'!B204</f>
        <v>Full Cost of Instruction (Repeat Course Fee) - A &amp; P</v>
      </c>
      <c r="B32" s="13"/>
      <c r="C32" s="14" t="s">
        <v>78</v>
      </c>
      <c r="D32" s="34">
        <v>0</v>
      </c>
      <c r="E32" s="28"/>
      <c r="F32" s="35"/>
    </row>
    <row r="33" spans="1:10">
      <c r="A33" s="12" t="str">
        <f>'[26]Accounts by GL'!B205</f>
        <v>Full Cost of Instruction (Repeat Course Fee) - PSV</v>
      </c>
      <c r="B33" s="13"/>
      <c r="C33" s="14" t="s">
        <v>80</v>
      </c>
      <c r="D33" s="34">
        <v>0</v>
      </c>
      <c r="E33" s="28"/>
      <c r="F33" s="35"/>
    </row>
    <row r="34" spans="1:10">
      <c r="A34" s="12" t="str">
        <f>'[26]Accounts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'[26]Accounts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'[26]Accounts by GL'!B208</f>
        <v>Full Cost of Instruction (Repeat Course Fee) - Dev. Ed.</v>
      </c>
      <c r="B36" s="13"/>
      <c r="C36" s="14" t="s">
        <v>86</v>
      </c>
      <c r="D36" s="34">
        <v>0</v>
      </c>
      <c r="E36" s="28"/>
      <c r="F36" s="35"/>
    </row>
    <row r="37" spans="1:10">
      <c r="A37" s="12" t="str">
        <f>'[26]Accounts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'[26]Accounts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'[26]Accounts by GL'!B211</f>
        <v>Tuition - Self-supporting</v>
      </c>
      <c r="B39" s="13"/>
      <c r="C39" s="14" t="s">
        <v>90</v>
      </c>
      <c r="D39" s="34">
        <v>299526.75</v>
      </c>
      <c r="E39" s="28"/>
      <c r="F39" s="108"/>
      <c r="G39" s="5"/>
    </row>
    <row r="40" spans="1:10">
      <c r="A40" s="12" t="str">
        <f>'[26]Accounts by GL'!B212</f>
        <v>Laboratory Fees</v>
      </c>
      <c r="B40" s="13"/>
      <c r="C40" s="14" t="s">
        <v>92</v>
      </c>
      <c r="D40" s="34">
        <v>1303623.1599999999</v>
      </c>
      <c r="E40" s="28"/>
      <c r="F40" s="108"/>
    </row>
    <row r="41" spans="1:10">
      <c r="A41" s="12" t="str">
        <f>'[26]Accounts by GL'!B213</f>
        <v>Distance Learning Course User Fee</v>
      </c>
      <c r="B41" s="13"/>
      <c r="C41" s="14" t="s">
        <v>94</v>
      </c>
      <c r="D41" s="34">
        <v>698683.21</v>
      </c>
      <c r="E41" s="28"/>
      <c r="F41" s="30"/>
    </row>
    <row r="42" spans="1:10">
      <c r="A42" s="12" t="str">
        <f>'[26]Accounts by GL'!B214</f>
        <v>Application Fees</v>
      </c>
      <c r="B42" s="13"/>
      <c r="C42" s="14" t="s">
        <v>96</v>
      </c>
      <c r="D42" s="34">
        <v>0</v>
      </c>
      <c r="E42" s="28"/>
      <c r="F42" s="108"/>
    </row>
    <row r="43" spans="1:10">
      <c r="A43" s="12" t="str">
        <f>'[26]Accounts by GL'!B215</f>
        <v>Graduation Fees</v>
      </c>
      <c r="B43" s="13"/>
      <c r="C43" s="14" t="s">
        <v>98</v>
      </c>
      <c r="D43" s="34">
        <v>0</v>
      </c>
      <c r="E43" s="28"/>
      <c r="F43" s="35"/>
    </row>
    <row r="44" spans="1:10">
      <c r="A44" s="12" t="str">
        <f>'[26]Accounts by GL'!B216</f>
        <v>Transcripts Fees</v>
      </c>
      <c r="B44" s="13"/>
      <c r="C44" s="14" t="s">
        <v>100</v>
      </c>
      <c r="D44" s="34">
        <v>0</v>
      </c>
      <c r="E44" s="28"/>
      <c r="F44" s="35"/>
      <c r="J44" s="5"/>
    </row>
    <row r="45" spans="1:10">
      <c r="A45" s="12" t="str">
        <f>'[26]Accounts by GL'!B217</f>
        <v>Financial Aid Fund Fees</v>
      </c>
      <c r="B45" s="13"/>
      <c r="C45" s="14" t="s">
        <v>102</v>
      </c>
      <c r="D45" s="34">
        <v>1425080.13</v>
      </c>
      <c r="E45" s="28"/>
      <c r="F45" s="35"/>
    </row>
    <row r="46" spans="1:10">
      <c r="A46" s="12" t="str">
        <f>'[26]Accounts by GL'!B218</f>
        <v>Student Activities &amp; Service Fees</v>
      </c>
      <c r="B46" s="13"/>
      <c r="C46" s="14" t="s">
        <v>104</v>
      </c>
      <c r="D46" s="34">
        <v>2132615.29</v>
      </c>
      <c r="E46" s="28"/>
      <c r="F46" s="35"/>
    </row>
    <row r="47" spans="1:10">
      <c r="A47" s="12" t="str">
        <f>'[26]Accounts by GL'!B219</f>
        <v>Student Activities &amp; Service Fees - Baccalaureate</v>
      </c>
      <c r="B47" s="13"/>
      <c r="C47" s="14" t="s">
        <v>106</v>
      </c>
      <c r="D47" s="34">
        <v>124437.95</v>
      </c>
      <c r="E47" s="28"/>
      <c r="F47" s="35"/>
    </row>
    <row r="48" spans="1:10">
      <c r="A48" s="12" t="str">
        <f>'[26]Accounts by GL'!B220</f>
        <v>CIF - A &amp; P, PSV, EPI, College Prep</v>
      </c>
      <c r="B48" s="13"/>
      <c r="C48" s="14" t="s">
        <v>108</v>
      </c>
      <c r="D48" s="34">
        <v>2988892.36</v>
      </c>
      <c r="E48" s="28"/>
      <c r="F48" s="35"/>
    </row>
    <row r="49" spans="1:6">
      <c r="A49" s="12" t="str">
        <f>'[26]Accounts by GL'!B221</f>
        <v>CIF - PSAV</v>
      </c>
      <c r="B49" s="13"/>
      <c r="C49" s="14" t="s">
        <v>110</v>
      </c>
      <c r="D49" s="34">
        <v>0</v>
      </c>
      <c r="E49" s="28"/>
      <c r="F49" s="35"/>
    </row>
    <row r="50" spans="1:6">
      <c r="A50" s="12" t="str">
        <f>'[26]Accounts by GL'!B222</f>
        <v>CIF - Baccalaureate</v>
      </c>
      <c r="B50" s="13"/>
      <c r="C50" s="14" t="s">
        <v>112</v>
      </c>
      <c r="D50" s="34">
        <v>151548.57999999999</v>
      </c>
      <c r="E50" s="28"/>
      <c r="F50" s="35"/>
    </row>
    <row r="51" spans="1:6">
      <c r="A51" s="12" t="str">
        <f>'[26]Accounts by GL'!B223</f>
        <v>Technology Fee</v>
      </c>
      <c r="B51" s="13"/>
      <c r="C51" s="14" t="s">
        <v>114</v>
      </c>
      <c r="D51" s="34">
        <v>1330576.8899999999</v>
      </c>
      <c r="E51" s="28"/>
      <c r="F51" s="35"/>
    </row>
    <row r="52" spans="1:6">
      <c r="A52" s="12" t="str">
        <f>'[26]Accounts by GL'!B224</f>
        <v>Other Student Fees</v>
      </c>
      <c r="B52" s="13"/>
      <c r="C52" s="14" t="s">
        <v>116</v>
      </c>
      <c r="D52" s="34">
        <v>1467619.26</v>
      </c>
      <c r="E52" s="28"/>
      <c r="F52" s="35"/>
    </row>
    <row r="53" spans="1:6">
      <c r="A53" s="12" t="str">
        <f>'[26]Accounts by GL'!B225</f>
        <v>Late Fees</v>
      </c>
      <c r="B53" s="13"/>
      <c r="C53" s="14" t="s">
        <v>118</v>
      </c>
      <c r="D53" s="34">
        <v>0</v>
      </c>
      <c r="E53" s="28"/>
      <c r="F53" s="35"/>
    </row>
    <row r="54" spans="1:6">
      <c r="A54" s="12" t="str">
        <f>'[26]Accounts by GL'!B226</f>
        <v>Testing Fees</v>
      </c>
      <c r="B54" s="13"/>
      <c r="C54" s="14" t="s">
        <v>120</v>
      </c>
      <c r="D54" s="34">
        <v>14465</v>
      </c>
      <c r="E54" s="28"/>
      <c r="F54" s="35"/>
    </row>
    <row r="55" spans="1:6">
      <c r="A55" s="12" t="str">
        <f>'[26]Accounts by GL'!B227</f>
        <v>Student Insurance Fees</v>
      </c>
      <c r="B55" s="13"/>
      <c r="C55" s="14" t="s">
        <v>122</v>
      </c>
      <c r="D55" s="34">
        <v>0</v>
      </c>
      <c r="E55" s="28"/>
      <c r="F55" s="35"/>
    </row>
    <row r="56" spans="1:6">
      <c r="A56" s="12" t="str">
        <f>'[26]Accounts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'[26]Accounts by GL'!B229</f>
        <v>Picture Identification Card Fees</v>
      </c>
      <c r="B57" s="13"/>
      <c r="C57" s="14" t="s">
        <v>126</v>
      </c>
      <c r="D57" s="34">
        <v>0</v>
      </c>
      <c r="E57" s="28"/>
      <c r="F57" s="35"/>
    </row>
    <row r="58" spans="1:6">
      <c r="A58" s="12" t="str">
        <f>'[26]Accounts by GL'!B230</f>
        <v>Parking Fees</v>
      </c>
      <c r="B58" s="13"/>
      <c r="C58" s="14" t="s">
        <v>128</v>
      </c>
      <c r="D58" s="34">
        <v>0</v>
      </c>
      <c r="E58" s="28"/>
      <c r="F58" s="35"/>
    </row>
    <row r="59" spans="1:6">
      <c r="A59" s="12" t="str">
        <f>'[26]Accounts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'[26]Accounts by GL'!B232</f>
        <v>Contract Course Fees</v>
      </c>
      <c r="B60" s="13"/>
      <c r="C60" s="14" t="s">
        <v>132</v>
      </c>
      <c r="D60" s="34">
        <v>0</v>
      </c>
      <c r="E60" s="28"/>
      <c r="F60" s="35"/>
    </row>
    <row r="61" spans="1:6" ht="13.5" thickBot="1">
      <c r="A61" s="12" t="str">
        <f>'[26]Accounts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12155095.02</v>
      </c>
      <c r="E62" s="28"/>
    </row>
    <row r="63" spans="1:6" ht="13.5" thickBot="1">
      <c r="A63" s="19" t="s">
        <v>13</v>
      </c>
      <c r="B63" s="20"/>
      <c r="C63" s="21"/>
      <c r="D63" s="22">
        <f>D24+D62</f>
        <v>41621319.560000002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SANTA FE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17420419.379999999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5614938.3700000001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466097.47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1073306.8199999998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29451.06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43920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3242529.1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753679.85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46830.49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775052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29466224.539999999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29466224.539999999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24648133.099999998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4818091.4400000004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29466224.539999999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1330576.8899999999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30796801.43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145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'[27]Accounts by GL'!B179</f>
        <v>Tuition-Advanced &amp; Professional - Baccalaureate</v>
      </c>
      <c r="B6" s="13"/>
      <c r="C6" s="14" t="s">
        <v>42</v>
      </c>
      <c r="D6" s="15">
        <v>2324617.41</v>
      </c>
      <c r="E6" s="16">
        <v>2423489.4300000002</v>
      </c>
      <c r="F6" s="5"/>
    </row>
    <row r="7" spans="1:16">
      <c r="A7" s="12" t="str">
        <f>'[27]Accounts by GL'!B180</f>
        <v>Tuition-Advanced &amp; Professional</v>
      </c>
      <c r="B7" s="13"/>
      <c r="C7" s="14" t="s">
        <v>20</v>
      </c>
      <c r="D7" s="15">
        <v>16632330.26</v>
      </c>
      <c r="E7" s="16">
        <v>17765716.27</v>
      </c>
      <c r="F7" s="5"/>
    </row>
    <row r="8" spans="1:16">
      <c r="A8" s="12" t="str">
        <f>'[27]Accounts by GL'!B181</f>
        <v>Tuition-Postsecondary Vocational</v>
      </c>
      <c r="B8" s="13"/>
      <c r="C8" s="14" t="s">
        <v>22</v>
      </c>
      <c r="D8" s="15">
        <v>6214911.6399999997</v>
      </c>
      <c r="E8" s="16">
        <v>6584621.4199999999</v>
      </c>
      <c r="F8" s="5"/>
    </row>
    <row r="9" spans="1:16">
      <c r="A9" s="12" t="str">
        <f>'[27]Accounts by GL'!B182</f>
        <v>Tuition-Postsecondary Adult Vocational</v>
      </c>
      <c r="B9" s="13"/>
      <c r="C9" s="14" t="s">
        <v>46</v>
      </c>
      <c r="D9" s="15">
        <v>561449.11</v>
      </c>
      <c r="E9" s="16">
        <v>570235.54</v>
      </c>
      <c r="F9" s="5"/>
    </row>
    <row r="10" spans="1:16">
      <c r="A10" s="12" t="str">
        <f>'[27]Accounts by GL'!B183</f>
        <v>Tuition-Developmental Education</v>
      </c>
      <c r="B10" s="13"/>
      <c r="C10" s="14" t="s">
        <v>25</v>
      </c>
      <c r="D10" s="15">
        <v>874576.21</v>
      </c>
      <c r="E10" s="16">
        <v>998128.3899999999</v>
      </c>
      <c r="F10" s="5"/>
    </row>
    <row r="11" spans="1:16">
      <c r="A11" s="12" t="str">
        <f>'[27]Accounts by GL'!B184</f>
        <v>Tuition-EPI</v>
      </c>
      <c r="B11" s="13"/>
      <c r="C11" s="14" t="s">
        <v>49</v>
      </c>
      <c r="D11" s="15">
        <v>113048.26</v>
      </c>
      <c r="E11" s="16">
        <v>113048.26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'[27]Accounts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'[27]Accounts by GL'!B186</f>
        <v>Tuition-Adult General Education (ABE) &amp; Secondary</v>
      </c>
      <c r="B13" s="13"/>
      <c r="C13" s="14" t="s">
        <v>53</v>
      </c>
      <c r="D13" s="15">
        <v>135660</v>
      </c>
      <c r="E13" s="16">
        <v>135660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26856592.890000004</v>
      </c>
      <c r="E14" s="22">
        <f>SUM(E6:E13)</f>
        <v>28590899.309999999</v>
      </c>
      <c r="F14" s="5"/>
    </row>
    <row r="15" spans="1:16">
      <c r="A15" s="23" t="str">
        <f>'[27]Accounts by GL'!B187</f>
        <v>Out-of-state Fees-Advanced &amp; Professional - Baccalaureate</v>
      </c>
      <c r="B15" s="13"/>
      <c r="C15" s="25" t="s">
        <v>55</v>
      </c>
      <c r="D15" s="26">
        <v>98872.02</v>
      </c>
      <c r="E15" s="27"/>
      <c r="F15" s="5"/>
    </row>
    <row r="16" spans="1:16">
      <c r="A16" s="23" t="str">
        <f>'[27]Accounts by GL'!B188</f>
        <v>Out-of-state Fees-Advanced &amp; Professional</v>
      </c>
      <c r="B16" s="13"/>
      <c r="C16" s="25" t="s">
        <v>30</v>
      </c>
      <c r="D16" s="26">
        <v>1133386.01</v>
      </c>
      <c r="E16" s="27"/>
      <c r="F16" s="5"/>
    </row>
    <row r="17" spans="1:6">
      <c r="A17" s="23" t="str">
        <f>'[27]Accounts by GL'!B189</f>
        <v>Out-of-state Fees-Postsecondary Vocational</v>
      </c>
      <c r="B17" s="13"/>
      <c r="C17" s="25" t="s">
        <v>31</v>
      </c>
      <c r="D17" s="26">
        <v>369709.78</v>
      </c>
      <c r="E17" s="27"/>
      <c r="F17" s="5"/>
    </row>
    <row r="18" spans="1:6">
      <c r="A18" s="23" t="str">
        <f>'[27]Accounts by GL'!B190</f>
        <v>Out-of-state Fees-Postsecondary. Adult Vocational</v>
      </c>
      <c r="B18" s="13"/>
      <c r="C18" s="25" t="s">
        <v>59</v>
      </c>
      <c r="D18" s="26">
        <v>8786.43</v>
      </c>
      <c r="E18" s="27"/>
      <c r="F18" s="5"/>
    </row>
    <row r="19" spans="1:6">
      <c r="A19" s="23" t="str">
        <f>'[27]Accounts by GL'!B191</f>
        <v>Out-of-state Fees-Developmental Education</v>
      </c>
      <c r="B19" s="13"/>
      <c r="C19" s="25" t="s">
        <v>32</v>
      </c>
      <c r="D19" s="26">
        <v>123552.18</v>
      </c>
      <c r="E19" s="27"/>
      <c r="F19" s="5"/>
    </row>
    <row r="20" spans="1:6">
      <c r="A20" s="23" t="str">
        <f>'[27]Accounts by GL'!B192</f>
        <v>Out-of-state Fees-EPI &amp; Alternative Certification Curriculum</v>
      </c>
      <c r="B20" s="13"/>
      <c r="C20" s="25" t="s">
        <v>62</v>
      </c>
      <c r="D20" s="26">
        <v>0</v>
      </c>
      <c r="E20" s="27"/>
      <c r="F20" s="5"/>
    </row>
    <row r="21" spans="1:6">
      <c r="A21" s="23" t="str">
        <f>'[27]Accounts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'[27]Accounts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1734306.42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28590899.310000002</v>
      </c>
      <c r="E24" s="22">
        <v>28590899.310000006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'[27]Accounts by GL'!B199</f>
        <v>Tuition - Lifelong Learning</v>
      </c>
      <c r="B27" s="13"/>
      <c r="C27" s="14" t="s">
        <v>68</v>
      </c>
      <c r="D27" s="34">
        <v>66458.67</v>
      </c>
      <c r="E27" s="27"/>
      <c r="F27" s="35"/>
    </row>
    <row r="28" spans="1:6">
      <c r="A28" s="12" t="str">
        <f>'[27]Accounts by GL'!B200</f>
        <v>Tuition - Continuing Workforce Fees</v>
      </c>
      <c r="B28" s="13"/>
      <c r="C28" s="14" t="s">
        <v>70</v>
      </c>
      <c r="D28" s="34">
        <v>0</v>
      </c>
      <c r="E28" s="27"/>
      <c r="F28" s="35"/>
    </row>
    <row r="29" spans="1:6">
      <c r="A29" s="12" t="str">
        <f>'[27]Accounts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'[27]Accounts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'[27]Accounts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'[27]Accounts by GL'!B204</f>
        <v>Full Cost of Instruction (Repeat Course Fee) - A &amp; P</v>
      </c>
      <c r="B32" s="13"/>
      <c r="C32" s="14" t="s">
        <v>78</v>
      </c>
      <c r="D32" s="34">
        <v>504754.31</v>
      </c>
      <c r="E32" s="28"/>
      <c r="F32" s="35"/>
    </row>
    <row r="33" spans="1:10">
      <c r="A33" s="12" t="str">
        <f>'[27]Accounts by GL'!B205</f>
        <v>Full Cost of Instruction (Repeat Course Fee) - PSV</v>
      </c>
      <c r="B33" s="13"/>
      <c r="C33" s="14" t="s">
        <v>80</v>
      </c>
      <c r="D33" s="34">
        <v>69723.48</v>
      </c>
      <c r="E33" s="28"/>
      <c r="F33" s="35"/>
    </row>
    <row r="34" spans="1:10">
      <c r="A34" s="12" t="str">
        <f>'[27]Accounts by GL'!B206</f>
        <v>Full Cost of Instruction (Repeat Course Fee) - Baccalaureate</v>
      </c>
      <c r="B34" s="13"/>
      <c r="C34" s="14" t="s">
        <v>82</v>
      </c>
      <c r="D34" s="34">
        <v>28340.82</v>
      </c>
      <c r="E34" s="28"/>
      <c r="F34" s="35"/>
    </row>
    <row r="35" spans="1:10">
      <c r="A35" s="12" t="str">
        <f>'[27]Accounts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'[27]Accounts by GL'!B208</f>
        <v>Full Cost of Instruction (Repeat Course Fee) - Dev. Ed.</v>
      </c>
      <c r="B36" s="13"/>
      <c r="C36" s="14" t="s">
        <v>86</v>
      </c>
      <c r="D36" s="34">
        <v>26361.55</v>
      </c>
      <c r="E36" s="28"/>
      <c r="F36" s="35"/>
    </row>
    <row r="37" spans="1:10">
      <c r="A37" s="12" t="str">
        <f>'[27]Accounts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'[27]Accounts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'[27]Accounts by GL'!B211</f>
        <v>Tuition - Self-supporting</v>
      </c>
      <c r="B39" s="13"/>
      <c r="C39" s="14" t="s">
        <v>90</v>
      </c>
      <c r="D39" s="34">
        <v>336149.25</v>
      </c>
      <c r="E39" s="28"/>
      <c r="F39" s="108"/>
      <c r="G39" s="5"/>
    </row>
    <row r="40" spans="1:10">
      <c r="A40" s="12" t="str">
        <f>'[27]Accounts by GL'!B212</f>
        <v>Laboratory Fees</v>
      </c>
      <c r="B40" s="13"/>
      <c r="C40" s="14" t="s">
        <v>92</v>
      </c>
      <c r="D40" s="34">
        <v>864682.53</v>
      </c>
      <c r="E40" s="28"/>
      <c r="F40" s="108"/>
    </row>
    <row r="41" spans="1:10">
      <c r="A41" s="12" t="str">
        <f>'[27]Accounts by GL'!B213</f>
        <v>Distance Learning Course User Fee</v>
      </c>
      <c r="B41" s="13"/>
      <c r="C41" s="14" t="s">
        <v>94</v>
      </c>
      <c r="D41" s="34">
        <v>1000781.55</v>
      </c>
      <c r="E41" s="28"/>
      <c r="F41" s="30"/>
    </row>
    <row r="42" spans="1:10">
      <c r="A42" s="12" t="str">
        <f>'[27]Accounts by GL'!B214</f>
        <v>Application Fees</v>
      </c>
      <c r="B42" s="13"/>
      <c r="C42" s="14" t="s">
        <v>96</v>
      </c>
      <c r="D42" s="34">
        <v>0</v>
      </c>
      <c r="E42" s="28"/>
      <c r="F42" s="108"/>
    </row>
    <row r="43" spans="1:10">
      <c r="A43" s="12" t="str">
        <f>'[27]Accounts by GL'!B215</f>
        <v>Graduation Fees</v>
      </c>
      <c r="B43" s="13"/>
      <c r="C43" s="14" t="s">
        <v>98</v>
      </c>
      <c r="D43" s="34">
        <v>1320</v>
      </c>
      <c r="E43" s="28"/>
      <c r="F43" s="35"/>
    </row>
    <row r="44" spans="1:10">
      <c r="A44" s="12" t="str">
        <f>'[27]Accounts by GL'!B216</f>
        <v>Transcripts Fees</v>
      </c>
      <c r="B44" s="13"/>
      <c r="C44" s="14" t="s">
        <v>100</v>
      </c>
      <c r="D44" s="34">
        <v>59022</v>
      </c>
      <c r="E44" s="28"/>
      <c r="F44" s="35"/>
      <c r="J44" s="5"/>
    </row>
    <row r="45" spans="1:10">
      <c r="A45" s="12" t="str">
        <f>'[27]Accounts by GL'!B217</f>
        <v>Financial Aid Fund Fees</v>
      </c>
      <c r="B45" s="13"/>
      <c r="C45" s="14" t="s">
        <v>102</v>
      </c>
      <c r="D45" s="34">
        <v>1185026.44</v>
      </c>
      <c r="E45" s="28"/>
      <c r="F45" s="35"/>
    </row>
    <row r="46" spans="1:10">
      <c r="A46" s="12" t="str">
        <f>'[27]Accounts by GL'!B218</f>
        <v>Student Activities &amp; Service Fees</v>
      </c>
      <c r="B46" s="13"/>
      <c r="C46" s="14" t="s">
        <v>104</v>
      </c>
      <c r="D46" s="34">
        <v>2368904.1</v>
      </c>
      <c r="E46" s="28"/>
      <c r="F46" s="35"/>
    </row>
    <row r="47" spans="1:10">
      <c r="A47" s="12" t="str">
        <f>'[27]Accounts by GL'!B219</f>
        <v>Student Activities &amp; Service Fees - Baccalaureate</v>
      </c>
      <c r="B47" s="13"/>
      <c r="C47" s="14" t="s">
        <v>106</v>
      </c>
      <c r="D47" s="34">
        <v>221716.32</v>
      </c>
      <c r="E47" s="28"/>
      <c r="F47" s="35"/>
    </row>
    <row r="48" spans="1:10">
      <c r="A48" s="12" t="str">
        <f>'[27]Accounts by GL'!B220</f>
        <v>CIF - A &amp; P, PSV, EPI, College Prep</v>
      </c>
      <c r="B48" s="13"/>
      <c r="C48" s="14" t="s">
        <v>108</v>
      </c>
      <c r="D48" s="34">
        <v>3000116.29</v>
      </c>
      <c r="E48" s="28"/>
      <c r="F48" s="35"/>
    </row>
    <row r="49" spans="1:6">
      <c r="A49" s="12" t="str">
        <f>'[27]Accounts by GL'!B221</f>
        <v>CIF - PSAV</v>
      </c>
      <c r="B49" s="13"/>
      <c r="C49" s="14" t="s">
        <v>110</v>
      </c>
      <c r="D49" s="34">
        <v>29919.75</v>
      </c>
      <c r="E49" s="28"/>
      <c r="F49" s="35"/>
    </row>
    <row r="50" spans="1:6">
      <c r="A50" s="12" t="str">
        <f>'[27]Accounts by GL'!B222</f>
        <v>CIF - Baccalaureate</v>
      </c>
      <c r="B50" s="13"/>
      <c r="C50" s="14" t="s">
        <v>112</v>
      </c>
      <c r="D50" s="34">
        <v>269898.53999999998</v>
      </c>
      <c r="E50" s="28"/>
      <c r="F50" s="35"/>
    </row>
    <row r="51" spans="1:6">
      <c r="A51" s="12" t="str">
        <f>'[27]Accounts by GL'!B223</f>
        <v>Technology Fee</v>
      </c>
      <c r="B51" s="13"/>
      <c r="C51" s="14" t="s">
        <v>114</v>
      </c>
      <c r="D51" s="34">
        <v>1431949.9</v>
      </c>
      <c r="E51" s="28"/>
      <c r="F51" s="35"/>
    </row>
    <row r="52" spans="1:6">
      <c r="A52" s="12" t="str">
        <f>'[27]Accounts by GL'!B224</f>
        <v>Other Student Fees</v>
      </c>
      <c r="B52" s="13"/>
      <c r="C52" s="14" t="s">
        <v>116</v>
      </c>
      <c r="D52" s="34">
        <v>5704.95</v>
      </c>
      <c r="E52" s="28"/>
      <c r="F52" s="35"/>
    </row>
    <row r="53" spans="1:6">
      <c r="A53" s="12" t="str">
        <f>'[27]Accounts by GL'!B225</f>
        <v>Late Fees</v>
      </c>
      <c r="B53" s="13"/>
      <c r="C53" s="14" t="s">
        <v>118</v>
      </c>
      <c r="D53" s="34">
        <v>0</v>
      </c>
      <c r="E53" s="28"/>
      <c r="F53" s="35"/>
    </row>
    <row r="54" spans="1:6">
      <c r="A54" s="12" t="str">
        <f>'[27]Accounts by GL'!B226</f>
        <v>Testing Fees</v>
      </c>
      <c r="B54" s="13"/>
      <c r="C54" s="14" t="s">
        <v>120</v>
      </c>
      <c r="D54" s="34">
        <v>223716.71</v>
      </c>
      <c r="E54" s="28"/>
      <c r="F54" s="35"/>
    </row>
    <row r="55" spans="1:6">
      <c r="A55" s="12" t="str">
        <f>'[27]Accounts by GL'!B227</f>
        <v>Student Insurance Fees</v>
      </c>
      <c r="B55" s="13"/>
      <c r="C55" s="14" t="s">
        <v>122</v>
      </c>
      <c r="D55" s="34">
        <v>19735.96</v>
      </c>
      <c r="E55" s="28"/>
      <c r="F55" s="35"/>
    </row>
    <row r="56" spans="1:6">
      <c r="A56" s="12" t="str">
        <f>'[27]Accounts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'[27]Accounts by GL'!B229</f>
        <v>Picture Identification Card Fees</v>
      </c>
      <c r="B57" s="13"/>
      <c r="C57" s="14" t="s">
        <v>126</v>
      </c>
      <c r="D57" s="34">
        <v>103808.79</v>
      </c>
      <c r="E57" s="28"/>
      <c r="F57" s="35"/>
    </row>
    <row r="58" spans="1:6">
      <c r="A58" s="12" t="str">
        <f>'[27]Accounts by GL'!B230</f>
        <v>Parking Fees</v>
      </c>
      <c r="B58" s="13"/>
      <c r="C58" s="14" t="s">
        <v>128</v>
      </c>
      <c r="D58" s="34">
        <v>32</v>
      </c>
      <c r="E58" s="28"/>
      <c r="F58" s="35"/>
    </row>
    <row r="59" spans="1:6">
      <c r="A59" s="12" t="str">
        <f>'[27]Accounts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'[27]Accounts by GL'!B232</f>
        <v>Contract Course Fees</v>
      </c>
      <c r="B60" s="13"/>
      <c r="C60" s="14" t="s">
        <v>132</v>
      </c>
      <c r="D60" s="34">
        <v>0</v>
      </c>
      <c r="E60" s="28"/>
      <c r="F60" s="35"/>
    </row>
    <row r="61" spans="1:6" ht="13.5" thickBot="1">
      <c r="A61" s="12" t="str">
        <f>'[27]Accounts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11818123.91</v>
      </c>
      <c r="E62" s="28"/>
    </row>
    <row r="63" spans="1:6" ht="13.5" thickBot="1">
      <c r="A63" s="19" t="s">
        <v>13</v>
      </c>
      <c r="B63" s="20"/>
      <c r="C63" s="21"/>
      <c r="D63" s="22">
        <f>D24+D62</f>
        <v>40409023.219999999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SEMINOLE STATE COLLEGE OF FLORIDA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18956947.670000002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6214911.6399999997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561449.11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874576.21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113048.26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135660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1232258.03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369709.78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8786.43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123552.18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28590899.310000006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28590899.310000006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26856592.890000004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1734306.42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28590899.310000002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1431949.9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30022849.210000001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144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'[28]Accounts by GL'!B179</f>
        <v>Tuition-Advanced &amp; Professional - Baccalaureate</v>
      </c>
      <c r="B6" s="13"/>
      <c r="C6" s="14" t="s">
        <v>42</v>
      </c>
      <c r="D6" s="15">
        <v>247557.63</v>
      </c>
      <c r="E6" s="16">
        <v>249209.85</v>
      </c>
      <c r="F6" s="5"/>
    </row>
    <row r="7" spans="1:16">
      <c r="A7" s="12" t="str">
        <f>'[28]Accounts by GL'!B180</f>
        <v>Tuition-Advanced &amp; Professional</v>
      </c>
      <c r="B7" s="13"/>
      <c r="C7" s="14" t="s">
        <v>20</v>
      </c>
      <c r="D7" s="15">
        <v>2724425.44</v>
      </c>
      <c r="E7" s="16">
        <v>2768370.34</v>
      </c>
      <c r="F7" s="5"/>
    </row>
    <row r="8" spans="1:16">
      <c r="A8" s="12" t="str">
        <f>'[28]Accounts by GL'!B181</f>
        <v>Tuition-Postsecondary Vocational</v>
      </c>
      <c r="B8" s="13"/>
      <c r="C8" s="14" t="s">
        <v>22</v>
      </c>
      <c r="D8" s="15">
        <v>8313.9</v>
      </c>
      <c r="E8" s="16">
        <v>8313.9</v>
      </c>
      <c r="F8" s="5"/>
    </row>
    <row r="9" spans="1:16">
      <c r="A9" s="12" t="str">
        <f>'[28]Accounts by GL'!B182</f>
        <v>Tuition-Postsecondary Adult Vocational</v>
      </c>
      <c r="B9" s="13"/>
      <c r="C9" s="14" t="s">
        <v>46</v>
      </c>
      <c r="D9" s="15">
        <v>549243.18000000005</v>
      </c>
      <c r="E9" s="16">
        <v>570105.18000000005</v>
      </c>
      <c r="F9" s="5"/>
    </row>
    <row r="10" spans="1:16">
      <c r="A10" s="12" t="str">
        <f>'[28]Accounts by GL'!B183</f>
        <v>Tuition-Developmental Education</v>
      </c>
      <c r="B10" s="13"/>
      <c r="C10" s="14" t="s">
        <v>25</v>
      </c>
      <c r="D10" s="15">
        <v>69361.679999999993</v>
      </c>
      <c r="E10" s="16">
        <v>72212.159999999989</v>
      </c>
      <c r="F10" s="5"/>
    </row>
    <row r="11" spans="1:16">
      <c r="A11" s="12" t="str">
        <f>'[28]Accounts by GL'!B184</f>
        <v>Tuition-EPI</v>
      </c>
      <c r="B11" s="13"/>
      <c r="C11" s="14" t="s">
        <v>49</v>
      </c>
      <c r="D11" s="15">
        <v>0</v>
      </c>
      <c r="E11" s="16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'[28]Accounts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'[28]Accounts by GL'!B186</f>
        <v>Tuition-Adult General Education (ABE) &amp; Secondary</v>
      </c>
      <c r="B13" s="13"/>
      <c r="C13" s="14" t="s">
        <v>53</v>
      </c>
      <c r="D13" s="15">
        <v>53181</v>
      </c>
      <c r="E13" s="16">
        <v>53181</v>
      </c>
      <c r="F13" s="5"/>
    </row>
    <row r="14" spans="1:16" ht="13.5" thickBot="1">
      <c r="A14" s="19" t="s">
        <v>6</v>
      </c>
      <c r="B14" s="20"/>
      <c r="C14" s="21"/>
      <c r="D14" s="22">
        <f>SUM(D6:D13)</f>
        <v>3652082.83</v>
      </c>
      <c r="E14" s="22">
        <f>SUM(E6:E13)</f>
        <v>3721392.43</v>
      </c>
      <c r="F14" s="5"/>
    </row>
    <row r="15" spans="1:16">
      <c r="A15" s="23" t="str">
        <f>'[28]Accounts by GL'!B187</f>
        <v>Out-of-state Fees-Advanced &amp; Professional - Baccalaureate</v>
      </c>
      <c r="B15" s="13"/>
      <c r="C15" s="25" t="s">
        <v>55</v>
      </c>
      <c r="D15" s="26">
        <v>1652.22</v>
      </c>
      <c r="E15" s="27"/>
      <c r="F15" s="5"/>
    </row>
    <row r="16" spans="1:16">
      <c r="A16" s="23" t="str">
        <f>'[28]Accounts by GL'!B188</f>
        <v>Out-of-state Fees-Advanced &amp; Professional</v>
      </c>
      <c r="B16" s="13"/>
      <c r="C16" s="25" t="s">
        <v>30</v>
      </c>
      <c r="D16" s="26">
        <v>43944.899999999994</v>
      </c>
      <c r="E16" s="27"/>
      <c r="F16" s="5"/>
    </row>
    <row r="17" spans="1:6">
      <c r="A17" s="23" t="str">
        <f>'[28]Accounts by GL'!B189</f>
        <v>Out-of-state Fees-Postsecondary Vocational</v>
      </c>
      <c r="B17" s="13"/>
      <c r="C17" s="25" t="s">
        <v>31</v>
      </c>
      <c r="D17" s="26">
        <v>0</v>
      </c>
      <c r="E17" s="27"/>
      <c r="F17" s="5"/>
    </row>
    <row r="18" spans="1:6">
      <c r="A18" s="23" t="str">
        <f>'[28]Accounts by GL'!B190</f>
        <v>Out-of-state Fees-Postsecondary. Adult Vocational</v>
      </c>
      <c r="B18" s="13"/>
      <c r="C18" s="25" t="s">
        <v>59</v>
      </c>
      <c r="D18" s="26">
        <v>20862.000000000007</v>
      </c>
      <c r="E18" s="27"/>
      <c r="F18" s="5"/>
    </row>
    <row r="19" spans="1:6">
      <c r="A19" s="23" t="str">
        <f>'[28]Accounts by GL'!B191</f>
        <v>Out-of-state Fees-Developmental Education</v>
      </c>
      <c r="B19" s="13"/>
      <c r="C19" s="25" t="s">
        <v>32</v>
      </c>
      <c r="D19" s="26">
        <v>2850.48</v>
      </c>
      <c r="E19" s="27"/>
      <c r="F19" s="5"/>
    </row>
    <row r="20" spans="1:6">
      <c r="A20" s="23" t="str">
        <f>'[28]Accounts by GL'!B192</f>
        <v>Out-of-state Fees-EPI &amp; Alternative Certification Curriculum</v>
      </c>
      <c r="B20" s="13"/>
      <c r="C20" s="25" t="s">
        <v>62</v>
      </c>
      <c r="D20" s="26">
        <v>0</v>
      </c>
      <c r="E20" s="27"/>
      <c r="F20" s="5"/>
    </row>
    <row r="21" spans="1:6">
      <c r="A21" s="23" t="str">
        <f>'[28]Accounts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'[28]Accounts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69309.599999999991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3721392.43</v>
      </c>
      <c r="E24" s="22">
        <v>3721392.43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'[28]Accounts by GL'!B199</f>
        <v>Tuition - Lifelong Learning</v>
      </c>
      <c r="B27" s="13"/>
      <c r="C27" s="14" t="s">
        <v>68</v>
      </c>
      <c r="D27" s="34">
        <v>0</v>
      </c>
      <c r="E27" s="27"/>
      <c r="F27" s="35"/>
    </row>
    <row r="28" spans="1:6">
      <c r="A28" s="12" t="str">
        <f>'[28]Accounts by GL'!B200</f>
        <v>Tuition - Continuing Workforce Fees</v>
      </c>
      <c r="B28" s="13"/>
      <c r="C28" s="14" t="s">
        <v>70</v>
      </c>
      <c r="D28" s="34">
        <v>169948.33</v>
      </c>
      <c r="E28" s="27"/>
      <c r="F28" s="35"/>
    </row>
    <row r="29" spans="1:6">
      <c r="A29" s="12" t="str">
        <f>'[28]Accounts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'[28]Accounts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'[28]Accounts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'[28]Accounts by GL'!B204</f>
        <v>Full Cost of Instruction (Repeat Course Fee) - A &amp; P</v>
      </c>
      <c r="B32" s="13"/>
      <c r="C32" s="14" t="s">
        <v>78</v>
      </c>
      <c r="D32" s="34">
        <v>11639.46</v>
      </c>
      <c r="E32" s="28"/>
      <c r="F32" s="35"/>
    </row>
    <row r="33" spans="1:10">
      <c r="A33" s="12" t="str">
        <f>'[28]Accounts by GL'!B205</f>
        <v>Full Cost of Instruction (Repeat Course Fee) - PSV</v>
      </c>
      <c r="B33" s="13"/>
      <c r="C33" s="14" t="s">
        <v>80</v>
      </c>
      <c r="D33" s="34">
        <v>0</v>
      </c>
      <c r="E33" s="28"/>
      <c r="F33" s="35"/>
    </row>
    <row r="34" spans="1:10">
      <c r="A34" s="12" t="str">
        <f>'[28]Accounts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'[28]Accounts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'[28]Accounts by GL'!B208</f>
        <v>Full Cost of Instruction (Repeat Course Fee) - Dev. Ed.</v>
      </c>
      <c r="B36" s="13"/>
      <c r="C36" s="14" t="s">
        <v>86</v>
      </c>
      <c r="D36" s="34">
        <v>0</v>
      </c>
      <c r="E36" s="28"/>
      <c r="F36" s="35"/>
    </row>
    <row r="37" spans="1:10">
      <c r="A37" s="12" t="str">
        <f>'[28]Accounts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'[28]Accounts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'[28]Accounts by GL'!B211</f>
        <v>Tuition - Self-supporting</v>
      </c>
      <c r="B39" s="13"/>
      <c r="C39" s="14" t="s">
        <v>90</v>
      </c>
      <c r="D39" s="34">
        <v>133438.75</v>
      </c>
      <c r="E39" s="28"/>
      <c r="F39" s="108"/>
      <c r="G39" s="5"/>
    </row>
    <row r="40" spans="1:10">
      <c r="A40" s="12" t="str">
        <f>'[28]Accounts by GL'!B212</f>
        <v>Laboratory Fees</v>
      </c>
      <c r="B40" s="13"/>
      <c r="C40" s="14" t="s">
        <v>92</v>
      </c>
      <c r="D40" s="34">
        <v>496684.03</v>
      </c>
      <c r="E40" s="28"/>
      <c r="F40" s="108"/>
    </row>
    <row r="41" spans="1:10">
      <c r="A41" s="12" t="str">
        <f>'[28]Accounts by GL'!B213</f>
        <v>Distance Learning Course User Fee</v>
      </c>
      <c r="B41" s="13"/>
      <c r="C41" s="14" t="s">
        <v>94</v>
      </c>
      <c r="D41" s="34">
        <v>0</v>
      </c>
      <c r="E41" s="28"/>
      <c r="F41" s="30"/>
    </row>
    <row r="42" spans="1:10">
      <c r="A42" s="12" t="str">
        <f>'[28]Accounts by GL'!B214</f>
        <v>Application Fees</v>
      </c>
      <c r="B42" s="13"/>
      <c r="C42" s="14" t="s">
        <v>96</v>
      </c>
      <c r="D42" s="34">
        <v>37875</v>
      </c>
      <c r="E42" s="28"/>
      <c r="F42" s="108"/>
    </row>
    <row r="43" spans="1:10">
      <c r="A43" s="12" t="str">
        <f>'[28]Accounts by GL'!B215</f>
        <v>Graduation Fees</v>
      </c>
      <c r="B43" s="13"/>
      <c r="C43" s="14" t="s">
        <v>98</v>
      </c>
      <c r="D43" s="34">
        <v>13435</v>
      </c>
      <c r="E43" s="28"/>
      <c r="F43" s="35"/>
    </row>
    <row r="44" spans="1:10">
      <c r="A44" s="12" t="str">
        <f>'[28]Accounts by GL'!B216</f>
        <v>Transcripts Fees</v>
      </c>
      <c r="B44" s="13"/>
      <c r="C44" s="14" t="s">
        <v>100</v>
      </c>
      <c r="D44" s="34">
        <v>3837.25</v>
      </c>
      <c r="E44" s="28"/>
      <c r="F44" s="35"/>
      <c r="J44" s="5"/>
    </row>
    <row r="45" spans="1:10">
      <c r="A45" s="12" t="str">
        <f>'[28]Accounts by GL'!B217</f>
        <v>Financial Aid Fund Fees</v>
      </c>
      <c r="B45" s="13"/>
      <c r="C45" s="14" t="s">
        <v>102</v>
      </c>
      <c r="D45" s="34">
        <v>268681.8</v>
      </c>
      <c r="E45" s="28"/>
      <c r="F45" s="35"/>
    </row>
    <row r="46" spans="1:10">
      <c r="A46" s="12" t="str">
        <f>'[28]Accounts by GL'!B218</f>
        <v>Student Activities &amp; Service Fees</v>
      </c>
      <c r="B46" s="13"/>
      <c r="C46" s="14" t="s">
        <v>104</v>
      </c>
      <c r="D46" s="34">
        <v>296145.36</v>
      </c>
      <c r="E46" s="28"/>
      <c r="F46" s="35"/>
    </row>
    <row r="47" spans="1:10">
      <c r="A47" s="12" t="str">
        <f>'[28]Accounts by GL'!B219</f>
        <v>Student Activities &amp; Service Fees - Baccalaureate</v>
      </c>
      <c r="B47" s="13"/>
      <c r="C47" s="14" t="s">
        <v>106</v>
      </c>
      <c r="D47" s="34">
        <v>8893.98</v>
      </c>
      <c r="E47" s="28"/>
      <c r="F47" s="35"/>
    </row>
    <row r="48" spans="1:10">
      <c r="A48" s="12" t="str">
        <f>'[28]Accounts by GL'!B220</f>
        <v>CIF - A &amp; P, PSV, EPI, College Prep</v>
      </c>
      <c r="B48" s="13"/>
      <c r="C48" s="14" t="s">
        <v>108</v>
      </c>
      <c r="D48" s="34">
        <v>290907.06</v>
      </c>
      <c r="E48" s="28"/>
      <c r="F48" s="35"/>
    </row>
    <row r="49" spans="1:6">
      <c r="A49" s="12" t="str">
        <f>'[28]Accounts by GL'!B221</f>
        <v>CIF - PSAV</v>
      </c>
      <c r="B49" s="13"/>
      <c r="C49" s="14" t="s">
        <v>110</v>
      </c>
      <c r="D49" s="34">
        <v>24743.500000000007</v>
      </c>
      <c r="E49" s="28"/>
      <c r="F49" s="35"/>
    </row>
    <row r="50" spans="1:6">
      <c r="A50" s="12" t="str">
        <f>'[28]Accounts by GL'!B222</f>
        <v>CIF - Baccalaureate</v>
      </c>
      <c r="B50" s="13"/>
      <c r="C50" s="14" t="s">
        <v>112</v>
      </c>
      <c r="D50" s="34">
        <v>25033.86</v>
      </c>
      <c r="E50" s="28"/>
      <c r="F50" s="35"/>
    </row>
    <row r="51" spans="1:6">
      <c r="A51" s="12" t="str">
        <f>'[28]Accounts by GL'!B223</f>
        <v>Technology Fee</v>
      </c>
      <c r="B51" s="13"/>
      <c r="C51" s="14" t="s">
        <v>114</v>
      </c>
      <c r="D51" s="34">
        <v>183562.99</v>
      </c>
      <c r="E51" s="28"/>
      <c r="F51" s="35"/>
    </row>
    <row r="52" spans="1:6">
      <c r="A52" s="12" t="str">
        <f>'[28]Accounts by GL'!B224</f>
        <v>Other Student Fees</v>
      </c>
      <c r="B52" s="13"/>
      <c r="C52" s="14" t="s">
        <v>116</v>
      </c>
      <c r="D52" s="34">
        <v>914.36</v>
      </c>
      <c r="E52" s="28"/>
      <c r="F52" s="35"/>
    </row>
    <row r="53" spans="1:6">
      <c r="A53" s="12" t="str">
        <f>'[28]Accounts by GL'!B225</f>
        <v>Late Fees</v>
      </c>
      <c r="B53" s="13"/>
      <c r="C53" s="14" t="s">
        <v>118</v>
      </c>
      <c r="D53" s="34">
        <v>41009.75</v>
      </c>
      <c r="E53" s="28"/>
      <c r="F53" s="35"/>
    </row>
    <row r="54" spans="1:6">
      <c r="A54" s="12" t="str">
        <f>'[28]Accounts by GL'!B226</f>
        <v>Testing Fees</v>
      </c>
      <c r="B54" s="13"/>
      <c r="C54" s="14" t="s">
        <v>120</v>
      </c>
      <c r="D54" s="34">
        <v>28274</v>
      </c>
      <c r="E54" s="28"/>
      <c r="F54" s="35"/>
    </row>
    <row r="55" spans="1:6">
      <c r="A55" s="12" t="str">
        <f>'[28]Accounts by GL'!B227</f>
        <v>Student Insurance Fees</v>
      </c>
      <c r="B55" s="13"/>
      <c r="C55" s="14" t="s">
        <v>122</v>
      </c>
      <c r="D55" s="34">
        <v>0</v>
      </c>
      <c r="E55" s="28"/>
      <c r="F55" s="35"/>
    </row>
    <row r="56" spans="1:6">
      <c r="A56" s="12" t="str">
        <f>'[28]Accounts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'[28]Accounts by GL'!B229</f>
        <v>Picture Identification Card Fees</v>
      </c>
      <c r="B57" s="13"/>
      <c r="C57" s="14" t="s">
        <v>126</v>
      </c>
      <c r="D57" s="34">
        <v>0</v>
      </c>
      <c r="E57" s="28"/>
      <c r="F57" s="35"/>
    </row>
    <row r="58" spans="1:6">
      <c r="A58" s="12" t="str">
        <f>'[28]Accounts by GL'!B230</f>
        <v>Parking Fees</v>
      </c>
      <c r="B58" s="13"/>
      <c r="C58" s="14" t="s">
        <v>128</v>
      </c>
      <c r="D58" s="34">
        <v>0</v>
      </c>
      <c r="E58" s="28"/>
      <c r="F58" s="35"/>
    </row>
    <row r="59" spans="1:6">
      <c r="A59" s="12" t="str">
        <f>'[28]Accounts by GL'!B231</f>
        <v>Library Fees</v>
      </c>
      <c r="B59" s="13"/>
      <c r="C59" s="14" t="s">
        <v>130</v>
      </c>
      <c r="D59" s="34">
        <v>20</v>
      </c>
      <c r="E59" s="28"/>
      <c r="F59" s="35"/>
    </row>
    <row r="60" spans="1:6">
      <c r="A60" s="12" t="str">
        <f>'[28]Accounts by GL'!B232</f>
        <v>Contract Course Fees</v>
      </c>
      <c r="B60" s="13"/>
      <c r="C60" s="14" t="s">
        <v>132</v>
      </c>
      <c r="D60" s="34">
        <v>0</v>
      </c>
      <c r="E60" s="28"/>
      <c r="F60" s="35"/>
    </row>
    <row r="61" spans="1:6" ht="13.5" thickBot="1">
      <c r="A61" s="12" t="str">
        <f>'[28]Accounts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2035044.4800000002</v>
      </c>
      <c r="E62" s="28"/>
    </row>
    <row r="63" spans="1:6" ht="13.5" thickBot="1">
      <c r="A63" s="19" t="s">
        <v>13</v>
      </c>
      <c r="B63" s="20"/>
      <c r="C63" s="21"/>
      <c r="D63" s="22">
        <f>D24+D62</f>
        <v>5756436.9100000001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SOUTH FLORIDA STATE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2971983.07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8313.9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549243.18000000005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69361.679999999993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53181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45597.119999999995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0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20862.000000000007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2850.48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3721392.43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3721392.43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3652082.83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69309.599999999991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3721392.43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183562.99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3904955.42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28515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7109375" style="1" customWidth="1"/>
    <col min="5" max="5" width="21" style="1" customWidth="1"/>
    <col min="6" max="16384" width="9.28515625" style="1"/>
  </cols>
  <sheetData>
    <row r="1" spans="1:16">
      <c r="A1" s="183" t="s">
        <v>143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'[29]Accounts by GL'!B179</f>
        <v>Tuition-Advanced &amp; Professional - Baccalaureate</v>
      </c>
      <c r="B6" s="13"/>
      <c r="C6" s="14" t="s">
        <v>42</v>
      </c>
      <c r="D6" s="15">
        <v>31667.55</v>
      </c>
      <c r="E6" s="16">
        <v>31667.55</v>
      </c>
      <c r="F6" s="5"/>
    </row>
    <row r="7" spans="1:16">
      <c r="A7" s="12" t="str">
        <f>'[29]Accounts by GL'!B180</f>
        <v>Tuition-Advanced &amp; Professional</v>
      </c>
      <c r="B7" s="13"/>
      <c r="C7" s="14" t="s">
        <v>20</v>
      </c>
      <c r="D7" s="15">
        <v>16313655.859999999</v>
      </c>
      <c r="E7" s="16">
        <v>18392835.66</v>
      </c>
      <c r="F7" s="5"/>
    </row>
    <row r="8" spans="1:16">
      <c r="A8" s="12" t="str">
        <f>'[29]Accounts by GL'!B181</f>
        <v>Tuition-Postsecondary Vocational</v>
      </c>
      <c r="B8" s="13"/>
      <c r="C8" s="14" t="s">
        <v>22</v>
      </c>
      <c r="D8" s="15">
        <v>2169478.4900000002</v>
      </c>
      <c r="E8" s="16">
        <v>2341365.29</v>
      </c>
      <c r="F8" s="5"/>
    </row>
    <row r="9" spans="1:16">
      <c r="A9" s="12" t="str">
        <f>'[29]Accounts by GL'!B182</f>
        <v>Tuition-Postsecondary Adult Vocational</v>
      </c>
      <c r="B9" s="13"/>
      <c r="C9" s="14" t="s">
        <v>46</v>
      </c>
      <c r="D9" s="15">
        <v>879812.75</v>
      </c>
      <c r="E9" s="16">
        <v>899517.35</v>
      </c>
      <c r="F9" s="5"/>
    </row>
    <row r="10" spans="1:16">
      <c r="A10" s="12" t="str">
        <f>'[29]Accounts by GL'!B183</f>
        <v>Tuition-Developmental Education</v>
      </c>
      <c r="B10" s="13"/>
      <c r="C10" s="14" t="s">
        <v>25</v>
      </c>
      <c r="D10" s="15">
        <v>930648.8</v>
      </c>
      <c r="E10" s="16">
        <v>1231551.2000000002</v>
      </c>
      <c r="F10" s="5"/>
    </row>
    <row r="11" spans="1:16">
      <c r="A11" s="12" t="str">
        <f>'[29]Accounts by GL'!B184</f>
        <v>Tuition-EPI</v>
      </c>
      <c r="B11" s="13"/>
      <c r="C11" s="14" t="s">
        <v>49</v>
      </c>
      <c r="D11" s="15">
        <v>0</v>
      </c>
      <c r="E11" s="16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'[29]Accounts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'[29]Accounts by GL'!B186</f>
        <v>Tuition-Adult General Education (ABE) &amp; Secondary</v>
      </c>
      <c r="B13" s="13"/>
      <c r="C13" s="14" t="s">
        <v>53</v>
      </c>
      <c r="D13" s="15">
        <v>18450</v>
      </c>
      <c r="E13" s="16">
        <v>18450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20343713.449999999</v>
      </c>
      <c r="E14" s="22">
        <f>SUM(E6:E13)</f>
        <v>22915387.050000001</v>
      </c>
      <c r="F14" s="5"/>
    </row>
    <row r="15" spans="1:16">
      <c r="A15" s="23" t="str">
        <f>'[29]Accounts by GL'!B187</f>
        <v>Out-of-state Fees-Advanced &amp; Professional - Baccalaureate</v>
      </c>
      <c r="B15" s="13"/>
      <c r="C15" s="25" t="s">
        <v>55</v>
      </c>
      <c r="D15" s="26">
        <v>0</v>
      </c>
      <c r="E15" s="27"/>
      <c r="F15" s="5"/>
    </row>
    <row r="16" spans="1:16">
      <c r="A16" s="23" t="str">
        <f>'[29]Accounts by GL'!B188</f>
        <v>Out-of-state Fees-Advanced &amp; Professional</v>
      </c>
      <c r="B16" s="13"/>
      <c r="C16" s="25" t="s">
        <v>30</v>
      </c>
      <c r="D16" s="26">
        <v>2079179.8</v>
      </c>
      <c r="E16" s="27"/>
      <c r="F16" s="5"/>
    </row>
    <row r="17" spans="1:6">
      <c r="A17" s="23" t="str">
        <f>'[29]Accounts by GL'!B189</f>
        <v>Out-of-state Fees-Postsecondary Vocational</v>
      </c>
      <c r="B17" s="13"/>
      <c r="C17" s="25" t="s">
        <v>31</v>
      </c>
      <c r="D17" s="26">
        <v>171886.8</v>
      </c>
      <c r="E17" s="27"/>
      <c r="F17" s="5"/>
    </row>
    <row r="18" spans="1:6">
      <c r="A18" s="23" t="str">
        <f>'[29]Accounts by GL'!B190</f>
        <v>Out-of-state Fees-Postsecondary. Adult Vocational</v>
      </c>
      <c r="B18" s="13"/>
      <c r="C18" s="25" t="s">
        <v>59</v>
      </c>
      <c r="D18" s="26">
        <v>19704.599999999999</v>
      </c>
      <c r="E18" s="27"/>
      <c r="F18" s="5"/>
    </row>
    <row r="19" spans="1:6">
      <c r="A19" s="23" t="str">
        <f>'[29]Accounts by GL'!B191</f>
        <v>Out-of-state Fees-Developmental Education</v>
      </c>
      <c r="B19" s="13"/>
      <c r="C19" s="25" t="s">
        <v>32</v>
      </c>
      <c r="D19" s="26">
        <v>300902.40000000002</v>
      </c>
      <c r="E19" s="27"/>
      <c r="F19" s="5"/>
    </row>
    <row r="20" spans="1:6">
      <c r="A20" s="23" t="str">
        <f>'[29]Accounts by GL'!B192</f>
        <v>Out-of-state Fees-EPI &amp; Alternative Certification Curriculum</v>
      </c>
      <c r="B20" s="13"/>
      <c r="C20" s="25" t="s">
        <v>62</v>
      </c>
      <c r="D20" s="26">
        <v>0</v>
      </c>
      <c r="E20" s="27"/>
      <c r="F20" s="5"/>
    </row>
    <row r="21" spans="1:6">
      <c r="A21" s="23" t="str">
        <f>'[29]Accounts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'[29]Accounts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2571673.6000000001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22915387.050000001</v>
      </c>
      <c r="E24" s="22">
        <v>22915387.050000001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'[29]Accounts by GL'!B199</f>
        <v>Tuition - Lifelong Learning</v>
      </c>
      <c r="B27" s="13"/>
      <c r="C27" s="14" t="s">
        <v>68</v>
      </c>
      <c r="D27" s="34">
        <v>0</v>
      </c>
      <c r="E27" s="27"/>
      <c r="F27" s="35"/>
    </row>
    <row r="28" spans="1:6">
      <c r="A28" s="12" t="str">
        <f>'[29]Accounts by GL'!B200</f>
        <v>Tuition - Continuing Workforce Fees</v>
      </c>
      <c r="B28" s="13"/>
      <c r="C28" s="14" t="s">
        <v>70</v>
      </c>
      <c r="D28" s="34">
        <v>11322.7</v>
      </c>
      <c r="E28" s="27"/>
      <c r="F28" s="35"/>
    </row>
    <row r="29" spans="1:6">
      <c r="A29" s="12" t="str">
        <f>'[29]Accounts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'[29]Accounts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'[29]Accounts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'[29]Accounts by GL'!B204</f>
        <v>Full Cost of Instruction (Repeat Course Fee) - A &amp; P</v>
      </c>
      <c r="B32" s="13"/>
      <c r="C32" s="14" t="s">
        <v>78</v>
      </c>
      <c r="D32" s="34">
        <v>0</v>
      </c>
      <c r="E32" s="28"/>
      <c r="F32" s="35"/>
    </row>
    <row r="33" spans="1:10">
      <c r="A33" s="12" t="str">
        <f>'[29]Accounts by GL'!B205</f>
        <v>Full Cost of Instruction (Repeat Course Fee) - PSV</v>
      </c>
      <c r="B33" s="13"/>
      <c r="C33" s="14" t="s">
        <v>80</v>
      </c>
      <c r="D33" s="34">
        <v>0</v>
      </c>
      <c r="E33" s="28"/>
      <c r="F33" s="35"/>
    </row>
    <row r="34" spans="1:10">
      <c r="A34" s="12" t="str">
        <f>'[29]Accounts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'[29]Accounts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'[29]Accounts by GL'!B208</f>
        <v>Full Cost of Instruction (Repeat Course Fee) - Dev. Ed.</v>
      </c>
      <c r="B36" s="13"/>
      <c r="C36" s="14" t="s">
        <v>86</v>
      </c>
      <c r="D36" s="34">
        <v>0</v>
      </c>
      <c r="E36" s="28"/>
      <c r="F36" s="35"/>
    </row>
    <row r="37" spans="1:10">
      <c r="A37" s="12" t="str">
        <f>'[29]Accounts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'[29]Accounts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'[29]Accounts by GL'!B211</f>
        <v>Tuition - Self-supporting</v>
      </c>
      <c r="B39" s="13"/>
      <c r="C39" s="14" t="s">
        <v>90</v>
      </c>
      <c r="D39" s="34">
        <v>205085</v>
      </c>
      <c r="E39" s="28"/>
      <c r="F39" s="108"/>
      <c r="G39" s="5"/>
    </row>
    <row r="40" spans="1:10">
      <c r="A40" s="12" t="str">
        <f>'[29]Accounts by GL'!B212</f>
        <v>Laboratory Fees</v>
      </c>
      <c r="B40" s="13"/>
      <c r="C40" s="14" t="s">
        <v>92</v>
      </c>
      <c r="D40" s="34">
        <v>914363.69</v>
      </c>
      <c r="E40" s="28"/>
      <c r="F40" s="108"/>
    </row>
    <row r="41" spans="1:10">
      <c r="A41" s="12" t="str">
        <f>'[29]Accounts by GL'!B213</f>
        <v>Distance Learning Course User Fee</v>
      </c>
      <c r="B41" s="13"/>
      <c r="C41" s="14" t="s">
        <v>94</v>
      </c>
      <c r="D41" s="34">
        <v>565767.28</v>
      </c>
      <c r="E41" s="28"/>
      <c r="F41" s="30"/>
    </row>
    <row r="42" spans="1:10">
      <c r="A42" s="12" t="str">
        <f>'[29]Accounts by GL'!B214</f>
        <v>Application Fees</v>
      </c>
      <c r="B42" s="13"/>
      <c r="C42" s="14" t="s">
        <v>96</v>
      </c>
      <c r="D42" s="34">
        <v>7581</v>
      </c>
      <c r="E42" s="28"/>
      <c r="F42" s="108"/>
    </row>
    <row r="43" spans="1:10">
      <c r="A43" s="12" t="str">
        <f>'[29]Accounts by GL'!B215</f>
        <v>Graduation Fees</v>
      </c>
      <c r="B43" s="13"/>
      <c r="C43" s="14" t="s">
        <v>98</v>
      </c>
      <c r="D43" s="34">
        <v>0</v>
      </c>
      <c r="E43" s="28"/>
      <c r="F43" s="35"/>
    </row>
    <row r="44" spans="1:10">
      <c r="A44" s="12" t="str">
        <f>'[29]Accounts by GL'!B216</f>
        <v>Transcripts Fees</v>
      </c>
      <c r="B44" s="13"/>
      <c r="C44" s="14" t="s">
        <v>100</v>
      </c>
      <c r="D44" s="34">
        <v>0</v>
      </c>
      <c r="E44" s="28"/>
      <c r="F44" s="35"/>
      <c r="J44" s="5"/>
    </row>
    <row r="45" spans="1:10">
      <c r="A45" s="12" t="str">
        <f>'[29]Accounts by GL'!B217</f>
        <v>Financial Aid Fund Fees</v>
      </c>
      <c r="B45" s="13"/>
      <c r="C45" s="14" t="s">
        <v>102</v>
      </c>
      <c r="D45" s="34">
        <v>1055319.8500000001</v>
      </c>
      <c r="E45" s="28"/>
      <c r="F45" s="35"/>
    </row>
    <row r="46" spans="1:10">
      <c r="A46" s="12" t="str">
        <f>'[29]Accounts by GL'!B218</f>
        <v>Student Activities &amp; Service Fees</v>
      </c>
      <c r="B46" s="13"/>
      <c r="C46" s="14" t="s">
        <v>104</v>
      </c>
      <c r="D46" s="34">
        <v>1340563.03</v>
      </c>
      <c r="E46" s="28"/>
      <c r="F46" s="35"/>
    </row>
    <row r="47" spans="1:10">
      <c r="A47" s="12" t="str">
        <f>'[29]Accounts by GL'!B219</f>
        <v>Student Activities &amp; Service Fees - Baccalaureate</v>
      </c>
      <c r="B47" s="13"/>
      <c r="C47" s="14" t="s">
        <v>106</v>
      </c>
      <c r="D47" s="34">
        <v>3167.1</v>
      </c>
      <c r="E47" s="28"/>
      <c r="F47" s="35"/>
    </row>
    <row r="48" spans="1:10">
      <c r="A48" s="12" t="str">
        <f>'[29]Accounts by GL'!B220</f>
        <v>CIF - A &amp; P, PSV, EPI, College Prep</v>
      </c>
      <c r="B48" s="13"/>
      <c r="C48" s="14" t="s">
        <v>108</v>
      </c>
      <c r="D48" s="34">
        <v>3131965.85</v>
      </c>
      <c r="E48" s="28"/>
      <c r="F48" s="35"/>
    </row>
    <row r="49" spans="1:6">
      <c r="A49" s="12" t="str">
        <f>'[29]Accounts by GL'!B221</f>
        <v>CIF - PSAV</v>
      </c>
      <c r="B49" s="13"/>
      <c r="C49" s="14" t="s">
        <v>110</v>
      </c>
      <c r="D49" s="34">
        <v>27271.42</v>
      </c>
      <c r="E49" s="28"/>
      <c r="F49" s="35"/>
    </row>
    <row r="50" spans="1:6">
      <c r="A50" s="12" t="str">
        <f>'[29]Accounts by GL'!B222</f>
        <v>CIF - Baccalaureate</v>
      </c>
      <c r="B50" s="13"/>
      <c r="C50" s="14" t="s">
        <v>112</v>
      </c>
      <c r="D50" s="34">
        <v>6334.2</v>
      </c>
      <c r="E50" s="28"/>
      <c r="F50" s="35"/>
    </row>
    <row r="51" spans="1:6">
      <c r="A51" s="12" t="str">
        <f>'[29]Accounts by GL'!B223</f>
        <v>Technology Fee</v>
      </c>
      <c r="B51" s="13"/>
      <c r="C51" s="14" t="s">
        <v>114</v>
      </c>
      <c r="D51" s="34">
        <v>1079407.21</v>
      </c>
      <c r="E51" s="28"/>
      <c r="F51" s="35"/>
    </row>
    <row r="52" spans="1:6">
      <c r="A52" s="12" t="str">
        <f>'[29]Accounts by GL'!B224</f>
        <v>Other Student Fees</v>
      </c>
      <c r="B52" s="13"/>
      <c r="C52" s="14" t="s">
        <v>116</v>
      </c>
      <c r="D52" s="34">
        <v>16925.599999999999</v>
      </c>
      <c r="E52" s="28"/>
      <c r="F52" s="35"/>
    </row>
    <row r="53" spans="1:6">
      <c r="A53" s="12" t="str">
        <f>'[29]Accounts by GL'!B225</f>
        <v>Late Fees</v>
      </c>
      <c r="B53" s="13"/>
      <c r="C53" s="14" t="s">
        <v>118</v>
      </c>
      <c r="D53" s="34">
        <v>0</v>
      </c>
      <c r="E53" s="28"/>
      <c r="F53" s="35"/>
    </row>
    <row r="54" spans="1:6">
      <c r="A54" s="12" t="str">
        <f>'[29]Accounts by GL'!B226</f>
        <v>Testing Fees</v>
      </c>
      <c r="B54" s="13"/>
      <c r="C54" s="14" t="s">
        <v>120</v>
      </c>
      <c r="D54" s="34">
        <v>21530</v>
      </c>
      <c r="E54" s="28"/>
      <c r="F54" s="35"/>
    </row>
    <row r="55" spans="1:6">
      <c r="A55" s="12" t="str">
        <f>'[29]Accounts by GL'!B227</f>
        <v>Student Insurance Fees</v>
      </c>
      <c r="B55" s="13"/>
      <c r="C55" s="14" t="s">
        <v>122</v>
      </c>
      <c r="D55" s="34">
        <v>0</v>
      </c>
      <c r="E55" s="28"/>
      <c r="F55" s="35"/>
    </row>
    <row r="56" spans="1:6">
      <c r="A56" s="12" t="str">
        <f>'[29]Accounts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'[29]Accounts by GL'!B229</f>
        <v>Picture Identification Card Fees</v>
      </c>
      <c r="B57" s="13"/>
      <c r="C57" s="14" t="s">
        <v>126</v>
      </c>
      <c r="D57" s="34">
        <v>11099</v>
      </c>
      <c r="E57" s="28"/>
      <c r="F57" s="35"/>
    </row>
    <row r="58" spans="1:6">
      <c r="A58" s="12" t="str">
        <f>'[29]Accounts by GL'!B230</f>
        <v>Parking Fees</v>
      </c>
      <c r="B58" s="13"/>
      <c r="C58" s="14" t="s">
        <v>128</v>
      </c>
      <c r="D58" s="34">
        <v>0</v>
      </c>
      <c r="E58" s="28"/>
      <c r="F58" s="35"/>
    </row>
    <row r="59" spans="1:6">
      <c r="A59" s="12" t="str">
        <f>'[29]Accounts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'[29]Accounts by GL'!B232</f>
        <v>Contract Course Fees</v>
      </c>
      <c r="B60" s="13"/>
      <c r="C60" s="14" t="s">
        <v>132</v>
      </c>
      <c r="D60" s="34">
        <v>135471.85999999999</v>
      </c>
      <c r="E60" s="28"/>
      <c r="F60" s="35"/>
    </row>
    <row r="61" spans="1:6" ht="13.5" thickBot="1">
      <c r="A61" s="12" t="str">
        <f>'[29]Accounts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8533174.7899999991</v>
      </c>
      <c r="E62" s="28"/>
    </row>
    <row r="63" spans="1:6" ht="13.5" thickBot="1">
      <c r="A63" s="19" t="s">
        <v>13</v>
      </c>
      <c r="B63" s="20"/>
      <c r="C63" s="21"/>
      <c r="D63" s="22">
        <f>D24+D62</f>
        <v>31448561.84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TALLAHASSEE COMMUNITY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16341048.41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2169478.4900000002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810159.25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930648.8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18450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2079179.8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154828.79999999999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17754.599999999999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300902.40000000002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22822450.550000001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22822450.550000001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20343713.449999999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2571673.6000000001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22915387.050000001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1079407.21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23994794.260000002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142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'[30]Accounts by GL'!B179</f>
        <v>Tuition-Advanced &amp; Professional - Baccalaureate</v>
      </c>
      <c r="B6" s="13"/>
      <c r="C6" s="14" t="s">
        <v>42</v>
      </c>
      <c r="D6" s="15">
        <v>507231.54000000004</v>
      </c>
      <c r="E6" s="16">
        <v>537522.24</v>
      </c>
      <c r="F6" s="5"/>
    </row>
    <row r="7" spans="1:16">
      <c r="A7" s="12" t="str">
        <f>'[30]Accounts by GL'!B180</f>
        <v>Tuition-Advanced &amp; Professional</v>
      </c>
      <c r="B7" s="13"/>
      <c r="C7" s="14" t="s">
        <v>20</v>
      </c>
      <c r="D7" s="15">
        <v>48140021.25</v>
      </c>
      <c r="E7" s="16">
        <v>57300552.840000004</v>
      </c>
      <c r="F7" s="5"/>
    </row>
    <row r="8" spans="1:16">
      <c r="A8" s="12" t="str">
        <f>'[30]Accounts by GL'!B181</f>
        <v>Tuition-Postsecondary Vocational</v>
      </c>
      <c r="B8" s="13"/>
      <c r="C8" s="14" t="s">
        <v>22</v>
      </c>
      <c r="D8" s="15">
        <v>17732948.699999999</v>
      </c>
      <c r="E8" s="16">
        <v>20364832.359999999</v>
      </c>
      <c r="F8" s="5"/>
    </row>
    <row r="9" spans="1:16">
      <c r="A9" s="12" t="str">
        <f>'[30]Accounts by GL'!B182</f>
        <v>Tuition-Postsecondary Adult Vocational</v>
      </c>
      <c r="B9" s="13"/>
      <c r="C9" s="14" t="s">
        <v>46</v>
      </c>
      <c r="D9" s="15">
        <v>574278.68000000005</v>
      </c>
      <c r="E9" s="16">
        <v>652289.21000000008</v>
      </c>
      <c r="F9" s="5"/>
    </row>
    <row r="10" spans="1:16">
      <c r="A10" s="12" t="str">
        <f>'[30]Accounts by GL'!B183</f>
        <v>Tuition-Developmental Education</v>
      </c>
      <c r="B10" s="13"/>
      <c r="C10" s="14" t="s">
        <v>25</v>
      </c>
      <c r="D10" s="15">
        <v>2543624.2799999998</v>
      </c>
      <c r="E10" s="16">
        <v>3395057.7299999995</v>
      </c>
      <c r="F10" s="5"/>
    </row>
    <row r="11" spans="1:16">
      <c r="A11" s="12" t="str">
        <f>'[30]Accounts by GL'!B184</f>
        <v>Tuition-EPI</v>
      </c>
      <c r="B11" s="13"/>
      <c r="C11" s="14" t="s">
        <v>49</v>
      </c>
      <c r="D11" s="15">
        <v>246574.78</v>
      </c>
      <c r="E11" s="16">
        <v>254506.62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'[30]Accounts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'[30]Accounts by GL'!B186</f>
        <v>Tuition-Adult General Education (ABE) &amp; Secondary</v>
      </c>
      <c r="B13" s="13"/>
      <c r="C13" s="14" t="s">
        <v>53</v>
      </c>
      <c r="D13" s="15">
        <v>0</v>
      </c>
      <c r="E13" s="16">
        <v>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69744679.229999989</v>
      </c>
      <c r="E14" s="22">
        <f>SUM(E6:E13)</f>
        <v>82504761</v>
      </c>
      <c r="F14" s="5"/>
    </row>
    <row r="15" spans="1:16">
      <c r="A15" s="23" t="str">
        <f>'[30]Accounts by GL'!B187</f>
        <v>Out-of-state Fees-Advanced &amp; Professional - Baccalaureate</v>
      </c>
      <c r="B15" s="13"/>
      <c r="C15" s="25" t="s">
        <v>55</v>
      </c>
      <c r="D15" s="26">
        <v>30290.7</v>
      </c>
      <c r="E15" s="27"/>
      <c r="F15" s="5"/>
    </row>
    <row r="16" spans="1:16">
      <c r="A16" s="23" t="str">
        <f>'[30]Accounts by GL'!B188</f>
        <v>Out-of-state Fees-Advanced &amp; Professional</v>
      </c>
      <c r="B16" s="13"/>
      <c r="C16" s="25" t="s">
        <v>30</v>
      </c>
      <c r="D16" s="26">
        <v>9160531.5899999999</v>
      </c>
      <c r="E16" s="27"/>
      <c r="F16" s="5"/>
    </row>
    <row r="17" spans="1:6">
      <c r="A17" s="23" t="str">
        <f>'[30]Accounts by GL'!B189</f>
        <v>Out-of-state Fees-Postsecondary Vocational</v>
      </c>
      <c r="B17" s="13"/>
      <c r="C17" s="25" t="s">
        <v>31</v>
      </c>
      <c r="D17" s="26">
        <v>2631883.66</v>
      </c>
      <c r="E17" s="27"/>
      <c r="F17" s="5"/>
    </row>
    <row r="18" spans="1:6">
      <c r="A18" s="23" t="str">
        <f>'[30]Accounts by GL'!B190</f>
        <v>Out-of-state Fees-Postsecondary. Adult Vocational</v>
      </c>
      <c r="B18" s="13"/>
      <c r="C18" s="25" t="s">
        <v>59</v>
      </c>
      <c r="D18" s="26">
        <v>78010.53</v>
      </c>
      <c r="E18" s="27"/>
      <c r="F18" s="5"/>
    </row>
    <row r="19" spans="1:6">
      <c r="A19" s="23" t="str">
        <f>'[30]Accounts by GL'!B191</f>
        <v>Out-of-state Fees-Developmental Education</v>
      </c>
      <c r="B19" s="13"/>
      <c r="C19" s="25" t="s">
        <v>32</v>
      </c>
      <c r="D19" s="26">
        <v>851433.45</v>
      </c>
      <c r="E19" s="27"/>
      <c r="F19" s="5"/>
    </row>
    <row r="20" spans="1:6">
      <c r="A20" s="23" t="str">
        <f>'[30]Accounts by GL'!B192</f>
        <v>Out-of-state Fees-EPI &amp; Alternative Certification Curriculum</v>
      </c>
      <c r="B20" s="13"/>
      <c r="C20" s="25" t="s">
        <v>62</v>
      </c>
      <c r="D20" s="26">
        <v>7931.84</v>
      </c>
      <c r="E20" s="27"/>
      <c r="F20" s="5"/>
    </row>
    <row r="21" spans="1:6">
      <c r="A21" s="23" t="str">
        <f>'[30]Accounts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'[30]Accounts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12760081.769999998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82504760.999999985</v>
      </c>
      <c r="E24" s="22">
        <v>82504761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'[30]Accounts by GL'!B199</f>
        <v>Tuition - Lifelong Learning</v>
      </c>
      <c r="B27" s="13"/>
      <c r="C27" s="14" t="s">
        <v>68</v>
      </c>
      <c r="D27" s="34">
        <v>0</v>
      </c>
      <c r="E27" s="27"/>
      <c r="F27" s="35"/>
    </row>
    <row r="28" spans="1:6">
      <c r="A28" s="12" t="str">
        <f>'[30]Accounts by GL'!B200</f>
        <v>Tuition - Continuing Workforce Fees</v>
      </c>
      <c r="B28" s="13"/>
      <c r="C28" s="14" t="s">
        <v>70</v>
      </c>
      <c r="D28" s="34">
        <v>5229719.57</v>
      </c>
      <c r="E28" s="27"/>
      <c r="F28" s="35"/>
    </row>
    <row r="29" spans="1:6">
      <c r="A29" s="12" t="str">
        <f>'[30]Accounts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'[30]Accounts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'[30]Accounts by GL'!B203</f>
        <v>Full Cost of Instruction (Repeat Course Fee)</v>
      </c>
      <c r="B31" s="13"/>
      <c r="C31" s="14" t="s">
        <v>76</v>
      </c>
      <c r="D31" s="34">
        <v>1796862.7799999998</v>
      </c>
      <c r="E31" s="28"/>
      <c r="F31" s="35"/>
    </row>
    <row r="32" spans="1:6">
      <c r="A32" s="12" t="str">
        <f>'[30]Accounts by GL'!B204</f>
        <v>Full Cost of Instruction (Repeat Course Fee) - A &amp; P</v>
      </c>
      <c r="B32" s="13"/>
      <c r="C32" s="14" t="s">
        <v>78</v>
      </c>
      <c r="D32" s="34">
        <v>0</v>
      </c>
      <c r="E32" s="28"/>
      <c r="F32" s="35"/>
    </row>
    <row r="33" spans="1:10">
      <c r="A33" s="12" t="str">
        <f>'[30]Accounts by GL'!B205</f>
        <v>Full Cost of Instruction (Repeat Course Fee) - PSV</v>
      </c>
      <c r="B33" s="13"/>
      <c r="C33" s="14" t="s">
        <v>80</v>
      </c>
      <c r="D33" s="34">
        <v>0</v>
      </c>
      <c r="E33" s="28"/>
      <c r="F33" s="35"/>
    </row>
    <row r="34" spans="1:10">
      <c r="A34" s="12" t="str">
        <f>'[30]Accounts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'[30]Accounts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'[30]Accounts by GL'!B208</f>
        <v>Full Cost of Instruction (Repeat Course Fee) - Dev. Ed.</v>
      </c>
      <c r="B36" s="13"/>
      <c r="C36" s="14" t="s">
        <v>86</v>
      </c>
      <c r="D36" s="34">
        <v>0</v>
      </c>
      <c r="E36" s="28"/>
      <c r="F36" s="35"/>
    </row>
    <row r="37" spans="1:10">
      <c r="A37" s="12" t="str">
        <f>'[30]Accounts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'[30]Accounts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'[30]Accounts by GL'!B211</f>
        <v>Tuition - Self-supporting</v>
      </c>
      <c r="B39" s="13"/>
      <c r="C39" s="14" t="s">
        <v>90</v>
      </c>
      <c r="D39" s="34">
        <v>0</v>
      </c>
      <c r="E39" s="28"/>
      <c r="F39" s="108"/>
      <c r="G39" s="5"/>
    </row>
    <row r="40" spans="1:10">
      <c r="A40" s="12" t="str">
        <f>'[30]Accounts by GL'!B212</f>
        <v>Laboratory Fees</v>
      </c>
      <c r="B40" s="13"/>
      <c r="C40" s="14" t="s">
        <v>92</v>
      </c>
      <c r="D40" s="34">
        <v>4376657</v>
      </c>
      <c r="E40" s="28"/>
      <c r="F40" s="108"/>
    </row>
    <row r="41" spans="1:10">
      <c r="A41" s="12" t="str">
        <f>'[30]Accounts by GL'!B213</f>
        <v>Distance Learning Course User Fee</v>
      </c>
      <c r="B41" s="13"/>
      <c r="C41" s="14" t="s">
        <v>94</v>
      </c>
      <c r="D41" s="34">
        <v>0</v>
      </c>
      <c r="E41" s="28"/>
      <c r="F41" s="30"/>
    </row>
    <row r="42" spans="1:10">
      <c r="A42" s="12" t="str">
        <f>'[30]Accounts by GL'!B214</f>
        <v>Application Fees</v>
      </c>
      <c r="B42" s="13"/>
      <c r="C42" s="14" t="s">
        <v>96</v>
      </c>
      <c r="D42" s="34">
        <v>1339745</v>
      </c>
      <c r="E42" s="28"/>
      <c r="F42" s="108"/>
    </row>
    <row r="43" spans="1:10">
      <c r="A43" s="12" t="str">
        <f>'[30]Accounts by GL'!B215</f>
        <v>Graduation Fees</v>
      </c>
      <c r="B43" s="13"/>
      <c r="C43" s="14" t="s">
        <v>98</v>
      </c>
      <c r="D43" s="34">
        <v>0</v>
      </c>
      <c r="E43" s="28"/>
      <c r="F43" s="35"/>
    </row>
    <row r="44" spans="1:10">
      <c r="A44" s="12" t="str">
        <f>'[30]Accounts by GL'!B216</f>
        <v>Transcripts Fees</v>
      </c>
      <c r="B44" s="13"/>
      <c r="C44" s="14" t="s">
        <v>100</v>
      </c>
      <c r="D44" s="34">
        <v>165488</v>
      </c>
      <c r="E44" s="28"/>
      <c r="F44" s="35"/>
      <c r="J44" s="5"/>
    </row>
    <row r="45" spans="1:10">
      <c r="A45" s="12" t="str">
        <f>'[30]Accounts by GL'!B217</f>
        <v>Financial Aid Fund Fees</v>
      </c>
      <c r="B45" s="13"/>
      <c r="C45" s="14" t="s">
        <v>102</v>
      </c>
      <c r="D45" s="34">
        <v>3863056.31</v>
      </c>
      <c r="E45" s="28"/>
      <c r="F45" s="35"/>
    </row>
    <row r="46" spans="1:10">
      <c r="A46" s="12" t="str">
        <f>'[30]Accounts by GL'!B218</f>
        <v>Student Activities &amp; Service Fees</v>
      </c>
      <c r="B46" s="13"/>
      <c r="C46" s="14" t="s">
        <v>104</v>
      </c>
      <c r="D46" s="34">
        <v>5928122.6299999999</v>
      </c>
      <c r="E46" s="28"/>
      <c r="F46" s="35"/>
    </row>
    <row r="47" spans="1:10">
      <c r="A47" s="12" t="str">
        <f>'[30]Accounts by GL'!B219</f>
        <v>Student Activities &amp; Service Fees - Baccalaureate</v>
      </c>
      <c r="B47" s="13"/>
      <c r="C47" s="14" t="s">
        <v>106</v>
      </c>
      <c r="D47" s="34">
        <v>39068.82</v>
      </c>
      <c r="E47" s="28"/>
      <c r="F47" s="35"/>
    </row>
    <row r="48" spans="1:10">
      <c r="A48" s="12" t="str">
        <f>'[30]Accounts by GL'!B220</f>
        <v>CIF - A &amp; P, PSV, EPI, College Prep</v>
      </c>
      <c r="B48" s="13"/>
      <c r="C48" s="14" t="s">
        <v>108</v>
      </c>
      <c r="D48" s="34">
        <v>5704640.8399999999</v>
      </c>
      <c r="E48" s="28"/>
      <c r="F48" s="35"/>
    </row>
    <row r="49" spans="1:6">
      <c r="A49" s="12" t="str">
        <f>'[30]Accounts by GL'!B221</f>
        <v>CIF - PSAV</v>
      </c>
      <c r="B49" s="13"/>
      <c r="C49" s="14" t="s">
        <v>110</v>
      </c>
      <c r="D49" s="34">
        <v>28978.33</v>
      </c>
      <c r="E49" s="28"/>
      <c r="F49" s="35"/>
    </row>
    <row r="50" spans="1:6">
      <c r="A50" s="12" t="str">
        <f>'[30]Accounts by GL'!B222</f>
        <v>CIF - Baccalaureate</v>
      </c>
      <c r="B50" s="13"/>
      <c r="C50" s="14" t="s">
        <v>112</v>
      </c>
      <c r="D50" s="34">
        <v>34002.99</v>
      </c>
      <c r="E50" s="28"/>
      <c r="F50" s="35"/>
    </row>
    <row r="51" spans="1:6">
      <c r="A51" s="12" t="str">
        <f>'[30]Accounts by GL'!B223</f>
        <v>Technology Fee</v>
      </c>
      <c r="B51" s="13"/>
      <c r="C51" s="14" t="s">
        <v>114</v>
      </c>
      <c r="D51" s="34">
        <v>3911153.38</v>
      </c>
      <c r="E51" s="28"/>
      <c r="F51" s="35"/>
    </row>
    <row r="52" spans="1:6">
      <c r="A52" s="12" t="str">
        <f>'[30]Accounts by GL'!B224</f>
        <v>Other Student Fees</v>
      </c>
      <c r="B52" s="13"/>
      <c r="C52" s="14" t="s">
        <v>116</v>
      </c>
      <c r="D52" s="34">
        <v>195364.94</v>
      </c>
      <c r="E52" s="28"/>
      <c r="F52" s="35"/>
    </row>
    <row r="53" spans="1:6">
      <c r="A53" s="12" t="str">
        <f>'[30]Accounts by GL'!B225</f>
        <v>Late Fees</v>
      </c>
      <c r="B53" s="13"/>
      <c r="C53" s="14" t="s">
        <v>118</v>
      </c>
      <c r="D53" s="34">
        <v>1156300</v>
      </c>
      <c r="E53" s="28"/>
      <c r="F53" s="35"/>
    </row>
    <row r="54" spans="1:6">
      <c r="A54" s="12" t="str">
        <f>'[30]Accounts by GL'!B226</f>
        <v>Testing Fees</v>
      </c>
      <c r="B54" s="13"/>
      <c r="C54" s="14" t="s">
        <v>120</v>
      </c>
      <c r="D54" s="34">
        <v>196341</v>
      </c>
      <c r="E54" s="28"/>
      <c r="F54" s="35"/>
    </row>
    <row r="55" spans="1:6">
      <c r="A55" s="12" t="str">
        <f>'[30]Accounts by GL'!B227</f>
        <v>Student Insurance Fees</v>
      </c>
      <c r="B55" s="13"/>
      <c r="C55" s="14" t="s">
        <v>122</v>
      </c>
      <c r="D55" s="34">
        <v>0</v>
      </c>
      <c r="E55" s="28"/>
      <c r="F55" s="35"/>
    </row>
    <row r="56" spans="1:6">
      <c r="A56" s="12" t="str">
        <f>'[30]Accounts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'[30]Accounts by GL'!B229</f>
        <v>Picture Identification Card Fees</v>
      </c>
      <c r="B57" s="13"/>
      <c r="C57" s="14" t="s">
        <v>126</v>
      </c>
      <c r="D57" s="34">
        <v>0</v>
      </c>
      <c r="E57" s="28"/>
      <c r="F57" s="35"/>
    </row>
    <row r="58" spans="1:6">
      <c r="A58" s="12" t="str">
        <f>'[30]Accounts by GL'!B230</f>
        <v>Parking Fees</v>
      </c>
      <c r="B58" s="13"/>
      <c r="C58" s="14" t="s">
        <v>128</v>
      </c>
      <c r="D58" s="34">
        <v>0</v>
      </c>
      <c r="E58" s="28"/>
      <c r="F58" s="35"/>
    </row>
    <row r="59" spans="1:6">
      <c r="A59" s="12" t="str">
        <f>'[30]Accounts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'[30]Accounts by GL'!B232</f>
        <v>Contract Course Fees</v>
      </c>
      <c r="B60" s="13"/>
      <c r="C60" s="14" t="s">
        <v>132</v>
      </c>
      <c r="D60" s="34">
        <v>1605007.3399999999</v>
      </c>
      <c r="E60" s="28"/>
      <c r="F60" s="35"/>
    </row>
    <row r="61" spans="1:6" ht="13.5" thickBot="1">
      <c r="A61" s="12" t="str">
        <f>'[30]Accounts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35570508.929999992</v>
      </c>
      <c r="E62" s="28"/>
    </row>
    <row r="63" spans="1:6" ht="13.5" thickBot="1">
      <c r="A63" s="19" t="s">
        <v>13</v>
      </c>
      <c r="B63" s="20"/>
      <c r="C63" s="21"/>
      <c r="D63" s="22">
        <f>D24+D62</f>
        <v>118075269.92999998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VALENCIA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48647252.789999999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17732948.699999999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574278.68000000005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2543624.2799999998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246574.78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9190822.2899999991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2631883.66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78010.53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851433.45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7931.84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82504760.999999985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f>'[30]Accounts by GL'!E187+'[30]Accounts by GL'!E188</f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82504760.999999985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69744679.229999989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12760081.769999998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82504760.999999985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3911153.38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86415914.37999998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168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'[4]Accounts by GL'!B179</f>
        <v>Tuition-Advanced &amp; Professional - Baccalaureate</v>
      </c>
      <c r="B6" s="13"/>
      <c r="C6" s="14" t="s">
        <v>42</v>
      </c>
      <c r="D6" s="15">
        <v>3100115.37</v>
      </c>
      <c r="E6" s="16">
        <v>3296773.37</v>
      </c>
      <c r="F6" s="5"/>
    </row>
    <row r="7" spans="1:16">
      <c r="A7" s="12" t="str">
        <f>'[4]Accounts by GL'!B180</f>
        <v>Tuition-Advanced &amp; Professional</v>
      </c>
      <c r="B7" s="13"/>
      <c r="C7" s="14" t="s">
        <v>20</v>
      </c>
      <c r="D7" s="15">
        <v>40867841.789999999</v>
      </c>
      <c r="E7" s="16">
        <v>47228138.68</v>
      </c>
      <c r="F7" s="5"/>
    </row>
    <row r="8" spans="1:16">
      <c r="A8" s="12" t="str">
        <f>'[4]Accounts by GL'!B181</f>
        <v>Tuition-Postsecondary Vocational</v>
      </c>
      <c r="B8" s="13"/>
      <c r="C8" s="14" t="s">
        <v>22</v>
      </c>
      <c r="D8" s="15">
        <v>18100675.289999999</v>
      </c>
      <c r="E8" s="16">
        <v>20738147.73</v>
      </c>
      <c r="F8" s="5"/>
    </row>
    <row r="9" spans="1:16">
      <c r="A9" s="12" t="str">
        <f>'[4]Accounts by GL'!B182</f>
        <v>Tuition-Postsecondary Adult Vocational</v>
      </c>
      <c r="B9" s="13"/>
      <c r="C9" s="14" t="s">
        <v>46</v>
      </c>
      <c r="D9" s="15">
        <v>1196539.42</v>
      </c>
      <c r="E9" s="16">
        <v>1276052.6599999999</v>
      </c>
      <c r="F9" s="5"/>
    </row>
    <row r="10" spans="1:16">
      <c r="A10" s="12" t="str">
        <f>'[4]Accounts by GL'!B183</f>
        <v>Tuition-Developmental Education</v>
      </c>
      <c r="B10" s="13"/>
      <c r="C10" s="14" t="s">
        <v>25</v>
      </c>
      <c r="D10" s="15">
        <v>4774072.01</v>
      </c>
      <c r="E10" s="16">
        <v>6228384.9699999997</v>
      </c>
      <c r="F10" s="5"/>
    </row>
    <row r="11" spans="1:16">
      <c r="A11" s="12" t="str">
        <f>'[4]Accounts by GL'!B184</f>
        <v>Tuition-EPI</v>
      </c>
      <c r="B11" s="13"/>
      <c r="C11" s="14" t="s">
        <v>49</v>
      </c>
      <c r="D11" s="15">
        <v>99794</v>
      </c>
      <c r="E11" s="16">
        <v>107080.4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'[4]Accounts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'[4]Accounts by GL'!B186</f>
        <v>Tuition-Adult General Education (ABE) &amp; Secondary</v>
      </c>
      <c r="B13" s="13"/>
      <c r="C13" s="14" t="s">
        <v>53</v>
      </c>
      <c r="D13" s="15">
        <v>0</v>
      </c>
      <c r="E13" s="16">
        <v>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68139037.879999995</v>
      </c>
      <c r="E14" s="22">
        <f>SUM(E6:E13)</f>
        <v>78874577.810000002</v>
      </c>
      <c r="F14" s="5"/>
    </row>
    <row r="15" spans="1:16">
      <c r="A15" s="23" t="str">
        <f>'[4]Accounts by GL'!B187</f>
        <v>Out-of-state Fees-Advanced &amp; Professional - Baccalaureate</v>
      </c>
      <c r="B15" s="13"/>
      <c r="C15" s="25" t="s">
        <v>55</v>
      </c>
      <c r="D15" s="26">
        <v>196658</v>
      </c>
      <c r="E15" s="27"/>
      <c r="F15" s="5"/>
    </row>
    <row r="16" spans="1:16">
      <c r="A16" s="23" t="str">
        <f>'[4]Accounts by GL'!B188</f>
        <v>Out-of-state Fees-Advanced &amp; Professional</v>
      </c>
      <c r="B16" s="13"/>
      <c r="C16" s="25" t="s">
        <v>30</v>
      </c>
      <c r="D16" s="26">
        <v>6360296.8899999997</v>
      </c>
      <c r="E16" s="27"/>
      <c r="F16" s="5"/>
    </row>
    <row r="17" spans="1:6">
      <c r="A17" s="23" t="str">
        <f>'[4]Accounts by GL'!B189</f>
        <v>Out-of-state Fees-Postsecondary Vocational</v>
      </c>
      <c r="B17" s="13"/>
      <c r="C17" s="25" t="s">
        <v>31</v>
      </c>
      <c r="D17" s="26">
        <v>2637472.44</v>
      </c>
      <c r="E17" s="27"/>
      <c r="F17" s="5"/>
    </row>
    <row r="18" spans="1:6">
      <c r="A18" s="23" t="str">
        <f>'[4]Accounts by GL'!B190</f>
        <v>Out-of-state Fees-Postsecondary. Adult Vocational</v>
      </c>
      <c r="B18" s="13"/>
      <c r="C18" s="25" t="s">
        <v>59</v>
      </c>
      <c r="D18" s="26">
        <v>79513.240000000005</v>
      </c>
      <c r="E18" s="27"/>
      <c r="F18" s="5"/>
    </row>
    <row r="19" spans="1:6">
      <c r="A19" s="23" t="str">
        <f>'[4]Accounts by GL'!B191</f>
        <v>Out-of-state Fees-Developmental Education</v>
      </c>
      <c r="B19" s="13"/>
      <c r="C19" s="25" t="s">
        <v>32</v>
      </c>
      <c r="D19" s="26">
        <v>1454312.96</v>
      </c>
      <c r="E19" s="27"/>
      <c r="F19" s="5"/>
    </row>
    <row r="20" spans="1:6">
      <c r="A20" s="23" t="str">
        <f>'[4]Accounts by GL'!B192</f>
        <v>Out-of-state Fees-EPI &amp; Alternative Certification Curriculum</v>
      </c>
      <c r="B20" s="13"/>
      <c r="C20" s="25" t="s">
        <v>62</v>
      </c>
      <c r="D20" s="26">
        <v>7286.4</v>
      </c>
      <c r="E20" s="27"/>
      <c r="F20" s="5"/>
    </row>
    <row r="21" spans="1:6">
      <c r="A21" s="23" t="str">
        <f>'[4]Accounts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'[4]Accounts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10735539.930000002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78874577.810000002</v>
      </c>
      <c r="E24" s="22">
        <v>78874577.809999987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'[4]Accounts by GL'!B199</f>
        <v>Tuition - Lifelong Learning</v>
      </c>
      <c r="B27" s="13"/>
      <c r="C27" s="14" t="s">
        <v>68</v>
      </c>
      <c r="D27" s="34">
        <v>0</v>
      </c>
      <c r="E27" s="27"/>
      <c r="F27" s="35"/>
    </row>
    <row r="28" spans="1:6">
      <c r="A28" s="12" t="str">
        <f>'[4]Accounts by GL'!B200</f>
        <v>Tuition - Continuing Workforce Fees</v>
      </c>
      <c r="B28" s="13"/>
      <c r="C28" s="14" t="s">
        <v>70</v>
      </c>
      <c r="D28" s="34">
        <v>244519.5</v>
      </c>
      <c r="E28" s="27"/>
      <c r="F28" s="35"/>
    </row>
    <row r="29" spans="1:6">
      <c r="A29" s="12" t="str">
        <f>'[4]Accounts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'[4]Accounts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'[4]Accounts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'[4]Accounts by GL'!B204</f>
        <v>Full Cost of Instruction (Repeat Course Fee) - A &amp; P</v>
      </c>
      <c r="B32" s="13"/>
      <c r="C32" s="14" t="s">
        <v>78</v>
      </c>
      <c r="D32" s="34">
        <v>0</v>
      </c>
      <c r="E32" s="28"/>
      <c r="F32" s="35"/>
    </row>
    <row r="33" spans="1:10">
      <c r="A33" s="12" t="str">
        <f>'[4]Accounts by GL'!B205</f>
        <v>Full Cost of Instruction (Repeat Course Fee) - PSV</v>
      </c>
      <c r="B33" s="13"/>
      <c r="C33" s="14" t="s">
        <v>80</v>
      </c>
      <c r="D33" s="34">
        <v>0</v>
      </c>
      <c r="E33" s="28"/>
      <c r="F33" s="35"/>
    </row>
    <row r="34" spans="1:10">
      <c r="A34" s="12" t="str">
        <f>'[4]Accounts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'[4]Accounts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'[4]Accounts by GL'!B208</f>
        <v>Full Cost of Instruction (Repeat Course Fee) - Dev. Ed.</v>
      </c>
      <c r="B36" s="13"/>
      <c r="C36" s="14" t="s">
        <v>86</v>
      </c>
      <c r="D36" s="34">
        <v>0</v>
      </c>
      <c r="E36" s="28"/>
      <c r="F36" s="35"/>
    </row>
    <row r="37" spans="1:10">
      <c r="A37" s="12" t="str">
        <f>'[4]Accounts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'[4]Accounts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'[4]Accounts by GL'!B211</f>
        <v>Tuition - Self-supporting</v>
      </c>
      <c r="B39" s="13"/>
      <c r="C39" s="14" t="s">
        <v>90</v>
      </c>
      <c r="D39" s="34">
        <v>0</v>
      </c>
      <c r="E39" s="28"/>
      <c r="F39" s="108"/>
      <c r="G39" s="5"/>
    </row>
    <row r="40" spans="1:10">
      <c r="A40" s="12" t="str">
        <f>'[4]Accounts by GL'!B212</f>
        <v>Laboratory Fees</v>
      </c>
      <c r="B40" s="13"/>
      <c r="C40" s="14" t="s">
        <v>92</v>
      </c>
      <c r="D40" s="34">
        <v>3209890.6</v>
      </c>
      <c r="E40" s="28"/>
      <c r="F40" s="108"/>
    </row>
    <row r="41" spans="1:10">
      <c r="A41" s="12" t="str">
        <f>'[4]Accounts by GL'!B213</f>
        <v>Distance Learning Course User Fee</v>
      </c>
      <c r="B41" s="13"/>
      <c r="C41" s="14" t="s">
        <v>94</v>
      </c>
      <c r="D41" s="34">
        <v>1328764.33</v>
      </c>
      <c r="E41" s="28"/>
      <c r="F41" s="30"/>
    </row>
    <row r="42" spans="1:10">
      <c r="A42" s="12" t="str">
        <f>'[4]Accounts by GL'!B214</f>
        <v>Application Fees</v>
      </c>
      <c r="B42" s="13"/>
      <c r="C42" s="14" t="s">
        <v>96</v>
      </c>
      <c r="D42" s="34">
        <v>924194.07</v>
      </c>
      <c r="E42" s="28"/>
      <c r="F42" s="108"/>
    </row>
    <row r="43" spans="1:10">
      <c r="A43" s="12" t="str">
        <f>'[4]Accounts by GL'!B215</f>
        <v>Graduation Fees</v>
      </c>
      <c r="B43" s="13"/>
      <c r="C43" s="14" t="s">
        <v>98</v>
      </c>
      <c r="D43" s="34">
        <v>865</v>
      </c>
      <c r="E43" s="28"/>
      <c r="F43" s="35"/>
    </row>
    <row r="44" spans="1:10">
      <c r="A44" s="12" t="str">
        <f>'[4]Accounts by GL'!B216</f>
        <v>Transcripts Fees</v>
      </c>
      <c r="B44" s="13"/>
      <c r="C44" s="14" t="s">
        <v>100</v>
      </c>
      <c r="D44" s="34">
        <v>108085.11</v>
      </c>
      <c r="E44" s="28"/>
      <c r="F44" s="35"/>
      <c r="J44" s="5"/>
    </row>
    <row r="45" spans="1:10">
      <c r="A45" s="12" t="str">
        <f>'[4]Accounts by GL'!B217</f>
        <v>Financial Aid Fund Fees</v>
      </c>
      <c r="B45" s="13"/>
      <c r="C45" s="14" t="s">
        <v>102</v>
      </c>
      <c r="D45" s="34">
        <v>3944875.19</v>
      </c>
      <c r="E45" s="28"/>
      <c r="F45" s="35"/>
    </row>
    <row r="46" spans="1:10">
      <c r="A46" s="12" t="str">
        <f>'[4]Accounts by GL'!B218</f>
        <v>Student Activities &amp; Service Fees</v>
      </c>
      <c r="B46" s="13"/>
      <c r="C46" s="14" t="s">
        <v>104</v>
      </c>
      <c r="D46" s="34">
        <v>6388044.7699999996</v>
      </c>
      <c r="E46" s="28"/>
      <c r="F46" s="35"/>
    </row>
    <row r="47" spans="1:10">
      <c r="A47" s="12" t="str">
        <f>'[4]Accounts by GL'!B219</f>
        <v>Student Activities &amp; Service Fees - Baccalaureate</v>
      </c>
      <c r="B47" s="13"/>
      <c r="C47" s="14" t="s">
        <v>106</v>
      </c>
      <c r="D47" s="34">
        <v>310306.95</v>
      </c>
      <c r="E47" s="28"/>
      <c r="F47" s="35"/>
    </row>
    <row r="48" spans="1:10">
      <c r="A48" s="12" t="str">
        <f>'[4]Accounts by GL'!B220</f>
        <v>CIF - A &amp; P, PSV, EPI, College Prep</v>
      </c>
      <c r="B48" s="13"/>
      <c r="C48" s="14" t="s">
        <v>108</v>
      </c>
      <c r="D48" s="34">
        <v>10880999.67</v>
      </c>
      <c r="E48" s="28"/>
      <c r="F48" s="35"/>
    </row>
    <row r="49" spans="1:6">
      <c r="A49" s="12" t="str">
        <f>'[4]Accounts by GL'!B221</f>
        <v>CIF - PSAV</v>
      </c>
      <c r="B49" s="13"/>
      <c r="C49" s="14" t="s">
        <v>110</v>
      </c>
      <c r="D49" s="34">
        <v>0</v>
      </c>
      <c r="E49" s="28"/>
      <c r="F49" s="35"/>
    </row>
    <row r="50" spans="1:6">
      <c r="A50" s="12" t="str">
        <f>'[4]Accounts by GL'!B222</f>
        <v>CIF - Baccalaureate</v>
      </c>
      <c r="B50" s="13"/>
      <c r="C50" s="14" t="s">
        <v>112</v>
      </c>
      <c r="D50" s="34">
        <v>520671.27</v>
      </c>
      <c r="E50" s="28"/>
      <c r="F50" s="35"/>
    </row>
    <row r="51" spans="1:6">
      <c r="A51" s="12" t="str">
        <f>'[4]Accounts by GL'!B223</f>
        <v>Technology Fee</v>
      </c>
      <c r="B51" s="13"/>
      <c r="C51" s="14" t="s">
        <v>114</v>
      </c>
      <c r="D51" s="34">
        <v>3954594.52</v>
      </c>
      <c r="E51" s="28"/>
      <c r="F51" s="35"/>
    </row>
    <row r="52" spans="1:6">
      <c r="A52" s="12" t="str">
        <f>'[4]Accounts by GL'!B224</f>
        <v>Other Student Fees</v>
      </c>
      <c r="B52" s="13"/>
      <c r="C52" s="14" t="s">
        <v>116</v>
      </c>
      <c r="D52" s="34">
        <v>1690556.74</v>
      </c>
      <c r="E52" s="28"/>
      <c r="F52" s="35"/>
    </row>
    <row r="53" spans="1:6">
      <c r="A53" s="12" t="str">
        <f>'[4]Accounts by GL'!B225</f>
        <v>Late Fees</v>
      </c>
      <c r="B53" s="13"/>
      <c r="C53" s="14" t="s">
        <v>118</v>
      </c>
      <c r="D53" s="34">
        <v>0</v>
      </c>
      <c r="E53" s="28"/>
      <c r="F53" s="35"/>
    </row>
    <row r="54" spans="1:6">
      <c r="A54" s="12" t="str">
        <f>'[4]Accounts by GL'!B226</f>
        <v>Testing Fees</v>
      </c>
      <c r="B54" s="13"/>
      <c r="C54" s="14" t="s">
        <v>120</v>
      </c>
      <c r="D54" s="34">
        <v>40837.269999999997</v>
      </c>
      <c r="E54" s="28"/>
      <c r="F54" s="35"/>
    </row>
    <row r="55" spans="1:6">
      <c r="A55" s="12" t="str">
        <f>'[4]Accounts by GL'!B227</f>
        <v>Student Insurance Fees</v>
      </c>
      <c r="B55" s="13"/>
      <c r="C55" s="14" t="s">
        <v>122</v>
      </c>
      <c r="D55" s="34">
        <v>55912.1</v>
      </c>
      <c r="E55" s="28"/>
      <c r="F55" s="35"/>
    </row>
    <row r="56" spans="1:6">
      <c r="A56" s="12" t="str">
        <f>'[4]Accounts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'[4]Accounts by GL'!B229</f>
        <v>Picture Identification Card Fees</v>
      </c>
      <c r="B57" s="13"/>
      <c r="C57" s="14" t="s">
        <v>126</v>
      </c>
      <c r="D57" s="34">
        <v>37641</v>
      </c>
      <c r="E57" s="28"/>
      <c r="F57" s="35"/>
    </row>
    <row r="58" spans="1:6">
      <c r="A58" s="12" t="str">
        <f>'[4]Accounts by GL'!B230</f>
        <v>Parking Fees</v>
      </c>
      <c r="B58" s="13"/>
      <c r="C58" s="14" t="s">
        <v>128</v>
      </c>
      <c r="D58" s="34">
        <v>2620465.56</v>
      </c>
      <c r="E58" s="28"/>
      <c r="F58" s="35"/>
    </row>
    <row r="59" spans="1:6">
      <c r="A59" s="12" t="str">
        <f>'[4]Accounts by GL'!B231</f>
        <v>Library Fees</v>
      </c>
      <c r="B59" s="13"/>
      <c r="C59" s="14" t="s">
        <v>130</v>
      </c>
      <c r="D59" s="34">
        <v>949121.35</v>
      </c>
      <c r="E59" s="28"/>
      <c r="F59" s="35"/>
    </row>
    <row r="60" spans="1:6">
      <c r="A60" s="12" t="str">
        <f>'[4]Accounts by GL'!B232</f>
        <v>Contract Course Fees</v>
      </c>
      <c r="B60" s="13"/>
      <c r="C60" s="14" t="s">
        <v>132</v>
      </c>
      <c r="D60" s="34">
        <v>0</v>
      </c>
      <c r="E60" s="28"/>
      <c r="F60" s="35"/>
    </row>
    <row r="61" spans="1:6" ht="13.5" thickBot="1">
      <c r="A61" s="12" t="str">
        <f>'[4]Accounts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37210345</v>
      </c>
      <c r="E62" s="28"/>
    </row>
    <row r="63" spans="1:6" ht="13.5" thickBot="1">
      <c r="A63" s="19" t="s">
        <v>13</v>
      </c>
      <c r="B63" s="20"/>
      <c r="C63" s="21"/>
      <c r="D63" s="22">
        <f>D24+D62</f>
        <v>116084922.81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BROWARD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43967957.159999996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18100675.289999999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1196539.42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4774072.01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99794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6556954.8899999997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2637472.44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79513.240000000005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1454312.96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7286.4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78874577.809999987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78874577.809999987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68139037.879999995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10735539.930000002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78874577.810000002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3954594.52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82829172.329999998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167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'[5]Accounts by GL'!B179</f>
        <v>Tuition-Advanced &amp; Professional - Baccalaureate</v>
      </c>
      <c r="B6" s="13"/>
      <c r="C6" s="14" t="s">
        <v>42</v>
      </c>
      <c r="D6" s="15">
        <v>853440.19</v>
      </c>
      <c r="E6" s="16">
        <v>873852.19</v>
      </c>
      <c r="F6" s="5"/>
    </row>
    <row r="7" spans="1:16">
      <c r="A7" s="12" t="str">
        <f>'[5]Accounts by GL'!B180</f>
        <v>Tuition-Advanced &amp; Professional</v>
      </c>
      <c r="B7" s="13"/>
      <c r="C7" s="14" t="s">
        <v>20</v>
      </c>
      <c r="D7" s="15">
        <v>6895066.3899999997</v>
      </c>
      <c r="E7" s="16">
        <v>7407292.3899999997</v>
      </c>
      <c r="F7" s="5"/>
    </row>
    <row r="8" spans="1:16">
      <c r="A8" s="12" t="str">
        <f>'[5]Accounts by GL'!B181</f>
        <v>Tuition-Postsecondary Vocational</v>
      </c>
      <c r="B8" s="13"/>
      <c r="C8" s="14" t="s">
        <v>22</v>
      </c>
      <c r="D8" s="15">
        <v>2199268.4</v>
      </c>
      <c r="E8" s="16">
        <v>2331563.6</v>
      </c>
      <c r="F8" s="5"/>
    </row>
    <row r="9" spans="1:16">
      <c r="A9" s="12" t="str">
        <f>'[5]Accounts by GL'!B182</f>
        <v>Tuition-Postsecondary Adult Vocational</v>
      </c>
      <c r="B9" s="13"/>
      <c r="C9" s="14" t="s">
        <v>46</v>
      </c>
      <c r="D9" s="15">
        <v>399563.8</v>
      </c>
      <c r="E9" s="16">
        <v>429206.2</v>
      </c>
      <c r="F9" s="5"/>
    </row>
    <row r="10" spans="1:16">
      <c r="A10" s="12" t="str">
        <f>'[5]Accounts by GL'!B183</f>
        <v>Tuition-Developmental Education</v>
      </c>
      <c r="B10" s="13"/>
      <c r="C10" s="14" t="s">
        <v>25</v>
      </c>
      <c r="D10" s="15">
        <v>413566.4</v>
      </c>
      <c r="E10" s="16">
        <v>564249.19999999995</v>
      </c>
      <c r="F10" s="5"/>
    </row>
    <row r="11" spans="1:16">
      <c r="A11" s="12" t="str">
        <f>'[5]Accounts by GL'!B184</f>
        <v>Tuition-EPI</v>
      </c>
      <c r="B11" s="13"/>
      <c r="C11" s="14" t="s">
        <v>49</v>
      </c>
      <c r="D11" s="15">
        <v>0</v>
      </c>
      <c r="E11" s="16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'[5]Accounts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'[5]Accounts by GL'!B186</f>
        <v>Tuition-Adult General Education (ABE) &amp; Secondary</v>
      </c>
      <c r="B13" s="13"/>
      <c r="C13" s="14" t="s">
        <v>53</v>
      </c>
      <c r="D13" s="15">
        <v>5790</v>
      </c>
      <c r="E13" s="16">
        <v>5790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10766695.180000002</v>
      </c>
      <c r="E14" s="22">
        <f>SUM(E6:E13)</f>
        <v>11611953.579999998</v>
      </c>
      <c r="F14" s="5"/>
    </row>
    <row r="15" spans="1:16">
      <c r="A15" s="23" t="str">
        <f>'[5]Accounts by GL'!B187</f>
        <v>Out-of-state Fees-Advanced &amp; Professional - Baccalaureate</v>
      </c>
      <c r="B15" s="13"/>
      <c r="C15" s="25" t="s">
        <v>55</v>
      </c>
      <c r="D15" s="26">
        <v>20412</v>
      </c>
      <c r="E15" s="27"/>
      <c r="F15" s="5"/>
    </row>
    <row r="16" spans="1:16">
      <c r="A16" s="23" t="str">
        <f>'[5]Accounts by GL'!B188</f>
        <v>Out-of-state Fees-Advanced &amp; Professional</v>
      </c>
      <c r="B16" s="13"/>
      <c r="C16" s="25" t="s">
        <v>30</v>
      </c>
      <c r="D16" s="26">
        <v>512226</v>
      </c>
      <c r="E16" s="27"/>
      <c r="F16" s="5"/>
    </row>
    <row r="17" spans="1:6">
      <c r="A17" s="23" t="str">
        <f>'[5]Accounts by GL'!B189</f>
        <v>Out-of-state Fees-Postsecondary Vocational</v>
      </c>
      <c r="B17" s="13"/>
      <c r="C17" s="25" t="s">
        <v>31</v>
      </c>
      <c r="D17" s="26">
        <v>132295.20000000001</v>
      </c>
      <c r="E17" s="27"/>
      <c r="F17" s="5"/>
    </row>
    <row r="18" spans="1:6">
      <c r="A18" s="23" t="str">
        <f>'[5]Accounts by GL'!B190</f>
        <v>Out-of-state Fees-Postsecondary. Adult Vocational</v>
      </c>
      <c r="B18" s="13"/>
      <c r="C18" s="25" t="s">
        <v>59</v>
      </c>
      <c r="D18" s="26">
        <v>29642.400000000001</v>
      </c>
      <c r="E18" s="27"/>
      <c r="F18" s="5"/>
    </row>
    <row r="19" spans="1:6">
      <c r="A19" s="23" t="str">
        <f>'[5]Accounts by GL'!B191</f>
        <v>Out-of-state Fees-Developmental Education</v>
      </c>
      <c r="B19" s="13"/>
      <c r="C19" s="25" t="s">
        <v>32</v>
      </c>
      <c r="D19" s="26">
        <v>150682.79999999999</v>
      </c>
      <c r="E19" s="27"/>
      <c r="F19" s="5"/>
    </row>
    <row r="20" spans="1:6">
      <c r="A20" s="23" t="str">
        <f>'[5]Accounts by GL'!B192</f>
        <v>Out-of-state Fees-EPI &amp; Alternative Certification Curriculum</v>
      </c>
      <c r="B20" s="13"/>
      <c r="C20" s="25" t="s">
        <v>62</v>
      </c>
      <c r="D20" s="26">
        <v>0</v>
      </c>
      <c r="E20" s="27"/>
      <c r="F20" s="5"/>
    </row>
    <row r="21" spans="1:6">
      <c r="A21" s="23" t="str">
        <f>'[5]Accounts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'[5]Accounts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845258.39999999991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11611953.580000002</v>
      </c>
      <c r="E24" s="22">
        <v>11611953.580000002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'[5]Accounts by GL'!B199</f>
        <v>Tuition - Lifelong Learning</v>
      </c>
      <c r="B27" s="13"/>
      <c r="C27" s="14" t="s">
        <v>68</v>
      </c>
      <c r="D27" s="34">
        <v>0</v>
      </c>
      <c r="E27" s="27"/>
      <c r="F27" s="35"/>
    </row>
    <row r="28" spans="1:6">
      <c r="A28" s="12" t="str">
        <f>'[5]Accounts by GL'!B200</f>
        <v>Tuition - Continuing Workforce Fees</v>
      </c>
      <c r="B28" s="13"/>
      <c r="C28" s="14" t="s">
        <v>70</v>
      </c>
      <c r="D28" s="34">
        <v>139572.44</v>
      </c>
      <c r="E28" s="27"/>
      <c r="F28" s="35"/>
    </row>
    <row r="29" spans="1:6">
      <c r="A29" s="12" t="str">
        <f>'[5]Accounts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'[5]Accounts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'[5]Accounts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'[5]Accounts by GL'!B204</f>
        <v>Full Cost of Instruction (Repeat Course Fee) - A &amp; P</v>
      </c>
      <c r="B32" s="13"/>
      <c r="C32" s="14" t="s">
        <v>78</v>
      </c>
      <c r="D32" s="34">
        <v>97191.6</v>
      </c>
      <c r="E32" s="28"/>
      <c r="F32" s="35"/>
    </row>
    <row r="33" spans="1:10">
      <c r="A33" s="12" t="str">
        <f>'[5]Accounts by GL'!B205</f>
        <v>Full Cost of Instruction (Repeat Course Fee) - PSV</v>
      </c>
      <c r="B33" s="13"/>
      <c r="C33" s="14" t="s">
        <v>80</v>
      </c>
      <c r="D33" s="34">
        <v>7641.6</v>
      </c>
      <c r="E33" s="28"/>
      <c r="F33" s="35"/>
    </row>
    <row r="34" spans="1:10">
      <c r="A34" s="12" t="str">
        <f>'[5]Accounts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'[5]Accounts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'[5]Accounts by GL'!B208</f>
        <v>Full Cost of Instruction (Repeat Course Fee) - Dev. Ed.</v>
      </c>
      <c r="B36" s="13"/>
      <c r="C36" s="14" t="s">
        <v>86</v>
      </c>
      <c r="D36" s="34">
        <v>5014.8</v>
      </c>
      <c r="E36" s="28"/>
      <c r="F36" s="35"/>
    </row>
    <row r="37" spans="1:10">
      <c r="A37" s="12" t="str">
        <f>'[5]Accounts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'[5]Accounts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'[5]Accounts by GL'!B211</f>
        <v>Tuition - Self-supporting</v>
      </c>
      <c r="B39" s="13"/>
      <c r="C39" s="14" t="s">
        <v>90</v>
      </c>
      <c r="D39" s="34">
        <v>0</v>
      </c>
      <c r="E39" s="28"/>
      <c r="F39" s="108"/>
      <c r="G39" s="5"/>
    </row>
    <row r="40" spans="1:10">
      <c r="A40" s="12" t="str">
        <f>'[5]Accounts by GL'!B212</f>
        <v>Laboratory Fees</v>
      </c>
      <c r="B40" s="13"/>
      <c r="C40" s="14" t="s">
        <v>92</v>
      </c>
      <c r="D40" s="34">
        <v>525167.6</v>
      </c>
      <c r="E40" s="28"/>
      <c r="F40" s="108"/>
    </row>
    <row r="41" spans="1:10">
      <c r="A41" s="12" t="str">
        <f>'[5]Accounts by GL'!B213</f>
        <v>Distance Learning Course User Fee</v>
      </c>
      <c r="B41" s="13"/>
      <c r="C41" s="14" t="s">
        <v>94</v>
      </c>
      <c r="D41" s="34">
        <v>450850</v>
      </c>
      <c r="E41" s="28"/>
      <c r="F41" s="30"/>
    </row>
    <row r="42" spans="1:10">
      <c r="A42" s="12" t="str">
        <f>'[5]Accounts by GL'!B214</f>
        <v>Application Fees</v>
      </c>
      <c r="B42" s="13"/>
      <c r="C42" s="14" t="s">
        <v>96</v>
      </c>
      <c r="D42" s="34">
        <v>108750</v>
      </c>
      <c r="E42" s="28"/>
      <c r="F42" s="108"/>
    </row>
    <row r="43" spans="1:10">
      <c r="A43" s="12" t="str">
        <f>'[5]Accounts by GL'!B215</f>
        <v>Graduation Fees</v>
      </c>
      <c r="B43" s="13"/>
      <c r="C43" s="14" t="s">
        <v>98</v>
      </c>
      <c r="D43" s="34">
        <v>325</v>
      </c>
      <c r="E43" s="28"/>
      <c r="F43" s="35"/>
    </row>
    <row r="44" spans="1:10">
      <c r="A44" s="12" t="str">
        <f>'[5]Accounts by GL'!B216</f>
        <v>Transcripts Fees</v>
      </c>
      <c r="B44" s="13"/>
      <c r="C44" s="14" t="s">
        <v>100</v>
      </c>
      <c r="D44" s="34">
        <v>9321</v>
      </c>
      <c r="E44" s="28"/>
      <c r="F44" s="35"/>
      <c r="J44" s="5"/>
    </row>
    <row r="45" spans="1:10">
      <c r="A45" s="12" t="str">
        <f>'[5]Accounts by GL'!B217</f>
        <v>Financial Aid Fund Fees</v>
      </c>
      <c r="B45" s="13"/>
      <c r="C45" s="14" t="s">
        <v>102</v>
      </c>
      <c r="D45" s="34">
        <v>607266.06999999995</v>
      </c>
      <c r="E45" s="28"/>
      <c r="F45" s="35"/>
    </row>
    <row r="46" spans="1:10">
      <c r="A46" s="12" t="str">
        <f>'[5]Accounts by GL'!B218</f>
        <v>Student Activities &amp; Service Fees</v>
      </c>
      <c r="B46" s="13"/>
      <c r="C46" s="14" t="s">
        <v>104</v>
      </c>
      <c r="D46" s="34">
        <v>936677.1</v>
      </c>
      <c r="E46" s="28"/>
      <c r="F46" s="35"/>
    </row>
    <row r="47" spans="1:10">
      <c r="A47" s="12" t="str">
        <f>'[5]Accounts by GL'!B219</f>
        <v>Student Activities &amp; Service Fees - Baccalaureate</v>
      </c>
      <c r="B47" s="13"/>
      <c r="C47" s="14" t="s">
        <v>106</v>
      </c>
      <c r="D47" s="34">
        <v>94563.18</v>
      </c>
      <c r="E47" s="28"/>
      <c r="F47" s="35"/>
    </row>
    <row r="48" spans="1:10">
      <c r="A48" s="12" t="str">
        <f>'[5]Accounts by GL'!B220</f>
        <v>CIF - A &amp; P, PSV, EPI, College Prep</v>
      </c>
      <c r="B48" s="13"/>
      <c r="C48" s="14" t="s">
        <v>108</v>
      </c>
      <c r="D48" s="34">
        <v>1569796.36</v>
      </c>
      <c r="E48" s="28"/>
      <c r="F48" s="35"/>
    </row>
    <row r="49" spans="1:6">
      <c r="A49" s="12" t="str">
        <f>'[5]Accounts by GL'!B221</f>
        <v>CIF - PSAV</v>
      </c>
      <c r="B49" s="13"/>
      <c r="C49" s="14" t="s">
        <v>110</v>
      </c>
      <c r="D49" s="34">
        <v>21460.31</v>
      </c>
      <c r="E49" s="28"/>
      <c r="F49" s="35"/>
    </row>
    <row r="50" spans="1:6">
      <c r="A50" s="12" t="str">
        <f>'[5]Accounts by GL'!B222</f>
        <v>CIF - Baccalaureate</v>
      </c>
      <c r="B50" s="13"/>
      <c r="C50" s="14" t="s">
        <v>112</v>
      </c>
      <c r="D50" s="34">
        <v>136759.24</v>
      </c>
      <c r="E50" s="28"/>
      <c r="F50" s="35"/>
    </row>
    <row r="51" spans="1:6">
      <c r="A51" s="12" t="str">
        <f>'[5]Accounts by GL'!B223</f>
        <v>Technology Fee</v>
      </c>
      <c r="B51" s="13"/>
      <c r="C51" s="14" t="s">
        <v>114</v>
      </c>
      <c r="D51" s="34">
        <v>585824.73</v>
      </c>
      <c r="E51" s="28"/>
      <c r="F51" s="35"/>
    </row>
    <row r="52" spans="1:6">
      <c r="A52" s="12" t="str">
        <f>'[5]Accounts by GL'!B224</f>
        <v>Other Student Fees</v>
      </c>
      <c r="B52" s="13"/>
      <c r="C52" s="14" t="s">
        <v>116</v>
      </c>
      <c r="D52" s="34">
        <v>30180</v>
      </c>
      <c r="E52" s="28"/>
      <c r="F52" s="35"/>
    </row>
    <row r="53" spans="1:6">
      <c r="A53" s="12" t="str">
        <f>'[5]Accounts by GL'!B225</f>
        <v>Late Fees</v>
      </c>
      <c r="B53" s="13"/>
      <c r="C53" s="14" t="s">
        <v>118</v>
      </c>
      <c r="D53" s="34">
        <v>54313.25</v>
      </c>
      <c r="E53" s="28"/>
      <c r="F53" s="35"/>
    </row>
    <row r="54" spans="1:6">
      <c r="A54" s="12" t="str">
        <f>'[5]Accounts by GL'!B226</f>
        <v>Testing Fees</v>
      </c>
      <c r="B54" s="13"/>
      <c r="C54" s="14" t="s">
        <v>120</v>
      </c>
      <c r="D54" s="34">
        <v>38275</v>
      </c>
      <c r="E54" s="28"/>
      <c r="F54" s="35"/>
    </row>
    <row r="55" spans="1:6">
      <c r="A55" s="12" t="str">
        <f>'[5]Accounts by GL'!B227</f>
        <v>Student Insurance Fees</v>
      </c>
      <c r="B55" s="13"/>
      <c r="C55" s="14" t="s">
        <v>122</v>
      </c>
      <c r="D55" s="34">
        <v>1000</v>
      </c>
      <c r="E55" s="28"/>
      <c r="F55" s="35"/>
    </row>
    <row r="56" spans="1:6">
      <c r="A56" s="12" t="str">
        <f>'[5]Accounts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'[5]Accounts by GL'!B229</f>
        <v>Picture Identification Card Fees</v>
      </c>
      <c r="B57" s="13"/>
      <c r="C57" s="14" t="s">
        <v>126</v>
      </c>
      <c r="D57" s="34">
        <v>0</v>
      </c>
      <c r="E57" s="28"/>
      <c r="F57" s="35"/>
    </row>
    <row r="58" spans="1:6">
      <c r="A58" s="12" t="str">
        <f>'[5]Accounts by GL'!B230</f>
        <v>Parking Fees</v>
      </c>
      <c r="B58" s="13"/>
      <c r="C58" s="14" t="s">
        <v>128</v>
      </c>
      <c r="D58" s="34">
        <v>0</v>
      </c>
      <c r="E58" s="28"/>
      <c r="F58" s="35"/>
    </row>
    <row r="59" spans="1:6">
      <c r="A59" s="12" t="str">
        <f>'[5]Accounts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'[5]Accounts by GL'!B232</f>
        <v>Contract Course Fees</v>
      </c>
      <c r="B60" s="13"/>
      <c r="C60" s="14" t="s">
        <v>132</v>
      </c>
      <c r="D60" s="34">
        <v>0</v>
      </c>
      <c r="E60" s="28"/>
      <c r="F60" s="35"/>
    </row>
    <row r="61" spans="1:6" ht="13.5" thickBot="1">
      <c r="A61" s="12" t="str">
        <f>'[5]Accounts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5419949.2799999993</v>
      </c>
      <c r="E62" s="28"/>
    </row>
    <row r="63" spans="1:6" ht="13.5" thickBot="1">
      <c r="A63" s="19" t="s">
        <v>13</v>
      </c>
      <c r="B63" s="20"/>
      <c r="C63" s="21"/>
      <c r="D63" s="22">
        <f>D24+D62</f>
        <v>17031902.859999999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COLLEGE OF CENTRAL FLORIDA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7748506.5800000001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2199268.4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399563.8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413566.4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5790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532638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132295.20000000001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29642.400000000001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150682.79999999999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11611953.580000002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11611953.580000002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10766695.180000002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845258.39999999991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11611953.580000002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585824.73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12197778.310000002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166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'[6]Accounts by GL'!B179</f>
        <v>Tuition-Advanced &amp; Professional - Baccalaureate</v>
      </c>
      <c r="B6" s="13"/>
      <c r="C6" s="14" t="s">
        <v>42</v>
      </c>
      <c r="D6" s="15">
        <v>337511.83</v>
      </c>
      <c r="E6" s="16">
        <v>337691.83</v>
      </c>
      <c r="F6" s="5"/>
    </row>
    <row r="7" spans="1:16">
      <c r="A7" s="12" t="str">
        <f>'[6]Accounts by GL'!B180</f>
        <v>Tuition-Advanced &amp; Professional</v>
      </c>
      <c r="B7" s="13"/>
      <c r="C7" s="14" t="s">
        <v>20</v>
      </c>
      <c r="D7" s="15">
        <v>1581766.92</v>
      </c>
      <c r="E7" s="16">
        <v>1606239.92</v>
      </c>
      <c r="F7" s="5"/>
    </row>
    <row r="8" spans="1:16">
      <c r="A8" s="12" t="str">
        <f>'[6]Accounts by GL'!B181</f>
        <v>Tuition-Postsecondary Vocational</v>
      </c>
      <c r="B8" s="13"/>
      <c r="C8" s="14" t="s">
        <v>22</v>
      </c>
      <c r="D8" s="15">
        <v>572220.72</v>
      </c>
      <c r="E8" s="16">
        <v>584518.06999999995</v>
      </c>
      <c r="F8" s="5"/>
    </row>
    <row r="9" spans="1:16">
      <c r="A9" s="12" t="str">
        <f>'[6]Accounts by GL'!B182</f>
        <v>Tuition-Postsecondary Adult Vocational</v>
      </c>
      <c r="B9" s="13"/>
      <c r="C9" s="14" t="s">
        <v>46</v>
      </c>
      <c r="D9" s="15">
        <v>294327.93</v>
      </c>
      <c r="E9" s="16">
        <v>300356.2</v>
      </c>
      <c r="F9" s="5"/>
    </row>
    <row r="10" spans="1:16">
      <c r="A10" s="12" t="str">
        <f>'[6]Accounts by GL'!B183</f>
        <v>Tuition-Developmental Education</v>
      </c>
      <c r="B10" s="13"/>
      <c r="C10" s="14" t="s">
        <v>25</v>
      </c>
      <c r="D10" s="15">
        <v>56370.6</v>
      </c>
      <c r="E10" s="16">
        <v>56472.6</v>
      </c>
      <c r="F10" s="5"/>
    </row>
    <row r="11" spans="1:16">
      <c r="A11" s="12" t="str">
        <f>'[6]Accounts by GL'!B184</f>
        <v>Tuition-EPI</v>
      </c>
      <c r="B11" s="13"/>
      <c r="C11" s="14" t="s">
        <v>49</v>
      </c>
      <c r="D11" s="15">
        <v>0</v>
      </c>
      <c r="E11" s="16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'[6]Accounts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'[6]Accounts by GL'!B186</f>
        <v>Tuition-Adult General Education (ABE) &amp; Secondary</v>
      </c>
      <c r="B13" s="13"/>
      <c r="C13" s="14" t="s">
        <v>53</v>
      </c>
      <c r="D13" s="15">
        <v>0</v>
      </c>
      <c r="E13" s="16">
        <v>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2842198</v>
      </c>
      <c r="E14" s="22">
        <f>SUM(E6:E13)</f>
        <v>2885278.62</v>
      </c>
      <c r="F14" s="5"/>
    </row>
    <row r="15" spans="1:16">
      <c r="A15" s="23" t="str">
        <f>'[6]Accounts by GL'!B187</f>
        <v>Out-of-state Fees-Advanced &amp; Professional - Baccalaureate</v>
      </c>
      <c r="B15" s="13"/>
      <c r="C15" s="25" t="s">
        <v>55</v>
      </c>
      <c r="D15" s="26">
        <v>180</v>
      </c>
      <c r="E15" s="27"/>
      <c r="F15" s="5"/>
    </row>
    <row r="16" spans="1:16">
      <c r="A16" s="23" t="str">
        <f>'[6]Accounts by GL'!B188</f>
        <v>Out-of-state Fees-Advanced &amp; Professional</v>
      </c>
      <c r="B16" s="13"/>
      <c r="C16" s="25" t="s">
        <v>30</v>
      </c>
      <c r="D16" s="26">
        <v>24473</v>
      </c>
      <c r="E16" s="27"/>
      <c r="F16" s="5"/>
    </row>
    <row r="17" spans="1:6">
      <c r="A17" s="23" t="str">
        <f>'[6]Accounts by GL'!B189</f>
        <v>Out-of-state Fees-Postsecondary Vocational</v>
      </c>
      <c r="B17" s="13"/>
      <c r="C17" s="25" t="s">
        <v>31</v>
      </c>
      <c r="D17" s="26">
        <v>12297.35</v>
      </c>
      <c r="E17" s="27"/>
      <c r="F17" s="5"/>
    </row>
    <row r="18" spans="1:6">
      <c r="A18" s="23" t="str">
        <f>'[6]Accounts by GL'!B190</f>
        <v>Out-of-state Fees-Postsecondary. Adult Vocational</v>
      </c>
      <c r="B18" s="13"/>
      <c r="C18" s="25" t="s">
        <v>59</v>
      </c>
      <c r="D18" s="26">
        <v>6028.27</v>
      </c>
      <c r="E18" s="27"/>
      <c r="F18" s="5"/>
    </row>
    <row r="19" spans="1:6">
      <c r="A19" s="23" t="str">
        <f>'[6]Accounts by GL'!B191</f>
        <v>Out-of-state Fees-Developmental Education</v>
      </c>
      <c r="B19" s="13"/>
      <c r="C19" s="25" t="s">
        <v>32</v>
      </c>
      <c r="D19" s="26">
        <v>102</v>
      </c>
      <c r="E19" s="27"/>
      <c r="F19" s="5"/>
    </row>
    <row r="20" spans="1:6">
      <c r="A20" s="23" t="str">
        <f>'[6]Accounts by GL'!B192</f>
        <v>Out-of-state Fees-EPI &amp; Alternative Certification Curriculum</v>
      </c>
      <c r="B20" s="13"/>
      <c r="C20" s="25" t="s">
        <v>62</v>
      </c>
      <c r="D20" s="26">
        <v>0</v>
      </c>
      <c r="E20" s="27"/>
      <c r="F20" s="5"/>
    </row>
    <row r="21" spans="1:6">
      <c r="A21" s="23" t="str">
        <f>'[6]Accounts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'[6]Accounts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43080.619999999995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2885278.62</v>
      </c>
      <c r="E24" s="22">
        <v>2885278.62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'[6]Accounts by GL'!B199</f>
        <v>Tuition - Lifelong Learning</v>
      </c>
      <c r="B27" s="13"/>
      <c r="C27" s="14" t="s">
        <v>68</v>
      </c>
      <c r="D27" s="34">
        <v>0</v>
      </c>
      <c r="E27" s="27"/>
      <c r="F27" s="35"/>
    </row>
    <row r="28" spans="1:6">
      <c r="A28" s="12" t="str">
        <f>'[6]Accounts by GL'!B200</f>
        <v>Tuition - Continuing Workforce Fees</v>
      </c>
      <c r="B28" s="13"/>
      <c r="C28" s="14" t="s">
        <v>70</v>
      </c>
      <c r="D28" s="34">
        <v>67879.5</v>
      </c>
      <c r="E28" s="27"/>
      <c r="F28" s="35"/>
    </row>
    <row r="29" spans="1:6">
      <c r="A29" s="12" t="str">
        <f>'[6]Accounts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'[6]Accounts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'[6]Accounts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'[6]Accounts by GL'!B204</f>
        <v>Full Cost of Instruction (Repeat Course Fee) - A &amp; P</v>
      </c>
      <c r="B32" s="13"/>
      <c r="C32" s="14" t="s">
        <v>78</v>
      </c>
      <c r="D32" s="34">
        <v>15539</v>
      </c>
      <c r="E32" s="28"/>
      <c r="F32" s="35"/>
    </row>
    <row r="33" spans="1:10">
      <c r="A33" s="12" t="str">
        <f>'[6]Accounts by GL'!B205</f>
        <v>Full Cost of Instruction (Repeat Course Fee) - PSV</v>
      </c>
      <c r="B33" s="13"/>
      <c r="C33" s="14" t="s">
        <v>80</v>
      </c>
      <c r="D33" s="34">
        <v>1166.0999999999999</v>
      </c>
      <c r="E33" s="28"/>
      <c r="F33" s="35"/>
    </row>
    <row r="34" spans="1:10">
      <c r="A34" s="12" t="str">
        <f>'[6]Accounts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'[6]Accounts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'[6]Accounts by GL'!B208</f>
        <v>Full Cost of Instruction (Repeat Course Fee) - Dev. Ed.</v>
      </c>
      <c r="B36" s="13"/>
      <c r="C36" s="14" t="s">
        <v>86</v>
      </c>
      <c r="D36" s="34">
        <v>777.4</v>
      </c>
      <c r="E36" s="28"/>
      <c r="F36" s="35"/>
    </row>
    <row r="37" spans="1:10">
      <c r="A37" s="12" t="str">
        <f>'[6]Accounts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'[6]Accounts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'[6]Accounts by GL'!B211</f>
        <v>Tuition - Self-supporting</v>
      </c>
      <c r="B39" s="13"/>
      <c r="C39" s="14" t="s">
        <v>90</v>
      </c>
      <c r="D39" s="34">
        <v>0</v>
      </c>
      <c r="E39" s="28"/>
      <c r="F39" s="108"/>
      <c r="G39" s="5"/>
    </row>
    <row r="40" spans="1:10">
      <c r="A40" s="12" t="str">
        <f>'[6]Accounts by GL'!B212</f>
        <v>Laboratory Fees</v>
      </c>
      <c r="B40" s="13"/>
      <c r="C40" s="14" t="s">
        <v>92</v>
      </c>
      <c r="D40" s="34">
        <v>139107</v>
      </c>
      <c r="E40" s="28"/>
      <c r="F40" s="108"/>
    </row>
    <row r="41" spans="1:10">
      <c r="A41" s="12" t="str">
        <f>'[6]Accounts by GL'!B213</f>
        <v>Distance Learning Course User Fee</v>
      </c>
      <c r="B41" s="13"/>
      <c r="C41" s="14" t="s">
        <v>94</v>
      </c>
      <c r="D41" s="34">
        <v>0</v>
      </c>
      <c r="E41" s="28"/>
      <c r="F41" s="30"/>
    </row>
    <row r="42" spans="1:10">
      <c r="A42" s="12" t="str">
        <f>'[6]Accounts by GL'!B214</f>
        <v>Application Fees</v>
      </c>
      <c r="B42" s="13"/>
      <c r="C42" s="14" t="s">
        <v>96</v>
      </c>
      <c r="D42" s="34">
        <v>0</v>
      </c>
      <c r="E42" s="28"/>
      <c r="F42" s="108"/>
    </row>
    <row r="43" spans="1:10">
      <c r="A43" s="12" t="str">
        <f>'[6]Accounts by GL'!B215</f>
        <v>Graduation Fees</v>
      </c>
      <c r="B43" s="13"/>
      <c r="C43" s="14" t="s">
        <v>98</v>
      </c>
      <c r="D43" s="34">
        <v>0</v>
      </c>
      <c r="E43" s="28"/>
      <c r="F43" s="35"/>
    </row>
    <row r="44" spans="1:10">
      <c r="A44" s="12" t="str">
        <f>'[6]Accounts by GL'!B216</f>
        <v>Transcripts Fees</v>
      </c>
      <c r="B44" s="13"/>
      <c r="C44" s="14" t="s">
        <v>100</v>
      </c>
      <c r="D44" s="34">
        <v>0</v>
      </c>
      <c r="E44" s="28"/>
      <c r="F44" s="35"/>
      <c r="J44" s="5"/>
    </row>
    <row r="45" spans="1:10">
      <c r="A45" s="12" t="str">
        <f>'[6]Accounts by GL'!B217</f>
        <v>Financial Aid Fund Fees</v>
      </c>
      <c r="B45" s="13"/>
      <c r="C45" s="14" t="s">
        <v>102</v>
      </c>
      <c r="D45" s="34">
        <v>188316.81</v>
      </c>
      <c r="E45" s="28"/>
      <c r="F45" s="35"/>
    </row>
    <row r="46" spans="1:10">
      <c r="A46" s="12" t="str">
        <f>'[6]Accounts by GL'!B218</f>
        <v>Student Activities &amp; Service Fees</v>
      </c>
      <c r="B46" s="13"/>
      <c r="C46" s="14" t="s">
        <v>104</v>
      </c>
      <c r="D46" s="34">
        <v>190278</v>
      </c>
      <c r="E46" s="28"/>
      <c r="F46" s="35"/>
    </row>
    <row r="47" spans="1:10">
      <c r="A47" s="12" t="str">
        <f>'[6]Accounts by GL'!B219</f>
        <v>Student Activities &amp; Service Fees - Baccalaureate</v>
      </c>
      <c r="B47" s="13"/>
      <c r="C47" s="14" t="s">
        <v>106</v>
      </c>
      <c r="D47" s="34">
        <v>0</v>
      </c>
      <c r="E47" s="28"/>
      <c r="F47" s="35"/>
    </row>
    <row r="48" spans="1:10">
      <c r="A48" s="12" t="str">
        <f>'[6]Accounts by GL'!B220</f>
        <v>CIF - A &amp; P, PSV, EPI, College Prep</v>
      </c>
      <c r="B48" s="13"/>
      <c r="C48" s="14" t="s">
        <v>108</v>
      </c>
      <c r="D48" s="34">
        <v>260020.05</v>
      </c>
      <c r="E48" s="28"/>
      <c r="F48" s="35"/>
    </row>
    <row r="49" spans="1:6">
      <c r="A49" s="12" t="str">
        <f>'[6]Accounts by GL'!B221</f>
        <v>CIF - PSAV</v>
      </c>
      <c r="B49" s="13"/>
      <c r="C49" s="14" t="s">
        <v>110</v>
      </c>
      <c r="D49" s="34">
        <v>0</v>
      </c>
      <c r="E49" s="28"/>
      <c r="F49" s="35"/>
    </row>
    <row r="50" spans="1:6">
      <c r="A50" s="12" t="str">
        <f>'[6]Accounts by GL'!B222</f>
        <v>CIF - Baccalaureate</v>
      </c>
      <c r="B50" s="13"/>
      <c r="C50" s="14" t="s">
        <v>112</v>
      </c>
      <c r="D50" s="34">
        <v>0</v>
      </c>
      <c r="E50" s="28"/>
      <c r="F50" s="35"/>
    </row>
    <row r="51" spans="1:6">
      <c r="A51" s="12" t="str">
        <f>'[6]Accounts by GL'!B223</f>
        <v>Technology Fee</v>
      </c>
      <c r="B51" s="13"/>
      <c r="C51" s="14" t="s">
        <v>114</v>
      </c>
      <c r="D51" s="34">
        <v>123832.69</v>
      </c>
      <c r="E51" s="28"/>
      <c r="F51" s="35"/>
    </row>
    <row r="52" spans="1:6">
      <c r="A52" s="12" t="str">
        <f>'[6]Accounts by GL'!B224</f>
        <v>Other Student Fees</v>
      </c>
      <c r="B52" s="13"/>
      <c r="C52" s="14" t="s">
        <v>116</v>
      </c>
      <c r="D52" s="34">
        <v>101472.5</v>
      </c>
      <c r="E52" s="28"/>
      <c r="F52" s="35"/>
    </row>
    <row r="53" spans="1:6">
      <c r="A53" s="12" t="str">
        <f>'[6]Accounts by GL'!B225</f>
        <v>Late Fees</v>
      </c>
      <c r="B53" s="13"/>
      <c r="C53" s="14" t="s">
        <v>118</v>
      </c>
      <c r="D53" s="34">
        <v>0</v>
      </c>
      <c r="E53" s="28"/>
      <c r="F53" s="35"/>
    </row>
    <row r="54" spans="1:6">
      <c r="A54" s="12" t="str">
        <f>'[6]Accounts by GL'!B226</f>
        <v>Testing Fees</v>
      </c>
      <c r="B54" s="13"/>
      <c r="C54" s="14" t="s">
        <v>120</v>
      </c>
      <c r="D54" s="34">
        <v>54581.35</v>
      </c>
      <c r="E54" s="28"/>
      <c r="F54" s="35"/>
    </row>
    <row r="55" spans="1:6">
      <c r="A55" s="12" t="str">
        <f>'[6]Accounts by GL'!B227</f>
        <v>Student Insurance Fees</v>
      </c>
      <c r="B55" s="13"/>
      <c r="C55" s="14" t="s">
        <v>122</v>
      </c>
      <c r="D55" s="34">
        <v>0</v>
      </c>
      <c r="E55" s="28"/>
      <c r="F55" s="35"/>
    </row>
    <row r="56" spans="1:6">
      <c r="A56" s="12" t="str">
        <f>'[6]Accounts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'[6]Accounts by GL'!B229</f>
        <v>Picture Identification Card Fees</v>
      </c>
      <c r="B57" s="13"/>
      <c r="C57" s="14" t="s">
        <v>126</v>
      </c>
      <c r="D57" s="34">
        <v>0</v>
      </c>
      <c r="E57" s="28"/>
      <c r="F57" s="35"/>
    </row>
    <row r="58" spans="1:6">
      <c r="A58" s="12" t="str">
        <f>'[6]Accounts by GL'!B230</f>
        <v>Parking Fees</v>
      </c>
      <c r="B58" s="13"/>
      <c r="C58" s="14" t="s">
        <v>128</v>
      </c>
      <c r="D58" s="34">
        <v>0</v>
      </c>
      <c r="E58" s="28"/>
      <c r="F58" s="35"/>
    </row>
    <row r="59" spans="1:6">
      <c r="A59" s="12" t="str">
        <f>'[6]Accounts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'[6]Accounts by GL'!B232</f>
        <v>Contract Course Fees</v>
      </c>
      <c r="B60" s="13"/>
      <c r="C60" s="14" t="s">
        <v>132</v>
      </c>
      <c r="D60" s="34">
        <v>0</v>
      </c>
      <c r="E60" s="28"/>
      <c r="F60" s="35"/>
    </row>
    <row r="61" spans="1:6" ht="13.5" thickBot="1">
      <c r="A61" s="12" t="str">
        <f>'[6]Accounts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1142970.4000000001</v>
      </c>
      <c r="E62" s="28"/>
    </row>
    <row r="63" spans="1:6" ht="13.5" thickBot="1">
      <c r="A63" s="19" t="s">
        <v>13</v>
      </c>
      <c r="B63" s="20"/>
      <c r="C63" s="21"/>
      <c r="D63" s="22">
        <f>D24+D62</f>
        <v>4028249.0200000005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CHIPOLA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1919278.75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572220.72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294327.93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56370.6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24653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12297.35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6028.27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102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2885278.62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2885278.62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2842198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43080.619999999995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2885278.62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123832.69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3009111.31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165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'[7]Accounts by GL'!B179</f>
        <v>Tuition-Advanced &amp; Professional - Baccalaureate</v>
      </c>
      <c r="B6" s="13"/>
      <c r="C6" s="14" t="s">
        <v>42</v>
      </c>
      <c r="D6" s="15">
        <v>2509950.5</v>
      </c>
      <c r="E6" s="16">
        <v>2712573.07</v>
      </c>
      <c r="F6" s="5"/>
    </row>
    <row r="7" spans="1:16">
      <c r="A7" s="12" t="str">
        <f>'[7]Accounts by GL'!B180</f>
        <v>Tuition-Advanced &amp; Professional</v>
      </c>
      <c r="B7" s="13"/>
      <c r="C7" s="14" t="s">
        <v>20</v>
      </c>
      <c r="D7" s="15">
        <v>12351152.4</v>
      </c>
      <c r="E7" s="16">
        <v>14159064.65</v>
      </c>
      <c r="F7" s="5"/>
    </row>
    <row r="8" spans="1:16">
      <c r="A8" s="12" t="str">
        <f>'[7]Accounts by GL'!B181</f>
        <v>Tuition-Postsecondary Vocational</v>
      </c>
      <c r="B8" s="13"/>
      <c r="C8" s="14" t="s">
        <v>22</v>
      </c>
      <c r="D8" s="15">
        <v>4861359.4400000004</v>
      </c>
      <c r="E8" s="16">
        <v>5393705.54</v>
      </c>
      <c r="F8" s="5"/>
    </row>
    <row r="9" spans="1:16">
      <c r="A9" s="12" t="str">
        <f>'[7]Accounts by GL'!B182</f>
        <v>Tuition-Postsecondary Adult Vocational</v>
      </c>
      <c r="B9" s="13"/>
      <c r="C9" s="14" t="s">
        <v>46</v>
      </c>
      <c r="D9" s="15">
        <v>1442675.78</v>
      </c>
      <c r="E9" s="16">
        <v>1625526.24</v>
      </c>
      <c r="F9" s="5"/>
    </row>
    <row r="10" spans="1:16">
      <c r="A10" s="12" t="str">
        <f>'[7]Accounts by GL'!B183</f>
        <v>Tuition-Developmental Education</v>
      </c>
      <c r="B10" s="13"/>
      <c r="C10" s="14" t="s">
        <v>25</v>
      </c>
      <c r="D10" s="15">
        <v>476739.4</v>
      </c>
      <c r="E10" s="16">
        <v>595502.92000000004</v>
      </c>
      <c r="F10" s="5"/>
    </row>
    <row r="11" spans="1:16">
      <c r="A11" s="12" t="str">
        <f>'[7]Accounts by GL'!B184</f>
        <v>Tuition-EPI</v>
      </c>
      <c r="B11" s="13"/>
      <c r="C11" s="14" t="s">
        <v>49</v>
      </c>
      <c r="D11" s="15">
        <v>3010.36</v>
      </c>
      <c r="E11" s="16">
        <v>3474.28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'[7]Accounts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'[7]Accounts by GL'!B186</f>
        <v>Tuition-Adult General Education (ABE) &amp; Secondary</v>
      </c>
      <c r="B13" s="13"/>
      <c r="C13" s="14" t="s">
        <v>53</v>
      </c>
      <c r="D13" s="15">
        <v>120060</v>
      </c>
      <c r="E13" s="16">
        <v>120060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21764947.879999999</v>
      </c>
      <c r="E14" s="22">
        <f>SUM(E6:E13)</f>
        <v>24609906.699999999</v>
      </c>
      <c r="F14" s="5"/>
    </row>
    <row r="15" spans="1:16">
      <c r="A15" s="23" t="str">
        <f>'[7]Accounts by GL'!B187</f>
        <v>Out-of-state Fees-Advanced &amp; Professional - Baccalaureate</v>
      </c>
      <c r="B15" s="13"/>
      <c r="C15" s="25" t="s">
        <v>55</v>
      </c>
      <c r="D15" s="26">
        <v>202622.57</v>
      </c>
      <c r="E15" s="27"/>
      <c r="F15" s="5"/>
    </row>
    <row r="16" spans="1:16">
      <c r="A16" s="23" t="str">
        <f>'[7]Accounts by GL'!B188</f>
        <v>Out-of-state Fees-Advanced &amp; Professional</v>
      </c>
      <c r="B16" s="13"/>
      <c r="C16" s="25" t="s">
        <v>30</v>
      </c>
      <c r="D16" s="26">
        <v>1807912.25</v>
      </c>
      <c r="E16" s="27"/>
      <c r="F16" s="5"/>
    </row>
    <row r="17" spans="1:6">
      <c r="A17" s="23" t="str">
        <f>'[7]Accounts by GL'!B189</f>
        <v>Out-of-state Fees-Postsecondary Vocational</v>
      </c>
      <c r="B17" s="13"/>
      <c r="C17" s="25" t="s">
        <v>31</v>
      </c>
      <c r="D17" s="26">
        <v>532346.1</v>
      </c>
      <c r="E17" s="27"/>
      <c r="F17" s="5"/>
    </row>
    <row r="18" spans="1:6">
      <c r="A18" s="23" t="str">
        <f>'[7]Accounts by GL'!B190</f>
        <v>Out-of-state Fees-Postsecondary. Adult Vocational</v>
      </c>
      <c r="B18" s="13"/>
      <c r="C18" s="25" t="s">
        <v>59</v>
      </c>
      <c r="D18" s="26">
        <v>182850.46</v>
      </c>
      <c r="E18" s="27"/>
      <c r="F18" s="5"/>
    </row>
    <row r="19" spans="1:6">
      <c r="A19" s="23" t="str">
        <f>'[7]Accounts by GL'!B191</f>
        <v>Out-of-state Fees-Developmental Education</v>
      </c>
      <c r="B19" s="13"/>
      <c r="C19" s="25" t="s">
        <v>32</v>
      </c>
      <c r="D19" s="26">
        <v>118763.52</v>
      </c>
      <c r="E19" s="27"/>
      <c r="F19" s="5"/>
    </row>
    <row r="20" spans="1:6">
      <c r="A20" s="23" t="str">
        <f>'[7]Accounts by GL'!B192</f>
        <v>Out-of-state Fees-EPI &amp; Alternative Certification Curriculum</v>
      </c>
      <c r="B20" s="13"/>
      <c r="C20" s="25" t="s">
        <v>62</v>
      </c>
      <c r="D20" s="26">
        <v>463.92</v>
      </c>
      <c r="E20" s="27"/>
      <c r="F20" s="5"/>
    </row>
    <row r="21" spans="1:6">
      <c r="A21" s="23" t="str">
        <f>'[7]Accounts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'[7]Accounts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2844958.82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24609906.699999999</v>
      </c>
      <c r="E24" s="22">
        <v>24609906.700000003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'[7]Accounts by GL'!B199</f>
        <v>Tuition - Lifelong Learning</v>
      </c>
      <c r="B27" s="13"/>
      <c r="C27" s="14" t="s">
        <v>68</v>
      </c>
      <c r="D27" s="34">
        <v>0</v>
      </c>
      <c r="E27" s="27"/>
      <c r="F27" s="35"/>
    </row>
    <row r="28" spans="1:6">
      <c r="A28" s="12" t="str">
        <f>'[7]Accounts by GL'!B200</f>
        <v>Tuition - Continuing Workforce Fees</v>
      </c>
      <c r="B28" s="13"/>
      <c r="C28" s="14" t="s">
        <v>70</v>
      </c>
      <c r="D28" s="34">
        <v>381647.53</v>
      </c>
      <c r="E28" s="27"/>
      <c r="F28" s="35"/>
    </row>
    <row r="29" spans="1:6">
      <c r="A29" s="12" t="str">
        <f>'[7]Accounts by GL'!B201</f>
        <v>Refunded Tuition - Continuing Workforce Fees</v>
      </c>
      <c r="B29" s="13"/>
      <c r="C29" s="14" t="s">
        <v>72</v>
      </c>
      <c r="D29" s="34">
        <v>-1375</v>
      </c>
      <c r="E29" s="27"/>
      <c r="F29" s="35"/>
    </row>
    <row r="30" spans="1:6">
      <c r="A30" s="12" t="str">
        <f>'[7]Accounts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'[7]Accounts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'[7]Accounts by GL'!B204</f>
        <v>Full Cost of Instruction (Repeat Course Fee) - A &amp; P</v>
      </c>
      <c r="B32" s="13"/>
      <c r="C32" s="14" t="s">
        <v>78</v>
      </c>
      <c r="D32" s="34">
        <v>152745.66</v>
      </c>
      <c r="E32" s="28"/>
      <c r="F32" s="35"/>
    </row>
    <row r="33" spans="1:10">
      <c r="A33" s="12" t="str">
        <f>'[7]Accounts by GL'!B205</f>
        <v>Full Cost of Instruction (Repeat Course Fee) - PSV</v>
      </c>
      <c r="B33" s="13"/>
      <c r="C33" s="14" t="s">
        <v>80</v>
      </c>
      <c r="D33" s="34">
        <v>12743.61</v>
      </c>
      <c r="E33" s="28"/>
      <c r="F33" s="35"/>
    </row>
    <row r="34" spans="1:10">
      <c r="A34" s="12" t="str">
        <f>'[7]Accounts by GL'!B206</f>
        <v>Full Cost of Instruction (Repeat Course Fee) - Baccalaureate</v>
      </c>
      <c r="B34" s="13"/>
      <c r="C34" s="14" t="s">
        <v>82</v>
      </c>
      <c r="D34" s="34">
        <v>22014.720000000001</v>
      </c>
      <c r="E34" s="28"/>
      <c r="F34" s="35"/>
    </row>
    <row r="35" spans="1:10">
      <c r="A35" s="12" t="str">
        <f>'[7]Accounts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'[7]Accounts by GL'!B208</f>
        <v>Full Cost of Instruction (Repeat Course Fee) - Dev. Ed.</v>
      </c>
      <c r="B36" s="13"/>
      <c r="C36" s="14" t="s">
        <v>86</v>
      </c>
      <c r="D36" s="34">
        <v>7422.72</v>
      </c>
      <c r="E36" s="28"/>
      <c r="F36" s="35"/>
    </row>
    <row r="37" spans="1:10">
      <c r="A37" s="12" t="str">
        <f>'[7]Accounts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'[7]Accounts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'[7]Accounts by GL'!B211</f>
        <v>Tuition - Self-supporting</v>
      </c>
      <c r="B39" s="13"/>
      <c r="C39" s="14" t="s">
        <v>90</v>
      </c>
      <c r="D39" s="34">
        <v>0</v>
      </c>
      <c r="E39" s="28"/>
      <c r="F39" s="108"/>
      <c r="G39" s="5"/>
    </row>
    <row r="40" spans="1:10">
      <c r="A40" s="12" t="str">
        <f>'[7]Accounts by GL'!B212</f>
        <v>Laboratory Fees</v>
      </c>
      <c r="B40" s="13"/>
      <c r="C40" s="14" t="s">
        <v>92</v>
      </c>
      <c r="D40" s="34">
        <v>1732375.5</v>
      </c>
      <c r="E40" s="28"/>
      <c r="F40" s="108"/>
    </row>
    <row r="41" spans="1:10">
      <c r="A41" s="12" t="str">
        <f>'[7]Accounts by GL'!B213</f>
        <v>Distance Learning Course User Fee</v>
      </c>
      <c r="B41" s="13"/>
      <c r="C41" s="14" t="s">
        <v>94</v>
      </c>
      <c r="D41" s="34">
        <v>1583920.95</v>
      </c>
      <c r="E41" s="28"/>
      <c r="F41" s="30"/>
    </row>
    <row r="42" spans="1:10">
      <c r="A42" s="12" t="str">
        <f>'[7]Accounts by GL'!B214</f>
        <v>Application Fees</v>
      </c>
      <c r="B42" s="13"/>
      <c r="C42" s="14" t="s">
        <v>96</v>
      </c>
      <c r="D42" s="34">
        <v>4700</v>
      </c>
      <c r="E42" s="28"/>
      <c r="F42" s="108"/>
    </row>
    <row r="43" spans="1:10">
      <c r="A43" s="12" t="str">
        <f>'[7]Accounts by GL'!B215</f>
        <v>Graduation Fees</v>
      </c>
      <c r="B43" s="13"/>
      <c r="C43" s="14" t="s">
        <v>98</v>
      </c>
      <c r="D43" s="34">
        <v>60527</v>
      </c>
      <c r="E43" s="28"/>
      <c r="F43" s="35"/>
    </row>
    <row r="44" spans="1:10">
      <c r="A44" s="12" t="str">
        <f>'[7]Accounts by GL'!B216</f>
        <v>Transcripts Fees</v>
      </c>
      <c r="B44" s="13"/>
      <c r="C44" s="14" t="s">
        <v>100</v>
      </c>
      <c r="D44" s="34">
        <v>39619.550000000003</v>
      </c>
      <c r="E44" s="28"/>
      <c r="F44" s="35"/>
      <c r="J44" s="5"/>
    </row>
    <row r="45" spans="1:10">
      <c r="A45" s="12" t="str">
        <f>'[7]Accounts by GL'!B217</f>
        <v>Financial Aid Fund Fees</v>
      </c>
      <c r="B45" s="13"/>
      <c r="C45" s="14" t="s">
        <v>102</v>
      </c>
      <c r="D45" s="34">
        <v>1280263.76</v>
      </c>
      <c r="E45" s="28"/>
      <c r="F45" s="35"/>
    </row>
    <row r="46" spans="1:10">
      <c r="A46" s="12" t="str">
        <f>'[7]Accounts by GL'!B218</f>
        <v>Student Activities &amp; Service Fees</v>
      </c>
      <c r="B46" s="13"/>
      <c r="C46" s="14" t="s">
        <v>104</v>
      </c>
      <c r="D46" s="34">
        <v>1971061.02</v>
      </c>
      <c r="E46" s="28"/>
      <c r="F46" s="35"/>
    </row>
    <row r="47" spans="1:10">
      <c r="A47" s="12" t="str">
        <f>'[7]Accounts by GL'!B219</f>
        <v>Student Activities &amp; Service Fees - Baccalaureate</v>
      </c>
      <c r="B47" s="13"/>
      <c r="C47" s="14" t="s">
        <v>106</v>
      </c>
      <c r="D47" s="34">
        <v>0</v>
      </c>
      <c r="E47" s="28"/>
      <c r="F47" s="35"/>
    </row>
    <row r="48" spans="1:10">
      <c r="A48" s="12" t="str">
        <f>'[7]Accounts by GL'!B220</f>
        <v>CIF - A &amp; P, PSV, EPI, College Prep</v>
      </c>
      <c r="B48" s="13"/>
      <c r="C48" s="14" t="s">
        <v>108</v>
      </c>
      <c r="D48" s="34">
        <v>2577274.79</v>
      </c>
      <c r="E48" s="28"/>
      <c r="F48" s="35"/>
    </row>
    <row r="49" spans="1:6">
      <c r="A49" s="12" t="str">
        <f>'[7]Accounts by GL'!B221</f>
        <v>CIF - PSAV</v>
      </c>
      <c r="B49" s="13"/>
      <c r="C49" s="14" t="s">
        <v>110</v>
      </c>
      <c r="D49" s="34">
        <v>0</v>
      </c>
      <c r="E49" s="28"/>
      <c r="F49" s="35"/>
    </row>
    <row r="50" spans="1:6">
      <c r="A50" s="12" t="str">
        <f>'[7]Accounts by GL'!B222</f>
        <v>CIF - Baccalaureate</v>
      </c>
      <c r="B50" s="13"/>
      <c r="C50" s="14" t="s">
        <v>112</v>
      </c>
      <c r="D50" s="34">
        <v>0</v>
      </c>
      <c r="E50" s="28"/>
      <c r="F50" s="35"/>
    </row>
    <row r="51" spans="1:6">
      <c r="A51" s="12" t="str">
        <f>'[7]Accounts by GL'!B223</f>
        <v>Technology Fee</v>
      </c>
      <c r="B51" s="13"/>
      <c r="C51" s="14" t="s">
        <v>114</v>
      </c>
      <c r="D51" s="34">
        <v>1195363.83</v>
      </c>
      <c r="E51" s="28"/>
      <c r="F51" s="35"/>
    </row>
    <row r="52" spans="1:6">
      <c r="A52" s="12" t="str">
        <f>'[7]Accounts by GL'!B224</f>
        <v>Other Student Fees</v>
      </c>
      <c r="B52" s="13"/>
      <c r="C52" s="14" t="s">
        <v>116</v>
      </c>
      <c r="D52" s="34">
        <v>364986.79</v>
      </c>
      <c r="E52" s="28"/>
      <c r="F52" s="35"/>
    </row>
    <row r="53" spans="1:6">
      <c r="A53" s="12" t="str">
        <f>'[7]Accounts by GL'!B225</f>
        <v>Late Fees</v>
      </c>
      <c r="B53" s="13"/>
      <c r="C53" s="14" t="s">
        <v>118</v>
      </c>
      <c r="D53" s="34">
        <v>0</v>
      </c>
      <c r="E53" s="28"/>
      <c r="F53" s="35"/>
    </row>
    <row r="54" spans="1:6">
      <c r="A54" s="12" t="str">
        <f>'[7]Accounts by GL'!B226</f>
        <v>Testing Fees</v>
      </c>
      <c r="B54" s="13"/>
      <c r="C54" s="14" t="s">
        <v>120</v>
      </c>
      <c r="D54" s="34">
        <v>471750.08</v>
      </c>
      <c r="E54" s="28"/>
      <c r="F54" s="35"/>
    </row>
    <row r="55" spans="1:6">
      <c r="A55" s="12" t="str">
        <f>'[7]Accounts by GL'!B227</f>
        <v>Student Insurance Fees</v>
      </c>
      <c r="B55" s="13"/>
      <c r="C55" s="14" t="s">
        <v>122</v>
      </c>
      <c r="D55" s="34">
        <v>0</v>
      </c>
      <c r="E55" s="28"/>
      <c r="F55" s="35"/>
    </row>
    <row r="56" spans="1:6">
      <c r="A56" s="12" t="str">
        <f>'[7]Accounts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'[7]Accounts by GL'!B229</f>
        <v>Picture Identification Card Fees</v>
      </c>
      <c r="B57" s="13"/>
      <c r="C57" s="14" t="s">
        <v>126</v>
      </c>
      <c r="D57" s="34">
        <v>0</v>
      </c>
      <c r="E57" s="28"/>
      <c r="F57" s="35"/>
    </row>
    <row r="58" spans="1:6">
      <c r="A58" s="12" t="str">
        <f>'[7]Accounts by GL'!B230</f>
        <v>Parking Fees</v>
      </c>
      <c r="B58" s="13"/>
      <c r="C58" s="14" t="s">
        <v>128</v>
      </c>
      <c r="D58" s="34">
        <v>0</v>
      </c>
      <c r="E58" s="28"/>
      <c r="F58" s="35"/>
    </row>
    <row r="59" spans="1:6">
      <c r="A59" s="12" t="str">
        <f>'[7]Accounts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'[7]Accounts by GL'!B232</f>
        <v>Contract Course Fees</v>
      </c>
      <c r="B60" s="13"/>
      <c r="C60" s="14" t="s">
        <v>132</v>
      </c>
      <c r="D60" s="34">
        <v>0</v>
      </c>
      <c r="E60" s="28"/>
      <c r="F60" s="35"/>
    </row>
    <row r="61" spans="1:6" ht="13.5" thickBot="1">
      <c r="A61" s="12" t="str">
        <f>'[7]Accounts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11857042.509999998</v>
      </c>
      <c r="E62" s="28"/>
    </row>
    <row r="63" spans="1:6" ht="13.5" thickBot="1">
      <c r="A63" s="19" t="s">
        <v>13</v>
      </c>
      <c r="B63" s="20"/>
      <c r="C63" s="21"/>
      <c r="D63" s="22">
        <f>D24+D62</f>
        <v>36466949.209999993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DAYTONA STATE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14861102.9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4861359.4400000004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1442675.78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476739.4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3010.36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86740.14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2010534.82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532346.1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182850.46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118763.52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463.92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24576586.840000004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24576586.840000004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21764947.879999999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2844958.82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24609906.699999999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1195363.83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25805270.530000001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164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'[8]Accounts by GL'!B179</f>
        <v>Tuition-Advanced &amp; Professional - Baccalaureate</v>
      </c>
      <c r="B6" s="13"/>
      <c r="C6" s="14" t="s">
        <v>42</v>
      </c>
      <c r="D6" s="15">
        <v>1707000.8299999998</v>
      </c>
      <c r="E6" s="16">
        <v>1795474.7599999998</v>
      </c>
      <c r="F6" s="5"/>
    </row>
    <row r="7" spans="1:16">
      <c r="A7" s="12" t="str">
        <f>'[8]Accounts by GL'!B180</f>
        <v>Tuition-Advanced &amp; Professional</v>
      </c>
      <c r="B7" s="13"/>
      <c r="C7" s="14" t="s">
        <v>20</v>
      </c>
      <c r="D7" s="15">
        <v>18023070.559999999</v>
      </c>
      <c r="E7" s="16">
        <v>21419850.539999999</v>
      </c>
      <c r="F7" s="5"/>
    </row>
    <row r="8" spans="1:16">
      <c r="A8" s="12" t="str">
        <f>'[8]Accounts by GL'!B181</f>
        <v>Tuition-Postsecondary Vocational</v>
      </c>
      <c r="B8" s="13"/>
      <c r="C8" s="14" t="s">
        <v>22</v>
      </c>
      <c r="D8" s="15">
        <v>1395172.4300000002</v>
      </c>
      <c r="E8" s="16">
        <v>1539509.56</v>
      </c>
      <c r="F8" s="5"/>
    </row>
    <row r="9" spans="1:16">
      <c r="A9" s="12" t="str">
        <f>'[8]Accounts by GL'!B182</f>
        <v>Tuition-Postsecondary Adult Vocational</v>
      </c>
      <c r="B9" s="13"/>
      <c r="C9" s="14" t="s">
        <v>46</v>
      </c>
      <c r="D9" s="15">
        <v>59640.770000000004</v>
      </c>
      <c r="E9" s="16">
        <v>78655.81</v>
      </c>
      <c r="F9" s="5"/>
    </row>
    <row r="10" spans="1:16">
      <c r="A10" s="12" t="str">
        <f>'[8]Accounts by GL'!B183</f>
        <v>Tuition-Developmental Education</v>
      </c>
      <c r="B10" s="13"/>
      <c r="C10" s="14" t="s">
        <v>25</v>
      </c>
      <c r="D10" s="15">
        <v>605910.05999999994</v>
      </c>
      <c r="E10" s="16">
        <v>827758.96</v>
      </c>
      <c r="F10" s="5"/>
    </row>
    <row r="11" spans="1:16">
      <c r="A11" s="12" t="str">
        <f>'[8]Accounts by GL'!B184</f>
        <v>Tuition-EPI</v>
      </c>
      <c r="B11" s="13"/>
      <c r="C11" s="14" t="s">
        <v>49</v>
      </c>
      <c r="D11" s="15">
        <v>0</v>
      </c>
      <c r="E11" s="16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'[8]Accounts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'[8]Accounts by GL'!B186</f>
        <v>Tuition-Adult General Education (ABE) &amp; Secondary</v>
      </c>
      <c r="B13" s="13"/>
      <c r="C13" s="14" t="s">
        <v>53</v>
      </c>
      <c r="D13" s="15">
        <v>0</v>
      </c>
      <c r="E13" s="16">
        <v>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21790794.649999995</v>
      </c>
      <c r="E14" s="22">
        <f>SUM(E6:E13)</f>
        <v>25661249.629999995</v>
      </c>
      <c r="F14" s="5"/>
    </row>
    <row r="15" spans="1:16">
      <c r="A15" s="23" t="str">
        <f>'[8]Accounts by GL'!B187</f>
        <v>Out-of-state Fees-Advanced &amp; Professional - Baccalaureate</v>
      </c>
      <c r="B15" s="13"/>
      <c r="C15" s="25" t="s">
        <v>55</v>
      </c>
      <c r="D15" s="26">
        <v>88473.930000000008</v>
      </c>
      <c r="E15" s="27"/>
      <c r="F15" s="5"/>
    </row>
    <row r="16" spans="1:16">
      <c r="A16" s="23" t="str">
        <f>'[8]Accounts by GL'!B188</f>
        <v>Out-of-state Fees-Advanced &amp; Professional</v>
      </c>
      <c r="B16" s="13"/>
      <c r="C16" s="25" t="s">
        <v>30</v>
      </c>
      <c r="D16" s="26">
        <v>3396779.98</v>
      </c>
      <c r="E16" s="27"/>
      <c r="F16" s="5"/>
    </row>
    <row r="17" spans="1:6">
      <c r="A17" s="23" t="str">
        <f>'[8]Accounts by GL'!B189</f>
        <v>Out-of-state Fees-Postsecondary Vocational</v>
      </c>
      <c r="B17" s="13"/>
      <c r="C17" s="25" t="s">
        <v>31</v>
      </c>
      <c r="D17" s="26">
        <v>144337.13</v>
      </c>
      <c r="E17" s="27"/>
      <c r="F17" s="5"/>
    </row>
    <row r="18" spans="1:6">
      <c r="A18" s="23" t="str">
        <f>'[8]Accounts by GL'!B190</f>
        <v>Out-of-state Fees-Postsecondary. Adult Vocational</v>
      </c>
      <c r="B18" s="13"/>
      <c r="C18" s="25" t="s">
        <v>59</v>
      </c>
      <c r="D18" s="26">
        <v>19015.04</v>
      </c>
      <c r="E18" s="27"/>
      <c r="F18" s="5"/>
    </row>
    <row r="19" spans="1:6">
      <c r="A19" s="23" t="str">
        <f>'[8]Accounts by GL'!B191</f>
        <v>Out-of-state Fees-Developmental Education</v>
      </c>
      <c r="B19" s="13"/>
      <c r="C19" s="25" t="s">
        <v>32</v>
      </c>
      <c r="D19" s="26">
        <v>221848.90000000002</v>
      </c>
      <c r="E19" s="27"/>
      <c r="F19" s="5"/>
    </row>
    <row r="20" spans="1:6">
      <c r="A20" s="23" t="str">
        <f>'[8]Accounts by GL'!B192</f>
        <v>Out-of-state Fees-EPI &amp; Alternative Certification Curriculum</v>
      </c>
      <c r="B20" s="13"/>
      <c r="C20" s="25" t="s">
        <v>62</v>
      </c>
      <c r="D20" s="26">
        <v>0</v>
      </c>
      <c r="E20" s="27"/>
      <c r="F20" s="5"/>
    </row>
    <row r="21" spans="1:6">
      <c r="A21" s="23" t="str">
        <f>'[8]Accounts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'[8]Accounts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3870454.98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25661249.629999995</v>
      </c>
      <c r="E24" s="22">
        <v>25661249.629999992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'[8]Accounts by GL'!B199</f>
        <v>Tuition - Lifelong Learning</v>
      </c>
      <c r="B27" s="13"/>
      <c r="C27" s="14" t="s">
        <v>68</v>
      </c>
      <c r="D27" s="34">
        <v>0</v>
      </c>
      <c r="E27" s="27"/>
      <c r="F27" s="35"/>
    </row>
    <row r="28" spans="1:6">
      <c r="A28" s="12" t="str">
        <f>'[8]Accounts by GL'!B200</f>
        <v>Tuition - Continuing Workforce Fees</v>
      </c>
      <c r="B28" s="13"/>
      <c r="C28" s="14" t="s">
        <v>70</v>
      </c>
      <c r="D28" s="34">
        <v>0</v>
      </c>
      <c r="E28" s="27"/>
      <c r="F28" s="35"/>
    </row>
    <row r="29" spans="1:6">
      <c r="A29" s="12" t="str">
        <f>'[8]Accounts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'[8]Accounts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'[8]Accounts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'[8]Accounts by GL'!B204</f>
        <v>Full Cost of Instruction (Repeat Course Fee) - A &amp; P</v>
      </c>
      <c r="B32" s="13"/>
      <c r="C32" s="14" t="s">
        <v>78</v>
      </c>
      <c r="D32" s="34">
        <v>582430.9</v>
      </c>
      <c r="E32" s="28"/>
      <c r="F32" s="35"/>
    </row>
    <row r="33" spans="1:10">
      <c r="A33" s="12" t="str">
        <f>'[8]Accounts by GL'!B205</f>
        <v>Full Cost of Instruction (Repeat Course Fee) - PSV</v>
      </c>
      <c r="B33" s="13"/>
      <c r="C33" s="14" t="s">
        <v>80</v>
      </c>
      <c r="D33" s="34">
        <v>9507.81</v>
      </c>
      <c r="E33" s="28"/>
      <c r="F33" s="35"/>
    </row>
    <row r="34" spans="1:10">
      <c r="A34" s="12" t="str">
        <f>'[8]Accounts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'[8]Accounts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'[8]Accounts by GL'!B208</f>
        <v>Full Cost of Instruction (Repeat Course Fee) - Dev. Ed.</v>
      </c>
      <c r="B36" s="13"/>
      <c r="C36" s="14" t="s">
        <v>86</v>
      </c>
      <c r="D36" s="34">
        <v>4632.01</v>
      </c>
      <c r="E36" s="28"/>
      <c r="F36" s="35"/>
    </row>
    <row r="37" spans="1:10">
      <c r="A37" s="12" t="str">
        <f>'[8]Accounts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'[8]Accounts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'[8]Accounts by GL'!B211</f>
        <v>Tuition - Self-supporting</v>
      </c>
      <c r="B39" s="13"/>
      <c r="C39" s="14" t="s">
        <v>90</v>
      </c>
      <c r="D39" s="34">
        <v>0</v>
      </c>
      <c r="E39" s="28"/>
      <c r="F39" s="108"/>
      <c r="G39" s="5"/>
    </row>
    <row r="40" spans="1:10">
      <c r="A40" s="12" t="str">
        <f>'[8]Accounts by GL'!B212</f>
        <v>Laboratory Fees</v>
      </c>
      <c r="B40" s="13"/>
      <c r="C40" s="14" t="s">
        <v>92</v>
      </c>
      <c r="D40" s="34">
        <v>2284799</v>
      </c>
      <c r="E40" s="28"/>
      <c r="F40" s="108"/>
    </row>
    <row r="41" spans="1:10">
      <c r="A41" s="12" t="str">
        <f>'[8]Accounts by GL'!B213</f>
        <v>Distance Learning Course User Fee</v>
      </c>
      <c r="B41" s="13"/>
      <c r="C41" s="14" t="s">
        <v>94</v>
      </c>
      <c r="D41" s="34">
        <v>1080665</v>
      </c>
      <c r="E41" s="28"/>
      <c r="F41" s="30"/>
    </row>
    <row r="42" spans="1:10">
      <c r="A42" s="12" t="str">
        <f>'[8]Accounts by GL'!B214</f>
        <v>Application Fees</v>
      </c>
      <c r="B42" s="13"/>
      <c r="C42" s="14" t="s">
        <v>96</v>
      </c>
      <c r="D42" s="34">
        <v>361947.23</v>
      </c>
      <c r="E42" s="28"/>
      <c r="F42" s="108"/>
    </row>
    <row r="43" spans="1:10">
      <c r="A43" s="12" t="str">
        <f>'[8]Accounts by GL'!B215</f>
        <v>Graduation Fees</v>
      </c>
      <c r="B43" s="13"/>
      <c r="C43" s="14" t="s">
        <v>98</v>
      </c>
      <c r="D43" s="34">
        <v>-80</v>
      </c>
      <c r="E43" s="28"/>
      <c r="F43" s="35"/>
    </row>
    <row r="44" spans="1:10">
      <c r="A44" s="12" t="str">
        <f>'[8]Accounts by GL'!B216</f>
        <v>Transcripts Fees</v>
      </c>
      <c r="B44" s="13"/>
      <c r="C44" s="14" t="s">
        <v>100</v>
      </c>
      <c r="D44" s="34">
        <v>83912</v>
      </c>
      <c r="E44" s="28"/>
      <c r="F44" s="35"/>
      <c r="J44" s="5"/>
    </row>
    <row r="45" spans="1:10">
      <c r="A45" s="12" t="str">
        <f>'[8]Accounts by GL'!B217</f>
        <v>Financial Aid Fund Fees</v>
      </c>
      <c r="B45" s="13"/>
      <c r="C45" s="14" t="s">
        <v>102</v>
      </c>
      <c r="D45" s="34">
        <v>1201192.4699999997</v>
      </c>
      <c r="E45" s="28"/>
      <c r="F45" s="35"/>
    </row>
    <row r="46" spans="1:10">
      <c r="A46" s="12" t="str">
        <f>'[8]Accounts by GL'!B218</f>
        <v>Student Activities &amp; Service Fees</v>
      </c>
      <c r="B46" s="13"/>
      <c r="C46" s="14" t="s">
        <v>104</v>
      </c>
      <c r="D46" s="34">
        <v>2112379.6100000003</v>
      </c>
      <c r="E46" s="28"/>
      <c r="F46" s="35"/>
    </row>
    <row r="47" spans="1:10">
      <c r="A47" s="12" t="str">
        <f>'[8]Accounts by GL'!B219</f>
        <v>Student Activities &amp; Service Fees - Baccalaureate</v>
      </c>
      <c r="B47" s="13"/>
      <c r="C47" s="14" t="s">
        <v>106</v>
      </c>
      <c r="D47" s="34">
        <v>167833.17</v>
      </c>
      <c r="E47" s="28"/>
      <c r="F47" s="35"/>
    </row>
    <row r="48" spans="1:10">
      <c r="A48" s="12" t="str">
        <f>'[8]Accounts by GL'!B220</f>
        <v>CIF - A &amp; P, PSV, EPI, College Prep</v>
      </c>
      <c r="B48" s="13"/>
      <c r="C48" s="14" t="s">
        <v>108</v>
      </c>
      <c r="D48" s="34">
        <v>3838342.47</v>
      </c>
      <c r="E48" s="28"/>
      <c r="F48" s="35"/>
    </row>
    <row r="49" spans="1:6">
      <c r="A49" s="12" t="str">
        <f>'[8]Accounts by GL'!B221</f>
        <v>CIF - PSAV</v>
      </c>
      <c r="B49" s="13"/>
      <c r="C49" s="14" t="s">
        <v>110</v>
      </c>
      <c r="D49" s="34">
        <v>0</v>
      </c>
      <c r="E49" s="28"/>
      <c r="F49" s="35"/>
    </row>
    <row r="50" spans="1:6">
      <c r="A50" s="12" t="str">
        <f>'[8]Accounts by GL'!B222</f>
        <v>CIF - Baccalaureate</v>
      </c>
      <c r="B50" s="13"/>
      <c r="C50" s="14" t="s">
        <v>112</v>
      </c>
      <c r="D50" s="34">
        <v>251801.72</v>
      </c>
      <c r="E50" s="28"/>
      <c r="F50" s="35"/>
    </row>
    <row r="51" spans="1:6">
      <c r="A51" s="12" t="str">
        <f>'[8]Accounts by GL'!B223</f>
        <v>Technology Fee</v>
      </c>
      <c r="B51" s="13"/>
      <c r="C51" s="14" t="s">
        <v>114</v>
      </c>
      <c r="D51" s="34">
        <v>1344656.25</v>
      </c>
      <c r="E51" s="28"/>
      <c r="F51" s="35"/>
    </row>
    <row r="52" spans="1:6">
      <c r="A52" s="12" t="str">
        <f>'[8]Accounts by GL'!B224</f>
        <v>Other Student Fees</v>
      </c>
      <c r="B52" s="13"/>
      <c r="C52" s="14" t="s">
        <v>116</v>
      </c>
      <c r="D52" s="34">
        <v>93147.77</v>
      </c>
      <c r="E52" s="28"/>
      <c r="F52" s="35"/>
    </row>
    <row r="53" spans="1:6">
      <c r="A53" s="12" t="str">
        <f>'[8]Accounts by GL'!B225</f>
        <v>Late Fees</v>
      </c>
      <c r="B53" s="13"/>
      <c r="C53" s="14" t="s">
        <v>118</v>
      </c>
      <c r="D53" s="34">
        <v>52650</v>
      </c>
      <c r="E53" s="28"/>
      <c r="F53" s="35"/>
    </row>
    <row r="54" spans="1:6">
      <c r="A54" s="12" t="str">
        <f>'[8]Accounts by GL'!B226</f>
        <v>Testing Fees</v>
      </c>
      <c r="B54" s="13"/>
      <c r="C54" s="14" t="s">
        <v>120</v>
      </c>
      <c r="D54" s="34">
        <v>75234.5</v>
      </c>
      <c r="E54" s="28"/>
      <c r="F54" s="35"/>
    </row>
    <row r="55" spans="1:6">
      <c r="A55" s="12" t="str">
        <f>'[8]Accounts by GL'!B227</f>
        <v>Student Insurance Fees</v>
      </c>
      <c r="B55" s="13"/>
      <c r="C55" s="14" t="s">
        <v>122</v>
      </c>
      <c r="D55" s="34">
        <v>2170</v>
      </c>
      <c r="E55" s="28"/>
      <c r="F55" s="35"/>
    </row>
    <row r="56" spans="1:6">
      <c r="A56" s="12" t="str">
        <f>'[8]Accounts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'[8]Accounts by GL'!B229</f>
        <v>Picture Identification Card Fees</v>
      </c>
      <c r="B57" s="13"/>
      <c r="C57" s="14" t="s">
        <v>126</v>
      </c>
      <c r="D57" s="34">
        <v>1001585</v>
      </c>
      <c r="E57" s="28"/>
      <c r="F57" s="35"/>
    </row>
    <row r="58" spans="1:6">
      <c r="A58" s="12" t="str">
        <f>'[8]Accounts by GL'!B230</f>
        <v>Parking Fees</v>
      </c>
      <c r="B58" s="13"/>
      <c r="C58" s="14" t="s">
        <v>128</v>
      </c>
      <c r="D58" s="34">
        <v>417018.25999999995</v>
      </c>
      <c r="E58" s="28"/>
      <c r="F58" s="35"/>
    </row>
    <row r="59" spans="1:6">
      <c r="A59" s="12" t="str">
        <f>'[8]Accounts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'[8]Accounts by GL'!B232</f>
        <v>Contract Course Fees</v>
      </c>
      <c r="B60" s="13"/>
      <c r="C60" s="14" t="s">
        <v>132</v>
      </c>
      <c r="D60" s="34">
        <v>512767.22</v>
      </c>
      <c r="E60" s="28"/>
      <c r="F60" s="35"/>
    </row>
    <row r="61" spans="1:6" ht="13.5" thickBot="1">
      <c r="A61" s="12" t="str">
        <f>'[8]Accounts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15478592.390000001</v>
      </c>
      <c r="E62" s="28"/>
    </row>
    <row r="63" spans="1:6" ht="13.5" thickBot="1">
      <c r="A63" s="19" t="s">
        <v>13</v>
      </c>
      <c r="B63" s="20"/>
      <c r="C63" s="21"/>
      <c r="D63" s="22">
        <f>D24+D62</f>
        <v>41139842.019999996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FLORIDA SOUTHWESTERN STATE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19730071.389999997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1395172.4300000002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59640.770000000004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605910.05999999994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3485253.91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144337.13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19015.04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221848.90000000002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25661249.629999992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25661249.629999992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21790794.649999995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3870454.98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25661249.629999995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1344656.25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27005905.879999995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163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'[9]Accounts by GL'!B179</f>
        <v>Tuition-Advanced &amp; Professional - Baccalaureate</v>
      </c>
      <c r="B6" s="13"/>
      <c r="C6" s="14" t="s">
        <v>42</v>
      </c>
      <c r="D6" s="15">
        <v>5032386.74</v>
      </c>
      <c r="E6" s="16">
        <v>5174462.59</v>
      </c>
      <c r="F6" s="5"/>
    </row>
    <row r="7" spans="1:16">
      <c r="A7" s="12" t="str">
        <f>'[9]Accounts by GL'!B180</f>
        <v>Tuition-Advanced &amp; Professional</v>
      </c>
      <c r="B7" s="13"/>
      <c r="C7" s="14" t="s">
        <v>20</v>
      </c>
      <c r="D7" s="15">
        <v>24534595.23</v>
      </c>
      <c r="E7" s="16">
        <v>26253041.120000001</v>
      </c>
      <c r="F7" s="5"/>
    </row>
    <row r="8" spans="1:16">
      <c r="A8" s="12" t="str">
        <f>'[9]Accounts by GL'!B181</f>
        <v>Tuition-Postsecondary Vocational</v>
      </c>
      <c r="B8" s="13"/>
      <c r="C8" s="14" t="s">
        <v>22</v>
      </c>
      <c r="D8" s="15">
        <v>8553896.7899999991</v>
      </c>
      <c r="E8" s="16">
        <v>8931944.1599999983</v>
      </c>
      <c r="F8" s="5"/>
    </row>
    <row r="9" spans="1:16">
      <c r="A9" s="12" t="str">
        <f>'[9]Accounts by GL'!B182</f>
        <v>Tuition-Postsecondary Adult Vocational</v>
      </c>
      <c r="B9" s="13"/>
      <c r="C9" s="14" t="s">
        <v>46</v>
      </c>
      <c r="D9" s="15">
        <v>1769960.14</v>
      </c>
      <c r="E9" s="16">
        <v>1855179.5799999998</v>
      </c>
      <c r="F9" s="5"/>
    </row>
    <row r="10" spans="1:16">
      <c r="A10" s="12" t="str">
        <f>'[9]Accounts by GL'!B183</f>
        <v>Tuition-Developmental Education</v>
      </c>
      <c r="B10" s="13"/>
      <c r="C10" s="14" t="s">
        <v>25</v>
      </c>
      <c r="D10" s="15">
        <v>1887624.74</v>
      </c>
      <c r="E10" s="16">
        <v>2093208.46</v>
      </c>
      <c r="F10" s="5"/>
    </row>
    <row r="11" spans="1:16">
      <c r="A11" s="12" t="str">
        <f>'[9]Accounts by GL'!B184</f>
        <v>Tuition-EPI</v>
      </c>
      <c r="B11" s="13"/>
      <c r="C11" s="14" t="s">
        <v>49</v>
      </c>
      <c r="D11" s="15">
        <v>0</v>
      </c>
      <c r="E11" s="16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'[9]Accounts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'[9]Accounts by GL'!B186</f>
        <v>Tuition-Adult General Education (ABE) &amp; Secondary</v>
      </c>
      <c r="B13" s="13"/>
      <c r="C13" s="14" t="s">
        <v>53</v>
      </c>
      <c r="D13" s="15">
        <v>179430</v>
      </c>
      <c r="E13" s="16">
        <v>179430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41957893.640000001</v>
      </c>
      <c r="E14" s="22">
        <f>SUM(E6:E13)</f>
        <v>44487265.909999996</v>
      </c>
      <c r="F14" s="5"/>
    </row>
    <row r="15" spans="1:16">
      <c r="A15" s="23" t="str">
        <f>'[9]Accounts by GL'!B187</f>
        <v>Out-of-state Fees-Advanced &amp; Professional - Baccalaureate</v>
      </c>
      <c r="B15" s="13"/>
      <c r="C15" s="25" t="s">
        <v>55</v>
      </c>
      <c r="D15" s="26">
        <v>142075.85</v>
      </c>
      <c r="E15" s="27"/>
      <c r="F15" s="5"/>
    </row>
    <row r="16" spans="1:16">
      <c r="A16" s="23" t="str">
        <f>'[9]Accounts by GL'!B188</f>
        <v>Out-of-state Fees-Advanced &amp; Professional</v>
      </c>
      <c r="B16" s="13"/>
      <c r="C16" s="25" t="s">
        <v>30</v>
      </c>
      <c r="D16" s="26">
        <v>1718445.89</v>
      </c>
      <c r="E16" s="27"/>
      <c r="F16" s="5"/>
    </row>
    <row r="17" spans="1:6">
      <c r="A17" s="23" t="str">
        <f>'[9]Accounts by GL'!B189</f>
        <v>Out-of-state Fees-Postsecondary Vocational</v>
      </c>
      <c r="B17" s="13"/>
      <c r="C17" s="25" t="s">
        <v>31</v>
      </c>
      <c r="D17" s="26">
        <v>378047.37</v>
      </c>
      <c r="E17" s="27"/>
      <c r="F17" s="5"/>
    </row>
    <row r="18" spans="1:6">
      <c r="A18" s="23" t="str">
        <f>'[9]Accounts by GL'!B190</f>
        <v>Out-of-state Fees-Postsecondary. Adult Vocational</v>
      </c>
      <c r="B18" s="13"/>
      <c r="C18" s="25" t="s">
        <v>59</v>
      </c>
      <c r="D18" s="26">
        <v>85219.44</v>
      </c>
      <c r="E18" s="27"/>
      <c r="F18" s="5"/>
    </row>
    <row r="19" spans="1:6">
      <c r="A19" s="23" t="str">
        <f>'[9]Accounts by GL'!B191</f>
        <v>Out-of-state Fees-Developmental Education</v>
      </c>
      <c r="B19" s="13"/>
      <c r="C19" s="25" t="s">
        <v>32</v>
      </c>
      <c r="D19" s="26">
        <v>205583.72</v>
      </c>
      <c r="E19" s="27"/>
      <c r="F19" s="5"/>
    </row>
    <row r="20" spans="1:6">
      <c r="A20" s="23" t="str">
        <f>'[9]Accounts by GL'!B192</f>
        <v>Out-of-state Fees-EPI &amp; Alternative Certification Curriculum</v>
      </c>
      <c r="B20" s="13"/>
      <c r="C20" s="25" t="s">
        <v>62</v>
      </c>
      <c r="D20" s="26">
        <v>0</v>
      </c>
      <c r="E20" s="27"/>
      <c r="F20" s="5"/>
    </row>
    <row r="21" spans="1:6">
      <c r="A21" s="23" t="str">
        <f>'[9]Accounts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'[9]Accounts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2529372.27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44487265.910000004</v>
      </c>
      <c r="E24" s="22">
        <v>44487265.909999996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'[9]Accounts by GL'!B199</f>
        <v>Tuition - Lifelong Learning</v>
      </c>
      <c r="B27" s="13"/>
      <c r="C27" s="14" t="s">
        <v>68</v>
      </c>
      <c r="D27" s="34">
        <v>0</v>
      </c>
      <c r="E27" s="27"/>
      <c r="F27" s="35"/>
    </row>
    <row r="28" spans="1:6">
      <c r="A28" s="12" t="str">
        <f>'[9]Accounts by GL'!B200</f>
        <v>Tuition - Continuing Workforce Fees</v>
      </c>
      <c r="B28" s="13"/>
      <c r="C28" s="14" t="s">
        <v>70</v>
      </c>
      <c r="D28" s="34">
        <v>2196858.7199999997</v>
      </c>
      <c r="E28" s="27"/>
      <c r="F28" s="35"/>
    </row>
    <row r="29" spans="1:6">
      <c r="A29" s="12" t="str">
        <f>'[9]Accounts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'[9]Accounts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'[9]Accounts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'[9]Accounts by GL'!B204</f>
        <v>Full Cost of Instruction (Repeat Course Fee) - A &amp; P</v>
      </c>
      <c r="B32" s="13"/>
      <c r="C32" s="14" t="s">
        <v>78</v>
      </c>
      <c r="D32" s="34">
        <v>0</v>
      </c>
      <c r="E32" s="28"/>
      <c r="F32" s="35"/>
    </row>
    <row r="33" spans="1:10">
      <c r="A33" s="12" t="str">
        <f>'[9]Accounts by GL'!B205</f>
        <v>Full Cost of Instruction (Repeat Course Fee) - PSV</v>
      </c>
      <c r="B33" s="13"/>
      <c r="C33" s="14" t="s">
        <v>80</v>
      </c>
      <c r="D33" s="34">
        <v>0</v>
      </c>
      <c r="E33" s="28"/>
      <c r="F33" s="35"/>
    </row>
    <row r="34" spans="1:10">
      <c r="A34" s="12" t="str">
        <f>'[9]Accounts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'[9]Accounts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'[9]Accounts by GL'!B208</f>
        <v>Full Cost of Instruction (Repeat Course Fee) - Dev. Ed.</v>
      </c>
      <c r="B36" s="13"/>
      <c r="C36" s="14" t="s">
        <v>86</v>
      </c>
      <c r="D36" s="34">
        <v>0</v>
      </c>
      <c r="E36" s="28"/>
      <c r="F36" s="35"/>
    </row>
    <row r="37" spans="1:10">
      <c r="A37" s="12" t="str">
        <f>'[9]Accounts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'[9]Accounts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'[9]Accounts by GL'!B211</f>
        <v>Tuition - Self-supporting</v>
      </c>
      <c r="B39" s="13"/>
      <c r="C39" s="14" t="s">
        <v>90</v>
      </c>
      <c r="D39" s="34">
        <v>10421</v>
      </c>
      <c r="E39" s="28"/>
      <c r="F39" s="108"/>
      <c r="G39" s="5"/>
    </row>
    <row r="40" spans="1:10">
      <c r="A40" s="12" t="str">
        <f>'[9]Accounts by GL'!B212</f>
        <v>Laboratory Fees</v>
      </c>
      <c r="B40" s="13"/>
      <c r="C40" s="14" t="s">
        <v>92</v>
      </c>
      <c r="D40" s="34">
        <v>1731683.5</v>
      </c>
      <c r="E40" s="28"/>
      <c r="F40" s="108"/>
    </row>
    <row r="41" spans="1:10">
      <c r="A41" s="12" t="str">
        <f>'[9]Accounts by GL'!B213</f>
        <v>Distance Learning Course User Fee</v>
      </c>
      <c r="B41" s="13"/>
      <c r="C41" s="14" t="s">
        <v>94</v>
      </c>
      <c r="D41" s="34">
        <v>2809474.74</v>
      </c>
      <c r="E41" s="28"/>
      <c r="F41" s="30"/>
    </row>
    <row r="42" spans="1:10">
      <c r="A42" s="12" t="str">
        <f>'[9]Accounts by GL'!B214</f>
        <v>Application Fees</v>
      </c>
      <c r="B42" s="13"/>
      <c r="C42" s="14" t="s">
        <v>96</v>
      </c>
      <c r="D42" s="34">
        <v>524510.06000000006</v>
      </c>
      <c r="E42" s="28"/>
      <c r="F42" s="108"/>
    </row>
    <row r="43" spans="1:10">
      <c r="A43" s="12" t="str">
        <f>'[9]Accounts by GL'!B215</f>
        <v>Graduation Fees</v>
      </c>
      <c r="B43" s="13"/>
      <c r="C43" s="14" t="s">
        <v>98</v>
      </c>
      <c r="D43" s="34">
        <v>0</v>
      </c>
      <c r="E43" s="28"/>
      <c r="F43" s="35"/>
    </row>
    <row r="44" spans="1:10">
      <c r="A44" s="12" t="str">
        <f>'[9]Accounts by GL'!B216</f>
        <v>Transcripts Fees</v>
      </c>
      <c r="B44" s="13"/>
      <c r="C44" s="14" t="s">
        <v>100</v>
      </c>
      <c r="D44" s="34">
        <v>25257.87</v>
      </c>
      <c r="E44" s="28"/>
      <c r="F44" s="35"/>
      <c r="J44" s="5"/>
    </row>
    <row r="45" spans="1:10">
      <c r="A45" s="12" t="str">
        <f>'[9]Accounts by GL'!B217</f>
        <v>Financial Aid Fund Fees</v>
      </c>
      <c r="B45" s="13"/>
      <c r="C45" s="14" t="s">
        <v>102</v>
      </c>
      <c r="D45" s="34">
        <v>2305584.39</v>
      </c>
      <c r="E45" s="28"/>
      <c r="F45" s="35"/>
    </row>
    <row r="46" spans="1:10">
      <c r="A46" s="12" t="str">
        <f>'[9]Accounts by GL'!B218</f>
        <v>Student Activities &amp; Service Fees</v>
      </c>
      <c r="B46" s="13"/>
      <c r="C46" s="14" t="s">
        <v>104</v>
      </c>
      <c r="D46" s="34">
        <v>1753449.3</v>
      </c>
      <c r="E46" s="28"/>
      <c r="F46" s="35"/>
    </row>
    <row r="47" spans="1:10">
      <c r="A47" s="12" t="str">
        <f>'[9]Accounts by GL'!B219</f>
        <v>Student Activities &amp; Service Fees - Baccalaureate</v>
      </c>
      <c r="B47" s="13"/>
      <c r="C47" s="14" t="s">
        <v>106</v>
      </c>
      <c r="D47" s="34">
        <v>227523.75</v>
      </c>
      <c r="E47" s="28"/>
      <c r="F47" s="35"/>
    </row>
    <row r="48" spans="1:10">
      <c r="A48" s="12" t="str">
        <f>'[9]Accounts by GL'!B220</f>
        <v>CIF - A &amp; P, PSV, EPI, College Prep</v>
      </c>
      <c r="B48" s="13"/>
      <c r="C48" s="14" t="s">
        <v>108</v>
      </c>
      <c r="D48" s="34">
        <v>4292657.08</v>
      </c>
      <c r="E48" s="28"/>
      <c r="F48" s="35"/>
    </row>
    <row r="49" spans="1:6">
      <c r="A49" s="12" t="str">
        <f>'[9]Accounts by GL'!B221</f>
        <v>CIF - PSAV</v>
      </c>
      <c r="B49" s="13"/>
      <c r="C49" s="14" t="s">
        <v>110</v>
      </c>
      <c r="D49" s="34">
        <v>91346.34</v>
      </c>
      <c r="E49" s="28"/>
      <c r="F49" s="35"/>
    </row>
    <row r="50" spans="1:6">
      <c r="A50" s="12" t="str">
        <f>'[9]Accounts by GL'!B222</f>
        <v>CIF - Baccalaureate</v>
      </c>
      <c r="B50" s="13"/>
      <c r="C50" s="14" t="s">
        <v>112</v>
      </c>
      <c r="D50" s="34">
        <v>638285.54</v>
      </c>
      <c r="E50" s="28"/>
      <c r="F50" s="35"/>
    </row>
    <row r="51" spans="1:6">
      <c r="A51" s="12" t="str">
        <f>'[9]Accounts by GL'!B223</f>
        <v>Technology Fee</v>
      </c>
      <c r="B51" s="13"/>
      <c r="C51" s="14" t="s">
        <v>114</v>
      </c>
      <c r="D51" s="34">
        <v>2214241.9900000002</v>
      </c>
      <c r="E51" s="28"/>
      <c r="F51" s="35"/>
    </row>
    <row r="52" spans="1:6">
      <c r="A52" s="12" t="str">
        <f>'[9]Accounts by GL'!B224</f>
        <v>Other Student Fees</v>
      </c>
      <c r="B52" s="13"/>
      <c r="C52" s="14" t="s">
        <v>116</v>
      </c>
      <c r="D52" s="34">
        <v>0</v>
      </c>
      <c r="E52" s="28"/>
      <c r="F52" s="35"/>
    </row>
    <row r="53" spans="1:6">
      <c r="A53" s="12" t="str">
        <f>'[9]Accounts by GL'!B225</f>
        <v>Late Fees</v>
      </c>
      <c r="B53" s="13"/>
      <c r="C53" s="14" t="s">
        <v>118</v>
      </c>
      <c r="D53" s="34">
        <v>59080</v>
      </c>
      <c r="E53" s="28"/>
      <c r="F53" s="35"/>
    </row>
    <row r="54" spans="1:6">
      <c r="A54" s="12" t="str">
        <f>'[9]Accounts by GL'!B226</f>
        <v>Testing Fees</v>
      </c>
      <c r="B54" s="13"/>
      <c r="C54" s="14" t="s">
        <v>120</v>
      </c>
      <c r="D54" s="34">
        <v>585928.04</v>
      </c>
      <c r="E54" s="28"/>
      <c r="F54" s="35"/>
    </row>
    <row r="55" spans="1:6">
      <c r="A55" s="12" t="str">
        <f>'[9]Accounts by GL'!B227</f>
        <v>Student Insurance Fees</v>
      </c>
      <c r="B55" s="13"/>
      <c r="C55" s="14" t="s">
        <v>122</v>
      </c>
      <c r="D55" s="34">
        <v>27393.5</v>
      </c>
      <c r="E55" s="28"/>
      <c r="F55" s="35"/>
    </row>
    <row r="56" spans="1:6">
      <c r="A56" s="12" t="str">
        <f>'[9]Accounts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'[9]Accounts by GL'!B229</f>
        <v>Picture Identification Card Fees</v>
      </c>
      <c r="B57" s="13"/>
      <c r="C57" s="14" t="s">
        <v>126</v>
      </c>
      <c r="D57" s="34">
        <v>6025</v>
      </c>
      <c r="E57" s="28"/>
      <c r="F57" s="35"/>
    </row>
    <row r="58" spans="1:6">
      <c r="A58" s="12" t="str">
        <f>'[9]Accounts by GL'!B230</f>
        <v>Parking Fees</v>
      </c>
      <c r="B58" s="13"/>
      <c r="C58" s="14" t="s">
        <v>128</v>
      </c>
      <c r="D58" s="34">
        <v>50.75</v>
      </c>
      <c r="E58" s="28"/>
      <c r="F58" s="35"/>
    </row>
    <row r="59" spans="1:6">
      <c r="A59" s="12" t="str">
        <f>'[9]Accounts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'[9]Accounts by GL'!B232</f>
        <v>Contract Course Fees</v>
      </c>
      <c r="B60" s="13"/>
      <c r="C60" s="14" t="s">
        <v>132</v>
      </c>
      <c r="D60" s="34">
        <v>90720</v>
      </c>
      <c r="E60" s="28"/>
      <c r="F60" s="35"/>
    </row>
    <row r="61" spans="1:6" ht="13.5" thickBot="1">
      <c r="A61" s="12" t="str">
        <f>'[9]Accounts by GL'!B233</f>
        <v>Residual Student Fees</v>
      </c>
      <c r="B61" s="13"/>
      <c r="C61" s="14" t="s">
        <v>134</v>
      </c>
      <c r="D61" s="34">
        <v>0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19590491.57</v>
      </c>
      <c r="E62" s="28"/>
    </row>
    <row r="63" spans="1:6" ht="13.5" thickBot="1">
      <c r="A63" s="19" t="s">
        <v>13</v>
      </c>
      <c r="B63" s="20"/>
      <c r="C63" s="21"/>
      <c r="D63" s="22">
        <f>D24+D62</f>
        <v>64077757.480000004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FLORIDA STATE COLLEGE AT JACKSONVILLE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29566981.969999999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8553896.7899999991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1769960.14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1887624.74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179430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1860521.74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378047.37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85219.44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205583.72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44487265.909999996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44487265.909999996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41957893.640000001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2529372.27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44487265.910000004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2214241.9900000002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46701507.900000006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183" t="s">
        <v>162</v>
      </c>
      <c r="B1" s="183"/>
      <c r="C1" s="183"/>
      <c r="D1" s="183"/>
      <c r="E1" s="183"/>
    </row>
    <row r="2" spans="1:16" ht="13.5" thickBot="1">
      <c r="A2" s="183"/>
      <c r="B2" s="183"/>
      <c r="C2" s="183"/>
      <c r="D2" s="2" t="s">
        <v>0</v>
      </c>
      <c r="E2" s="3" t="s">
        <v>169</v>
      </c>
    </row>
    <row r="3" spans="1:16" ht="13.5" thickBot="1">
      <c r="A3" s="187" t="s">
        <v>136</v>
      </c>
      <c r="B3" s="4"/>
      <c r="C3" s="4"/>
      <c r="D3" s="4"/>
      <c r="E3" s="188"/>
      <c r="F3" s="5"/>
    </row>
    <row r="4" spans="1:16" ht="12.75" customHeight="1">
      <c r="A4" s="6"/>
      <c r="B4" s="7"/>
      <c r="C4" s="8"/>
      <c r="D4" s="8" t="s">
        <v>1</v>
      </c>
      <c r="E4" s="179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180"/>
      <c r="F5" s="5"/>
    </row>
    <row r="6" spans="1:16">
      <c r="A6" s="12" t="str">
        <f>'[10]Accounts by GL'!B179</f>
        <v>Tuition-Advanced &amp; Professional - Baccalaureate</v>
      </c>
      <c r="B6" s="13"/>
      <c r="C6" s="14" t="s">
        <v>42</v>
      </c>
      <c r="D6" s="15">
        <v>21203.49</v>
      </c>
      <c r="E6" s="16">
        <v>21203.49</v>
      </c>
      <c r="F6" s="5"/>
    </row>
    <row r="7" spans="1:16">
      <c r="A7" s="12" t="str">
        <f>'[10]Accounts by GL'!B180</f>
        <v>Tuition-Advanced &amp; Professional</v>
      </c>
      <c r="B7" s="13"/>
      <c r="C7" s="14" t="s">
        <v>20</v>
      </c>
      <c r="D7" s="15">
        <v>939635.78</v>
      </c>
      <c r="E7" s="16">
        <v>1249551.6200000001</v>
      </c>
      <c r="F7" s="5"/>
    </row>
    <row r="8" spans="1:16">
      <c r="A8" s="12" t="str">
        <f>'[10]Accounts by GL'!B181</f>
        <v>Tuition-Postsecondary Vocational</v>
      </c>
      <c r="B8" s="13"/>
      <c r="C8" s="14" t="s">
        <v>22</v>
      </c>
      <c r="D8" s="15">
        <v>465803.06</v>
      </c>
      <c r="E8" s="16">
        <v>621257.64</v>
      </c>
      <c r="F8" s="5"/>
    </row>
    <row r="9" spans="1:16">
      <c r="A9" s="12" t="str">
        <f>'[10]Accounts by GL'!B182</f>
        <v>Tuition-Postsecondary Adult Vocational</v>
      </c>
      <c r="B9" s="13"/>
      <c r="C9" s="14" t="s">
        <v>46</v>
      </c>
      <c r="D9" s="15">
        <v>121891.66</v>
      </c>
      <c r="E9" s="16">
        <v>124366.59</v>
      </c>
      <c r="F9" s="5"/>
    </row>
    <row r="10" spans="1:16">
      <c r="A10" s="12" t="str">
        <f>'[10]Accounts by GL'!B183</f>
        <v>Tuition-Developmental Education</v>
      </c>
      <c r="B10" s="13"/>
      <c r="C10" s="14" t="s">
        <v>25</v>
      </c>
      <c r="D10" s="15">
        <v>51451.9</v>
      </c>
      <c r="E10" s="16">
        <v>91433.03</v>
      </c>
      <c r="F10" s="5"/>
    </row>
    <row r="11" spans="1:16">
      <c r="A11" s="12" t="str">
        <f>'[10]Accounts by GL'!B184</f>
        <v>Tuition-EPI</v>
      </c>
      <c r="B11" s="13"/>
      <c r="C11" s="14" t="s">
        <v>49</v>
      </c>
      <c r="D11" s="15">
        <v>0</v>
      </c>
      <c r="E11" s="16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tr">
        <f>'[10]Accounts by GL'!B185</f>
        <v>Tuition-Vocational Preparatory</v>
      </c>
      <c r="B12" s="13"/>
      <c r="C12" s="14" t="s">
        <v>51</v>
      </c>
      <c r="D12" s="15">
        <v>0</v>
      </c>
      <c r="E12" s="16">
        <v>0</v>
      </c>
      <c r="F12" s="5"/>
    </row>
    <row r="13" spans="1:16" ht="13.5" thickBot="1">
      <c r="A13" s="12" t="str">
        <f>'[10]Accounts by GL'!B186</f>
        <v>Tuition-Adult General Education (ABE) &amp; Secondary</v>
      </c>
      <c r="B13" s="13"/>
      <c r="C13" s="14" t="s">
        <v>53</v>
      </c>
      <c r="D13" s="15">
        <v>0</v>
      </c>
      <c r="E13" s="16">
        <v>0</v>
      </c>
      <c r="F13" s="5"/>
    </row>
    <row r="14" spans="1:16" ht="13.5" thickBot="1">
      <c r="A14" s="19" t="s">
        <v>6</v>
      </c>
      <c r="B14" s="20"/>
      <c r="C14" s="21"/>
      <c r="D14" s="22">
        <f>SUM(D6:D13)</f>
        <v>1599985.89</v>
      </c>
      <c r="E14" s="22">
        <f>SUM(E6:E13)</f>
        <v>2107812.37</v>
      </c>
      <c r="F14" s="5"/>
    </row>
    <row r="15" spans="1:16">
      <c r="A15" s="23" t="str">
        <f>'[10]Accounts by GL'!B187</f>
        <v>Out-of-state Fees-Advanced &amp; Professional - Baccalaureate</v>
      </c>
      <c r="B15" s="13"/>
      <c r="C15" s="25" t="s">
        <v>55</v>
      </c>
      <c r="D15" s="26">
        <v>0</v>
      </c>
      <c r="E15" s="27"/>
      <c r="F15" s="5"/>
    </row>
    <row r="16" spans="1:16">
      <c r="A16" s="23" t="str">
        <f>'[10]Accounts by GL'!B188</f>
        <v>Out-of-state Fees-Advanced &amp; Professional</v>
      </c>
      <c r="B16" s="13"/>
      <c r="C16" s="25" t="s">
        <v>30</v>
      </c>
      <c r="D16" s="26">
        <v>309915.84000000003</v>
      </c>
      <c r="E16" s="27"/>
      <c r="F16" s="5"/>
    </row>
    <row r="17" spans="1:6">
      <c r="A17" s="23" t="str">
        <f>'[10]Accounts by GL'!B189</f>
        <v>Out-of-state Fees-Postsecondary Vocational</v>
      </c>
      <c r="B17" s="13"/>
      <c r="C17" s="25" t="s">
        <v>31</v>
      </c>
      <c r="D17" s="26">
        <v>155454.57999999999</v>
      </c>
      <c r="E17" s="27"/>
      <c r="F17" s="5"/>
    </row>
    <row r="18" spans="1:6">
      <c r="A18" s="23" t="str">
        <f>'[10]Accounts by GL'!B190</f>
        <v>Out-of-state Fees-Postsecondary. Adult Vocational</v>
      </c>
      <c r="B18" s="13"/>
      <c r="C18" s="25" t="s">
        <v>59</v>
      </c>
      <c r="D18" s="26">
        <v>2474.9299999999998</v>
      </c>
      <c r="E18" s="27"/>
      <c r="F18" s="5"/>
    </row>
    <row r="19" spans="1:6">
      <c r="A19" s="23" t="str">
        <f>'[10]Accounts by GL'!B191</f>
        <v>Out-of-state Fees-Developmental Education</v>
      </c>
      <c r="B19" s="13"/>
      <c r="C19" s="25" t="s">
        <v>32</v>
      </c>
      <c r="D19" s="26">
        <v>39981.129999999997</v>
      </c>
      <c r="E19" s="27"/>
      <c r="F19" s="5"/>
    </row>
    <row r="20" spans="1:6">
      <c r="A20" s="23" t="str">
        <f>'[10]Accounts by GL'!B192</f>
        <v>Out-of-state Fees-EPI &amp; Alternative Certification Curriculum</v>
      </c>
      <c r="B20" s="13"/>
      <c r="C20" s="25" t="s">
        <v>62</v>
      </c>
      <c r="D20" s="26">
        <v>0</v>
      </c>
      <c r="E20" s="27"/>
      <c r="F20" s="5"/>
    </row>
    <row r="21" spans="1:6">
      <c r="A21" s="23" t="str">
        <f>'[10]Accounts by GL'!B193</f>
        <v>Out-of-state Fees-Vocational Preparatory</v>
      </c>
      <c r="B21" s="18"/>
      <c r="C21" s="25" t="s">
        <v>64</v>
      </c>
      <c r="D21" s="26">
        <v>0</v>
      </c>
      <c r="E21" s="27"/>
      <c r="F21" s="5"/>
    </row>
    <row r="22" spans="1:6" ht="13.5" thickBot="1">
      <c r="A22" s="23" t="str">
        <f>'[10]Accounts by GL'!B194</f>
        <v>Out-of-state Fees-Adult General Education (ABE) &amp; Secondary</v>
      </c>
      <c r="B22" s="18"/>
      <c r="C22" s="25" t="s">
        <v>66</v>
      </c>
      <c r="D22" s="26">
        <v>0</v>
      </c>
      <c r="E22" s="28"/>
      <c r="F22" s="5"/>
    </row>
    <row r="23" spans="1:6" ht="13.5" thickBot="1">
      <c r="A23" s="19" t="s">
        <v>7</v>
      </c>
      <c r="B23" s="20"/>
      <c r="C23" s="21"/>
      <c r="D23" s="22">
        <f>SUM(D15:D22)</f>
        <v>507826.48000000004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f>D23+D14</f>
        <v>2107812.37</v>
      </c>
      <c r="E24" s="22">
        <v>2107812.37</v>
      </c>
      <c r="F24" s="5"/>
    </row>
    <row r="25" spans="1:6">
      <c r="A25" s="30"/>
      <c r="B25" s="31"/>
      <c r="C25" s="32"/>
      <c r="D25" s="33"/>
      <c r="E25" s="28"/>
      <c r="F25" s="5"/>
    </row>
    <row r="26" spans="1:6">
      <c r="A26" s="9" t="s">
        <v>10</v>
      </c>
      <c r="B26" s="31"/>
      <c r="C26" s="32"/>
      <c r="D26" s="33"/>
      <c r="E26" s="27"/>
      <c r="F26" s="5"/>
    </row>
    <row r="27" spans="1:6">
      <c r="A27" s="12" t="str">
        <f>'[10]Accounts by GL'!B199</f>
        <v>Tuition - Lifelong Learning</v>
      </c>
      <c r="B27" s="13"/>
      <c r="C27" s="14" t="s">
        <v>68</v>
      </c>
      <c r="D27" s="34">
        <v>0</v>
      </c>
      <c r="E27" s="27"/>
      <c r="F27" s="35"/>
    </row>
    <row r="28" spans="1:6">
      <c r="A28" s="12" t="str">
        <f>'[10]Accounts by GL'!B200</f>
        <v>Tuition - Continuing Workforce Fees</v>
      </c>
      <c r="B28" s="13"/>
      <c r="C28" s="14" t="s">
        <v>70</v>
      </c>
      <c r="D28" s="34">
        <v>157435.72</v>
      </c>
      <c r="E28" s="27"/>
      <c r="F28" s="35"/>
    </row>
    <row r="29" spans="1:6">
      <c r="A29" s="12" t="str">
        <f>'[10]Accounts by GL'!B201</f>
        <v>Refunded Tuition - Continuing Workforce Fees</v>
      </c>
      <c r="B29" s="13"/>
      <c r="C29" s="14" t="s">
        <v>72</v>
      </c>
      <c r="D29" s="34">
        <v>0</v>
      </c>
      <c r="E29" s="27"/>
      <c r="F29" s="35"/>
    </row>
    <row r="30" spans="1:6">
      <c r="A30" s="12" t="str">
        <f>'[10]Accounts by GL'!B202</f>
        <v>Out-of-state - Lifelong Learning</v>
      </c>
      <c r="B30" s="13"/>
      <c r="C30" s="14" t="s">
        <v>74</v>
      </c>
      <c r="D30" s="34">
        <v>0</v>
      </c>
      <c r="E30" s="28"/>
      <c r="F30" s="35"/>
    </row>
    <row r="31" spans="1:6">
      <c r="A31" s="12" t="str">
        <f>'[10]Accounts by GL'!B203</f>
        <v>Full Cost of Instruction (Repeat Course Fee)</v>
      </c>
      <c r="B31" s="13"/>
      <c r="C31" s="14" t="s">
        <v>76</v>
      </c>
      <c r="D31" s="34">
        <v>0</v>
      </c>
      <c r="E31" s="28"/>
      <c r="F31" s="35"/>
    </row>
    <row r="32" spans="1:6">
      <c r="A32" s="12" t="str">
        <f>'[10]Accounts by GL'!B204</f>
        <v>Full Cost of Instruction (Repeat Course Fee) - A &amp; P</v>
      </c>
      <c r="B32" s="13"/>
      <c r="C32" s="14" t="s">
        <v>78</v>
      </c>
      <c r="D32" s="34">
        <v>0</v>
      </c>
      <c r="E32" s="28"/>
      <c r="F32" s="35"/>
    </row>
    <row r="33" spans="1:10">
      <c r="A33" s="12" t="str">
        <f>'[10]Accounts by GL'!B205</f>
        <v>Full Cost of Instruction (Repeat Course Fee) - PSV</v>
      </c>
      <c r="B33" s="13"/>
      <c r="C33" s="14" t="s">
        <v>80</v>
      </c>
      <c r="D33" s="34">
        <v>0</v>
      </c>
      <c r="E33" s="28"/>
      <c r="F33" s="35"/>
    </row>
    <row r="34" spans="1:10">
      <c r="A34" s="12" t="str">
        <f>'[10]Accounts by GL'!B206</f>
        <v>Full Cost of Instruction (Repeat Course Fee) - Baccalaureate</v>
      </c>
      <c r="B34" s="13"/>
      <c r="C34" s="14" t="s">
        <v>82</v>
      </c>
      <c r="D34" s="34">
        <v>0</v>
      </c>
      <c r="E34" s="28"/>
      <c r="F34" s="35"/>
    </row>
    <row r="35" spans="1:10">
      <c r="A35" s="12" t="str">
        <f>'[10]Accounts by GL'!B207</f>
        <v>Full Cost of Instruction (Repeat Course Fee) - PSAV</v>
      </c>
      <c r="B35" s="13"/>
      <c r="C35" s="14" t="s">
        <v>84</v>
      </c>
      <c r="D35" s="34">
        <v>0</v>
      </c>
      <c r="E35" s="28"/>
      <c r="F35" s="35"/>
    </row>
    <row r="36" spans="1:10">
      <c r="A36" s="12" t="str">
        <f>'[10]Accounts by GL'!B208</f>
        <v>Full Cost of Instruction (Repeat Course Fee) - Dev. Ed.</v>
      </c>
      <c r="B36" s="13"/>
      <c r="C36" s="14" t="s">
        <v>86</v>
      </c>
      <c r="D36" s="34">
        <v>0</v>
      </c>
      <c r="E36" s="28"/>
      <c r="F36" s="35"/>
    </row>
    <row r="37" spans="1:10">
      <c r="A37" s="12" t="str">
        <f>'[10]Accounts by GL'!B209</f>
        <v>Full Cost of Instruction (Repeat Course Fee) - EPI</v>
      </c>
      <c r="B37" s="13"/>
      <c r="C37" s="14" t="s">
        <v>170</v>
      </c>
      <c r="D37" s="34">
        <v>0</v>
      </c>
      <c r="E37" s="28"/>
      <c r="F37" s="35"/>
    </row>
    <row r="38" spans="1:10">
      <c r="A38" s="12" t="str">
        <f>'[10]Accounts by GL'!B210</f>
        <v>Refunded Tuition-Full Cost of Instruction (Repeat Course Fee)</v>
      </c>
      <c r="B38" s="13"/>
      <c r="C38" s="14" t="s">
        <v>88</v>
      </c>
      <c r="D38" s="34">
        <v>0</v>
      </c>
      <c r="E38" s="28"/>
      <c r="F38" s="35"/>
    </row>
    <row r="39" spans="1:10">
      <c r="A39" s="12" t="str">
        <f>'[10]Accounts by GL'!B211</f>
        <v>Tuition - Self-supporting</v>
      </c>
      <c r="B39" s="13"/>
      <c r="C39" s="14" t="s">
        <v>90</v>
      </c>
      <c r="D39" s="34">
        <v>39058.25</v>
      </c>
      <c r="E39" s="28"/>
      <c r="F39" s="108"/>
      <c r="G39" s="5"/>
    </row>
    <row r="40" spans="1:10">
      <c r="A40" s="12" t="str">
        <f>'[10]Accounts by GL'!B212</f>
        <v>Laboratory Fees</v>
      </c>
      <c r="B40" s="13"/>
      <c r="C40" s="14" t="s">
        <v>92</v>
      </c>
      <c r="D40" s="34">
        <v>682567.53</v>
      </c>
      <c r="E40" s="28"/>
      <c r="F40" s="108"/>
    </row>
    <row r="41" spans="1:10">
      <c r="A41" s="12" t="str">
        <f>'[10]Accounts by GL'!B213</f>
        <v>Distance Learning Course User Fee</v>
      </c>
      <c r="B41" s="13"/>
      <c r="C41" s="14" t="s">
        <v>94</v>
      </c>
      <c r="D41" s="34">
        <v>0</v>
      </c>
      <c r="E41" s="28"/>
      <c r="F41" s="30"/>
    </row>
    <row r="42" spans="1:10">
      <c r="A42" s="12" t="str">
        <f>'[10]Accounts by GL'!B214</f>
        <v>Application Fees</v>
      </c>
      <c r="B42" s="13"/>
      <c r="C42" s="14" t="s">
        <v>96</v>
      </c>
      <c r="D42" s="34">
        <v>32650</v>
      </c>
      <c r="E42" s="28"/>
      <c r="F42" s="108"/>
    </row>
    <row r="43" spans="1:10">
      <c r="A43" s="12" t="str">
        <f>'[10]Accounts by GL'!B215</f>
        <v>Graduation Fees</v>
      </c>
      <c r="B43" s="13"/>
      <c r="C43" s="14" t="s">
        <v>98</v>
      </c>
      <c r="D43" s="34">
        <v>6250</v>
      </c>
      <c r="E43" s="28"/>
      <c r="F43" s="35"/>
    </row>
    <row r="44" spans="1:10">
      <c r="A44" s="12" t="str">
        <f>'[10]Accounts by GL'!B216</f>
        <v>Transcripts Fees</v>
      </c>
      <c r="B44" s="13"/>
      <c r="C44" s="14" t="s">
        <v>100</v>
      </c>
      <c r="D44" s="34">
        <v>6925</v>
      </c>
      <c r="E44" s="28"/>
      <c r="F44" s="35"/>
      <c r="J44" s="5"/>
    </row>
    <row r="45" spans="1:10">
      <c r="A45" s="12" t="str">
        <f>'[10]Accounts by GL'!B217</f>
        <v>Financial Aid Fund Fees</v>
      </c>
      <c r="B45" s="13"/>
      <c r="C45" s="14" t="s">
        <v>102</v>
      </c>
      <c r="D45" s="34">
        <v>112620.73999999998</v>
      </c>
      <c r="E45" s="28"/>
      <c r="F45" s="35"/>
    </row>
    <row r="46" spans="1:10">
      <c r="A46" s="12" t="str">
        <f>'[10]Accounts by GL'!B218</f>
        <v>Student Activities &amp; Service Fees</v>
      </c>
      <c r="B46" s="13"/>
      <c r="C46" s="14" t="s">
        <v>104</v>
      </c>
      <c r="D46" s="34">
        <v>148574.07999999999</v>
      </c>
      <c r="E46" s="28"/>
      <c r="F46" s="35"/>
    </row>
    <row r="47" spans="1:10">
      <c r="A47" s="12" t="str">
        <f>'[10]Accounts by GL'!B219</f>
        <v>Student Activities &amp; Service Fees - Baccalaureate</v>
      </c>
      <c r="B47" s="13"/>
      <c r="C47" s="14" t="s">
        <v>106</v>
      </c>
      <c r="D47" s="34">
        <v>2120.58</v>
      </c>
      <c r="E47" s="28"/>
      <c r="F47" s="35"/>
    </row>
    <row r="48" spans="1:10">
      <c r="A48" s="12" t="str">
        <f>'[10]Accounts by GL'!B220</f>
        <v>CIF - A &amp; P, PSV, EPI, College Prep</v>
      </c>
      <c r="B48" s="13"/>
      <c r="C48" s="14" t="s">
        <v>108</v>
      </c>
      <c r="D48" s="34">
        <v>288502.64</v>
      </c>
      <c r="E48" s="28"/>
      <c r="F48" s="35"/>
    </row>
    <row r="49" spans="1:6">
      <c r="A49" s="12" t="str">
        <f>'[10]Accounts by GL'!B221</f>
        <v>CIF - PSAV</v>
      </c>
      <c r="B49" s="13"/>
      <c r="C49" s="14" t="s">
        <v>110</v>
      </c>
      <c r="D49" s="34">
        <v>6217.84</v>
      </c>
      <c r="E49" s="28"/>
      <c r="F49" s="35"/>
    </row>
    <row r="50" spans="1:6">
      <c r="A50" s="12" t="str">
        <f>'[10]Accounts by GL'!B222</f>
        <v>CIF - Baccalaureate</v>
      </c>
      <c r="B50" s="13"/>
      <c r="C50" s="14" t="s">
        <v>112</v>
      </c>
      <c r="D50" s="34">
        <v>4238.8500000000004</v>
      </c>
      <c r="E50" s="28"/>
      <c r="F50" s="35"/>
    </row>
    <row r="51" spans="1:6">
      <c r="A51" s="12" t="str">
        <f>'[10]Accounts by GL'!B223</f>
        <v>Technology Fee</v>
      </c>
      <c r="B51" s="13"/>
      <c r="C51" s="14" t="s">
        <v>114</v>
      </c>
      <c r="D51" s="34">
        <v>103002.94</v>
      </c>
      <c r="E51" s="28"/>
      <c r="F51" s="35"/>
    </row>
    <row r="52" spans="1:6">
      <c r="A52" s="12" t="str">
        <f>'[10]Accounts by GL'!B224</f>
        <v>Other Student Fees</v>
      </c>
      <c r="B52" s="13"/>
      <c r="C52" s="14" t="s">
        <v>116</v>
      </c>
      <c r="D52" s="34">
        <v>0</v>
      </c>
      <c r="E52" s="28"/>
      <c r="F52" s="35"/>
    </row>
    <row r="53" spans="1:6">
      <c r="A53" s="12" t="str">
        <f>'[10]Accounts by GL'!B225</f>
        <v>Late Fees</v>
      </c>
      <c r="B53" s="13"/>
      <c r="C53" s="14" t="s">
        <v>118</v>
      </c>
      <c r="D53" s="34">
        <v>0</v>
      </c>
      <c r="E53" s="28"/>
      <c r="F53" s="35"/>
    </row>
    <row r="54" spans="1:6">
      <c r="A54" s="12" t="str">
        <f>'[10]Accounts by GL'!B226</f>
        <v>Testing Fees</v>
      </c>
      <c r="B54" s="13"/>
      <c r="C54" s="14" t="s">
        <v>120</v>
      </c>
      <c r="D54" s="34">
        <v>21130</v>
      </c>
      <c r="E54" s="28"/>
      <c r="F54" s="35"/>
    </row>
    <row r="55" spans="1:6">
      <c r="A55" s="12" t="str">
        <f>'[10]Accounts by GL'!B227</f>
        <v>Student Insurance Fees</v>
      </c>
      <c r="B55" s="13"/>
      <c r="C55" s="14" t="s">
        <v>122</v>
      </c>
      <c r="D55" s="34">
        <v>0</v>
      </c>
      <c r="E55" s="28"/>
      <c r="F55" s="35"/>
    </row>
    <row r="56" spans="1:6">
      <c r="A56" s="12" t="str">
        <f>'[10]Accounts by GL'!B228</f>
        <v>Safety &amp; Security Fees</v>
      </c>
      <c r="B56" s="13"/>
      <c r="C56" s="14" t="s">
        <v>124</v>
      </c>
      <c r="D56" s="34">
        <v>0</v>
      </c>
      <c r="E56" s="28"/>
      <c r="F56" s="35"/>
    </row>
    <row r="57" spans="1:6">
      <c r="A57" s="12" t="str">
        <f>'[10]Accounts by GL'!B229</f>
        <v>Picture Identification Card Fees</v>
      </c>
      <c r="B57" s="13"/>
      <c r="C57" s="14" t="s">
        <v>126</v>
      </c>
      <c r="D57" s="34">
        <v>0</v>
      </c>
      <c r="E57" s="28"/>
      <c r="F57" s="35"/>
    </row>
    <row r="58" spans="1:6">
      <c r="A58" s="12" t="str">
        <f>'[10]Accounts by GL'!B230</f>
        <v>Parking Fees</v>
      </c>
      <c r="B58" s="13"/>
      <c r="C58" s="14" t="s">
        <v>128</v>
      </c>
      <c r="D58" s="34">
        <v>0</v>
      </c>
      <c r="E58" s="28"/>
      <c r="F58" s="35"/>
    </row>
    <row r="59" spans="1:6">
      <c r="A59" s="12" t="str">
        <f>'[10]Accounts by GL'!B231</f>
        <v>Library Fees</v>
      </c>
      <c r="B59" s="13"/>
      <c r="C59" s="14" t="s">
        <v>130</v>
      </c>
      <c r="D59" s="34">
        <v>0</v>
      </c>
      <c r="E59" s="28"/>
      <c r="F59" s="35"/>
    </row>
    <row r="60" spans="1:6">
      <c r="A60" s="12" t="str">
        <f>'[10]Accounts by GL'!B232</f>
        <v>Contract Course Fees</v>
      </c>
      <c r="B60" s="13"/>
      <c r="C60" s="14" t="s">
        <v>132</v>
      </c>
      <c r="D60" s="34">
        <v>0</v>
      </c>
      <c r="E60" s="28"/>
      <c r="F60" s="35"/>
    </row>
    <row r="61" spans="1:6" ht="13.5" thickBot="1">
      <c r="A61" s="12" t="str">
        <f>'[10]Accounts by GL'!B233</f>
        <v>Residual Student Fees</v>
      </c>
      <c r="B61" s="13"/>
      <c r="C61" s="14" t="s">
        <v>134</v>
      </c>
      <c r="D61" s="34">
        <v>-975554.81</v>
      </c>
      <c r="E61" s="28"/>
      <c r="F61" s="35"/>
    </row>
    <row r="62" spans="1:6" ht="13.5" thickBot="1">
      <c r="A62" s="19" t="s">
        <v>12</v>
      </c>
      <c r="B62" s="20"/>
      <c r="C62" s="21"/>
      <c r="D62" s="22">
        <f>SUM(D27:D61)</f>
        <v>635739.3600000001</v>
      </c>
      <c r="E62" s="28"/>
    </row>
    <row r="63" spans="1:6" ht="13.5" thickBot="1">
      <c r="A63" s="19" t="s">
        <v>13</v>
      </c>
      <c r="B63" s="20"/>
      <c r="C63" s="21"/>
      <c r="D63" s="22">
        <f>D24+D62</f>
        <v>2743551.7300000004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181" t="str">
        <f>A1</f>
        <v>FLORIDA KEYS COMMUNITY COLLEGE</v>
      </c>
      <c r="B66" s="181"/>
      <c r="C66" s="181"/>
      <c r="D66" s="181"/>
      <c r="E66" s="39"/>
    </row>
    <row r="67" spans="1:5" ht="13.5" thickBot="1">
      <c r="A67" s="182" t="str">
        <f>+A3</f>
        <v xml:space="preserve">2016-2017 FEES </v>
      </c>
      <c r="B67" s="182"/>
      <c r="C67" s="182"/>
      <c r="D67" s="182"/>
      <c r="E67" s="39"/>
    </row>
    <row r="68" spans="1:5">
      <c r="A68" s="40" t="s">
        <v>14</v>
      </c>
      <c r="B68" s="10"/>
      <c r="C68" s="41"/>
      <c r="D68" s="42"/>
      <c r="E68" s="38"/>
    </row>
    <row r="69" spans="1:5">
      <c r="A69" s="43"/>
      <c r="B69" s="31"/>
      <c r="C69" s="41"/>
      <c r="D69" s="44"/>
      <c r="E69" s="38"/>
    </row>
    <row r="70" spans="1:5" ht="13.5" thickBot="1">
      <c r="A70" s="40" t="s">
        <v>15</v>
      </c>
      <c r="B70" s="31"/>
      <c r="C70" s="41" t="s">
        <v>16</v>
      </c>
      <c r="D70" s="42" t="s">
        <v>17</v>
      </c>
      <c r="E70" s="38"/>
    </row>
    <row r="71" spans="1:5">
      <c r="A71" s="45" t="s">
        <v>18</v>
      </c>
      <c r="B71" s="46" t="s">
        <v>19</v>
      </c>
      <c r="C71" s="109" t="s">
        <v>138</v>
      </c>
      <c r="D71" s="110">
        <v>960839.27</v>
      </c>
      <c r="E71" s="38"/>
    </row>
    <row r="72" spans="1:5">
      <c r="A72" s="47" t="s">
        <v>18</v>
      </c>
      <c r="B72" s="48" t="s">
        <v>21</v>
      </c>
      <c r="C72" s="49" t="s">
        <v>22</v>
      </c>
      <c r="D72" s="50">
        <v>465803.06</v>
      </c>
      <c r="E72" s="38"/>
    </row>
    <row r="73" spans="1:5">
      <c r="A73" s="47" t="s">
        <v>18</v>
      </c>
      <c r="B73" s="48" t="s">
        <v>23</v>
      </c>
      <c r="C73" s="49">
        <v>40130</v>
      </c>
      <c r="D73" s="50">
        <v>121891.66</v>
      </c>
      <c r="E73" s="38"/>
    </row>
    <row r="74" spans="1:5">
      <c r="A74" s="47" t="s">
        <v>18</v>
      </c>
      <c r="B74" s="48" t="s">
        <v>139</v>
      </c>
      <c r="C74" s="49" t="s">
        <v>25</v>
      </c>
      <c r="D74" s="50">
        <v>51451.9</v>
      </c>
      <c r="E74" s="38"/>
    </row>
    <row r="75" spans="1:5">
      <c r="A75" s="47" t="s">
        <v>18</v>
      </c>
      <c r="B75" s="48" t="s">
        <v>26</v>
      </c>
      <c r="C75" s="49">
        <v>40160</v>
      </c>
      <c r="D75" s="50">
        <v>0</v>
      </c>
      <c r="E75" s="38"/>
    </row>
    <row r="76" spans="1:5">
      <c r="A76" s="47" t="s">
        <v>18</v>
      </c>
      <c r="B76" s="48" t="s">
        <v>27</v>
      </c>
      <c r="C76" s="49">
        <v>40180</v>
      </c>
      <c r="D76" s="50">
        <v>0</v>
      </c>
      <c r="E76" s="38"/>
    </row>
    <row r="77" spans="1:5">
      <c r="A77" s="47" t="s">
        <v>18</v>
      </c>
      <c r="B77" s="48" t="s">
        <v>28</v>
      </c>
      <c r="C77" s="49">
        <v>40190</v>
      </c>
      <c r="D77" s="50">
        <v>0</v>
      </c>
      <c r="E77" s="38"/>
    </row>
    <row r="78" spans="1:5">
      <c r="A78" s="47" t="s">
        <v>29</v>
      </c>
      <c r="B78" s="48" t="s">
        <v>19</v>
      </c>
      <c r="C78" s="49" t="s">
        <v>140</v>
      </c>
      <c r="D78" s="50">
        <v>309915.84000000003</v>
      </c>
      <c r="E78" s="38"/>
    </row>
    <row r="79" spans="1:5">
      <c r="A79" s="47" t="s">
        <v>29</v>
      </c>
      <c r="B79" s="48" t="s">
        <v>21</v>
      </c>
      <c r="C79" s="49" t="s">
        <v>31</v>
      </c>
      <c r="D79" s="50">
        <v>155454.57999999999</v>
      </c>
      <c r="E79" s="38"/>
    </row>
    <row r="80" spans="1:5">
      <c r="A80" s="47" t="s">
        <v>29</v>
      </c>
      <c r="B80" s="48" t="s">
        <v>23</v>
      </c>
      <c r="C80" s="49">
        <v>40330</v>
      </c>
      <c r="D80" s="50">
        <v>2474.9299999999998</v>
      </c>
      <c r="E80" s="38"/>
    </row>
    <row r="81" spans="1:5">
      <c r="A81" s="47" t="s">
        <v>29</v>
      </c>
      <c r="B81" s="48" t="s">
        <v>139</v>
      </c>
      <c r="C81" s="49" t="s">
        <v>32</v>
      </c>
      <c r="D81" s="50">
        <v>39981.129999999997</v>
      </c>
      <c r="E81" s="38"/>
    </row>
    <row r="82" spans="1:5">
      <c r="A82" s="47" t="s">
        <v>29</v>
      </c>
      <c r="B82" s="111" t="s">
        <v>26</v>
      </c>
      <c r="C82" s="49">
        <v>40360</v>
      </c>
      <c r="D82" s="50">
        <v>0</v>
      </c>
      <c r="E82" s="38"/>
    </row>
    <row r="83" spans="1:5">
      <c r="A83" s="47" t="s">
        <v>29</v>
      </c>
      <c r="B83" s="111" t="s">
        <v>27</v>
      </c>
      <c r="C83" s="49">
        <v>40380</v>
      </c>
      <c r="D83" s="50">
        <v>0</v>
      </c>
      <c r="E83" s="38"/>
    </row>
    <row r="84" spans="1:5" ht="13.5" thickBot="1">
      <c r="A84" s="47" t="s">
        <v>29</v>
      </c>
      <c r="B84" s="111" t="s">
        <v>28</v>
      </c>
      <c r="C84" s="49">
        <v>40390</v>
      </c>
      <c r="D84" s="50">
        <v>0</v>
      </c>
      <c r="E84" s="38"/>
    </row>
    <row r="85" spans="1:5" ht="13.5" thickBot="1">
      <c r="A85" s="19" t="s">
        <v>33</v>
      </c>
      <c r="B85" s="20"/>
      <c r="C85" s="21"/>
      <c r="D85" s="22">
        <f>SUM(D71:D84)</f>
        <v>2107812.37</v>
      </c>
      <c r="E85" s="38"/>
    </row>
    <row r="86" spans="1:5">
      <c r="A86" s="51"/>
      <c r="B86" s="52"/>
      <c r="C86" s="53"/>
      <c r="D86" s="54"/>
      <c r="E86" s="38"/>
    </row>
    <row r="87" spans="1:5" ht="13.5" thickBot="1">
      <c r="A87" s="55" t="s">
        <v>34</v>
      </c>
      <c r="B87" s="52"/>
      <c r="C87" s="53"/>
      <c r="D87" s="54"/>
      <c r="E87" s="38"/>
    </row>
    <row r="88" spans="1:5">
      <c r="A88" s="56" t="s">
        <v>18</v>
      </c>
      <c r="B88" s="57" t="s">
        <v>19</v>
      </c>
      <c r="C88" s="109" t="s">
        <v>138</v>
      </c>
      <c r="D88" s="50">
        <v>0</v>
      </c>
      <c r="E88" s="38"/>
    </row>
    <row r="89" spans="1:5" ht="13.5" thickBot="1">
      <c r="A89" s="58" t="s">
        <v>29</v>
      </c>
      <c r="B89" s="59" t="s">
        <v>19</v>
      </c>
      <c r="C89" s="49" t="s">
        <v>140</v>
      </c>
      <c r="D89" s="112">
        <v>0</v>
      </c>
      <c r="E89" s="38"/>
    </row>
    <row r="90" spans="1:5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5" ht="13.5" thickBot="1">
      <c r="A91" s="43"/>
      <c r="B91" s="52"/>
      <c r="C91" s="53"/>
      <c r="D91" s="54"/>
      <c r="E91" s="38"/>
    </row>
    <row r="92" spans="1:5" ht="13.5" thickBot="1">
      <c r="A92" s="19" t="s">
        <v>36</v>
      </c>
      <c r="B92" s="20"/>
      <c r="C92" s="21"/>
      <c r="D92" s="22">
        <f>+D85+D90</f>
        <v>2107812.37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189" t="s">
        <v>37</v>
      </c>
      <c r="B94" s="190"/>
      <c r="C94" s="64"/>
      <c r="D94" s="65"/>
      <c r="E94" s="38"/>
    </row>
    <row r="95" spans="1:5">
      <c r="A95" s="66" t="s">
        <v>18</v>
      </c>
      <c r="B95" s="67"/>
      <c r="C95" s="68"/>
      <c r="D95" s="69">
        <f>SUM(D6:D13)</f>
        <v>1599985.89</v>
      </c>
      <c r="E95" s="38"/>
    </row>
    <row r="96" spans="1:5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507826.48000000004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2107812.37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103002.94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2210815.31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FCS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BROWARD!Print_Area</vt:lpstr>
      <vt:lpstr>CENTRALFL!Print_Area</vt:lpstr>
      <vt:lpstr>CHIPOLA!Print_Area</vt:lpstr>
      <vt:lpstr>DAYTONA!Print_Area</vt:lpstr>
      <vt:lpstr>EASTERNFL!Print_Area</vt:lpstr>
      <vt:lpstr>FCS!Print_Area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Dickens, Jamaal</dc:creator>
  <cp:lastModifiedBy>Sisley, Dottie</cp:lastModifiedBy>
  <cp:lastPrinted>2016-01-20T18:38:25Z</cp:lastPrinted>
  <dcterms:created xsi:type="dcterms:W3CDTF">2014-11-25T21:05:56Z</dcterms:created>
  <dcterms:modified xsi:type="dcterms:W3CDTF">2020-02-13T15:12:06Z</dcterms:modified>
</cp:coreProperties>
</file>