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autoCompressPictures="0" defaultThemeVersion="153222"/>
  <mc:AlternateContent xmlns:mc="http://schemas.openxmlformats.org/markup-compatibility/2006">
    <mc:Choice Requires="x15">
      <x15ac:absPath xmlns:x15ac="http://schemas.microsoft.com/office/spreadsheetml/2010/11/ac" url="J:\Finance\FCS Finance Website\2021-22 Reports\"/>
    </mc:Choice>
  </mc:AlternateContent>
  <bookViews>
    <workbookView xWindow="0" yWindow="0" windowWidth="21780" windowHeight="12810" tabRatio="894"/>
  </bookViews>
  <sheets>
    <sheet name="SYSTEM RESIDENT" sheetId="44" r:id="rId1"/>
    <sheet name="SYSTEM NONRESIDENT" sheetId="45" r:id="rId2"/>
    <sheet name="2020-21 Fee Weights" sheetId="53" state="hidden" r:id="rId3"/>
  </sheets>
  <externalReferences>
    <externalReference r:id="rId4"/>
    <externalReference r:id="rId5"/>
    <externalReference r:id="rId6"/>
    <externalReference r:id="rId7"/>
  </externalReferences>
  <definedNames>
    <definedName name="_1." localSheetId="1">[1]CKSHEET!#REF!</definedName>
    <definedName name="_1." localSheetId="0">[1]CKSHEET!#REF!</definedName>
    <definedName name="_1.">[1]CKSHEET!#REF!</definedName>
    <definedName name="_10." localSheetId="1">[1]CKSHEET!#REF!</definedName>
    <definedName name="_10." localSheetId="0">[1]CKSHEET!#REF!</definedName>
    <definedName name="_10.">[1]CKSHEET!#REF!</definedName>
    <definedName name="_2004_05_APPROPRIATIONS" localSheetId="1">[1]CKSHEET!#REF!</definedName>
    <definedName name="_2004_05_APPROPRIATIONS" localSheetId="0">[1]CKSHEET!#REF!</definedName>
    <definedName name="_2004_05_APPROPRIATIONS">[1]CKSHEET!#REF!</definedName>
    <definedName name="_5.___EXHIBIT_C__verify_that_student_fees_agree_with_EXHIBIT_D." localSheetId="1">[1]CKSHEET!#REF!</definedName>
    <definedName name="_5.___EXHIBIT_C__verify_that_student_fees_agree_with_EXHIBIT_D." localSheetId="0">[1]CKSHEET!#REF!</definedName>
    <definedName name="_5.___EXHIBIT_C__verify_that_student_fees_agree_with_EXHIBIT_D.">[1]CKSHEET!#REF!</definedName>
    <definedName name="_6." localSheetId="1">[2]CKSHEET!#REF!</definedName>
    <definedName name="_6." localSheetId="0">[2]CKSHEET!#REF!</definedName>
    <definedName name="_6.">[2]CKSHEET!#REF!</definedName>
    <definedName name="_9.___EXHIBIT_E_totals_for_personnel__current_expense__capital_outlay__and_total_equal_totals_in" localSheetId="1">[1]CKSHEET!#REF!</definedName>
    <definedName name="_9.___EXHIBIT_E_totals_for_personnel__current_expense__capital_outlay__and_total_equal_totals_in" localSheetId="0">[1]CKSHEET!#REF!</definedName>
    <definedName name="_9.___EXHIBIT_E_totals_for_personnel__current_expense__capital_outlay__and_total_equal_totals_in">[1]CKSHEET!#REF!</definedName>
    <definedName name="a">'SYSTEM RESIDENT'!$A$1:$AT$38</definedName>
    <definedName name="ADDITIONAL_2__CALCULATION" localSheetId="1">[1]CKSHEET!#REF!</definedName>
    <definedName name="ADDITIONAL_2__CALCULATION" localSheetId="0">[1]CKSHEET!#REF!</definedName>
    <definedName name="ADDITIONAL_2__CALCULATION">[1]CKSHEET!#REF!</definedName>
    <definedName name="ADULT" localSheetId="1">#REF!</definedName>
    <definedName name="ADULT" localSheetId="0">#REF!</definedName>
    <definedName name="ADULT">#REF!</definedName>
    <definedName name="Broward" localSheetId="1">[1]CKSHEET!#REF!</definedName>
    <definedName name="Broward" localSheetId="0">[1]CKSHEET!#REF!</definedName>
    <definedName name="Broward">[1]CKSHEET!#REF!</definedName>
    <definedName name="CKSHEET_C8" localSheetId="1">'[3]CHECK SHEET'!#REF!</definedName>
    <definedName name="CKSHEET_C8" localSheetId="0">'[3]CHECK SHEET'!#REF!</definedName>
    <definedName name="CKSHEET_C8">'[3]CHECK SHEET'!#REF!</definedName>
    <definedName name="CREDIT" localSheetId="1">#REF!</definedName>
    <definedName name="CREDIT" localSheetId="0">#REF!</definedName>
    <definedName name="CREDIT">#REF!</definedName>
    <definedName name="m" localSheetId="1">#REF!</definedName>
    <definedName name="m" localSheetId="0">#REF!</definedName>
    <definedName name="m">#REF!</definedName>
    <definedName name="NOTES" localSheetId="1">#REF!</definedName>
    <definedName name="NOTES" localSheetId="0">#REF!</definedName>
    <definedName name="NOTES">#REF!</definedName>
    <definedName name="_xlnm.Print_Area" localSheetId="1">'SYSTEM NONRESIDENT'!$A$1:$AZ$45</definedName>
    <definedName name="_xlnm.Print_Area" localSheetId="0">'SYSTEM RESIDENT'!$A$1:$AU$44</definedName>
    <definedName name="_xlnm.Print_Area">'SYSTEM NONRESIDENT'!$N$2:$W$39</definedName>
    <definedName name="_xlnm.Print_Titles">#N/A</definedName>
    <definedName name="PSAV" localSheetId="1">#REF!</definedName>
    <definedName name="PSAV" localSheetId="0">#REF!</definedName>
    <definedName name="PSAV">#REF!</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S8" i="53" l="1"/>
  <c r="AS9" i="53"/>
  <c r="AS10" i="53"/>
  <c r="AS11" i="53"/>
  <c r="AS12" i="53"/>
  <c r="AS13" i="53"/>
  <c r="AS14" i="53"/>
  <c r="AS15" i="53"/>
  <c r="AS16" i="53"/>
  <c r="AS17" i="53"/>
  <c r="AS18" i="53"/>
  <c r="AS19" i="53"/>
  <c r="AS20" i="53"/>
  <c r="AS21" i="53"/>
  <c r="AS22" i="53"/>
  <c r="AS23" i="53"/>
  <c r="AS24" i="53"/>
  <c r="AS25" i="53"/>
  <c r="AS26" i="53"/>
  <c r="AS27" i="53"/>
  <c r="AS28" i="53"/>
  <c r="AS29" i="53"/>
  <c r="AS30" i="53"/>
  <c r="AS31" i="53"/>
  <c r="AS32" i="53"/>
  <c r="AS33" i="53"/>
  <c r="AS34" i="53"/>
  <c r="AS35" i="53"/>
  <c r="AS36" i="53"/>
  <c r="AR36" i="53"/>
  <c r="AQ36" i="53"/>
  <c r="AM8" i="53"/>
  <c r="AO8" i="53"/>
  <c r="AM9" i="53"/>
  <c r="AO9" i="53"/>
  <c r="AM10" i="53"/>
  <c r="AO10" i="53"/>
  <c r="AM11" i="53"/>
  <c r="AO11" i="53"/>
  <c r="AM12" i="53"/>
  <c r="AO12" i="53"/>
  <c r="AM13" i="53"/>
  <c r="AO13" i="53"/>
  <c r="AM14" i="53"/>
  <c r="AO14" i="53"/>
  <c r="AM15" i="53"/>
  <c r="AO15" i="53"/>
  <c r="AM16" i="53"/>
  <c r="AO16" i="53"/>
  <c r="AM17" i="53"/>
  <c r="AO17" i="53"/>
  <c r="AM18" i="53"/>
  <c r="AO18" i="53"/>
  <c r="AM19" i="53"/>
  <c r="AO19" i="53"/>
  <c r="AM20" i="53"/>
  <c r="AO20" i="53"/>
  <c r="AM21" i="53"/>
  <c r="AO21" i="53"/>
  <c r="AM22" i="53"/>
  <c r="AO22" i="53"/>
  <c r="AM23" i="53"/>
  <c r="AO23" i="53"/>
  <c r="AM24" i="53"/>
  <c r="AO24" i="53"/>
  <c r="AM25" i="53"/>
  <c r="AO25" i="53"/>
  <c r="AM26" i="53"/>
  <c r="AO26" i="53"/>
  <c r="AM27" i="53"/>
  <c r="AO27" i="53"/>
  <c r="AM28" i="53"/>
  <c r="AO28" i="53"/>
  <c r="AM29" i="53"/>
  <c r="AO29" i="53"/>
  <c r="AM30" i="53"/>
  <c r="AO30" i="53"/>
  <c r="AM31" i="53"/>
  <c r="AO31" i="53"/>
  <c r="AM32" i="53"/>
  <c r="AO32" i="53"/>
  <c r="AM33" i="53"/>
  <c r="AO33" i="53"/>
  <c r="AM34" i="53"/>
  <c r="AO34" i="53"/>
  <c r="AM35" i="53"/>
  <c r="AO35" i="53"/>
  <c r="AO36" i="53"/>
  <c r="AN36" i="53"/>
  <c r="AM36" i="53"/>
  <c r="AK36" i="53"/>
  <c r="AJ36" i="53"/>
  <c r="AI8" i="53"/>
  <c r="AI9" i="53"/>
  <c r="AI10" i="53"/>
  <c r="AI11" i="53"/>
  <c r="AI12" i="53"/>
  <c r="AI13" i="53"/>
  <c r="AI14" i="53"/>
  <c r="AI15" i="53"/>
  <c r="AI16" i="53"/>
  <c r="AI17" i="53"/>
  <c r="AI18" i="53"/>
  <c r="AI19" i="53"/>
  <c r="AI20" i="53"/>
  <c r="AI21" i="53"/>
  <c r="AI22" i="53"/>
  <c r="AI23" i="53"/>
  <c r="AI24" i="53"/>
  <c r="AI25" i="53"/>
  <c r="AI26" i="53"/>
  <c r="AI27" i="53"/>
  <c r="AI28" i="53"/>
  <c r="AI29" i="53"/>
  <c r="AI30" i="53"/>
  <c r="AI31" i="53"/>
  <c r="AI32" i="53"/>
  <c r="AI33" i="53"/>
  <c r="AI34" i="53"/>
  <c r="AI35" i="53"/>
  <c r="AI36" i="53"/>
  <c r="F8" i="53"/>
  <c r="AD8" i="53"/>
  <c r="L8" i="53"/>
  <c r="AE8" i="53"/>
  <c r="AF8" i="53"/>
  <c r="F9" i="53"/>
  <c r="AD9" i="53"/>
  <c r="L9" i="53"/>
  <c r="AE9" i="53"/>
  <c r="AF9" i="53"/>
  <c r="F10" i="53"/>
  <c r="AD10" i="53"/>
  <c r="L10" i="53"/>
  <c r="AE10" i="53"/>
  <c r="AF10" i="53"/>
  <c r="F11" i="53"/>
  <c r="AD11" i="53"/>
  <c r="L11" i="53"/>
  <c r="AE11" i="53"/>
  <c r="AF11" i="53"/>
  <c r="F12" i="53"/>
  <c r="AD12" i="53"/>
  <c r="L12" i="53"/>
  <c r="AE12" i="53"/>
  <c r="AF12" i="53"/>
  <c r="F13" i="53"/>
  <c r="AD13" i="53"/>
  <c r="L13" i="53"/>
  <c r="AE13" i="53"/>
  <c r="AF13" i="53"/>
  <c r="F14" i="53"/>
  <c r="AD14" i="53"/>
  <c r="L14" i="53"/>
  <c r="AE14" i="53"/>
  <c r="AF14" i="53"/>
  <c r="F15" i="53"/>
  <c r="AD15" i="53"/>
  <c r="L15" i="53"/>
  <c r="AE15" i="53"/>
  <c r="AF15" i="53"/>
  <c r="F16" i="53"/>
  <c r="AD16" i="53"/>
  <c r="L16" i="53"/>
  <c r="AE16" i="53"/>
  <c r="AF16" i="53"/>
  <c r="F17" i="53"/>
  <c r="AD17" i="53"/>
  <c r="L17" i="53"/>
  <c r="AE17" i="53"/>
  <c r="AF17" i="53"/>
  <c r="F18" i="53"/>
  <c r="AD18" i="53"/>
  <c r="L18" i="53"/>
  <c r="AE18" i="53"/>
  <c r="AF18" i="53"/>
  <c r="F19" i="53"/>
  <c r="AD19" i="53"/>
  <c r="L19" i="53"/>
  <c r="AE19" i="53"/>
  <c r="AF19" i="53"/>
  <c r="F20" i="53"/>
  <c r="AD20" i="53"/>
  <c r="L20" i="53"/>
  <c r="AE20" i="53"/>
  <c r="AF20" i="53"/>
  <c r="F21" i="53"/>
  <c r="AD21" i="53"/>
  <c r="L21" i="53"/>
  <c r="AE21" i="53"/>
  <c r="AF21" i="53"/>
  <c r="F22" i="53"/>
  <c r="AD22" i="53"/>
  <c r="L22" i="53"/>
  <c r="AE22" i="53"/>
  <c r="AF22" i="53"/>
  <c r="F23" i="53"/>
  <c r="AD23" i="53"/>
  <c r="L23" i="53"/>
  <c r="AE23" i="53"/>
  <c r="AF23" i="53"/>
  <c r="F24" i="53"/>
  <c r="AD24" i="53"/>
  <c r="L24" i="53"/>
  <c r="AE24" i="53"/>
  <c r="AF24" i="53"/>
  <c r="F25" i="53"/>
  <c r="AD25" i="53"/>
  <c r="L25" i="53"/>
  <c r="AE25" i="53"/>
  <c r="AF25" i="53"/>
  <c r="F26" i="53"/>
  <c r="AD26" i="53"/>
  <c r="L26" i="53"/>
  <c r="AE26" i="53"/>
  <c r="AF26" i="53"/>
  <c r="F27" i="53"/>
  <c r="AD27" i="53"/>
  <c r="L27" i="53"/>
  <c r="AE27" i="53"/>
  <c r="AF27" i="53"/>
  <c r="F28" i="53"/>
  <c r="AD28" i="53"/>
  <c r="L28" i="53"/>
  <c r="AE28" i="53"/>
  <c r="AF28" i="53"/>
  <c r="F29" i="53"/>
  <c r="AD29" i="53"/>
  <c r="L29" i="53"/>
  <c r="AE29" i="53"/>
  <c r="AF29" i="53"/>
  <c r="F30" i="53"/>
  <c r="AD30" i="53"/>
  <c r="L30" i="53"/>
  <c r="AE30" i="53"/>
  <c r="AF30" i="53"/>
  <c r="F31" i="53"/>
  <c r="AD31" i="53"/>
  <c r="L31" i="53"/>
  <c r="AE31" i="53"/>
  <c r="AF31" i="53"/>
  <c r="F32" i="53"/>
  <c r="AD32" i="53"/>
  <c r="L32" i="53"/>
  <c r="AE32" i="53"/>
  <c r="AF32" i="53"/>
  <c r="F33" i="53"/>
  <c r="AD33" i="53"/>
  <c r="L33" i="53"/>
  <c r="AE33" i="53"/>
  <c r="AF33" i="53"/>
  <c r="F34" i="53"/>
  <c r="AD34" i="53"/>
  <c r="L34" i="53"/>
  <c r="AE34" i="53"/>
  <c r="AF34" i="53"/>
  <c r="F35" i="53"/>
  <c r="AD35" i="53"/>
  <c r="L35" i="53"/>
  <c r="AE35" i="53"/>
  <c r="AF35" i="53"/>
  <c r="AF36" i="53"/>
  <c r="AE36" i="53"/>
  <c r="AD36" i="53"/>
  <c r="AA8" i="53"/>
  <c r="AA9" i="53"/>
  <c r="AA10" i="53"/>
  <c r="AA11" i="53"/>
  <c r="AA12" i="53"/>
  <c r="AA13" i="53"/>
  <c r="AA14" i="53"/>
  <c r="AA15" i="53"/>
  <c r="AA16" i="53"/>
  <c r="AA17" i="53"/>
  <c r="AA18" i="53"/>
  <c r="AA19" i="53"/>
  <c r="AA20" i="53"/>
  <c r="AA21" i="53"/>
  <c r="AA22" i="53"/>
  <c r="AA23" i="53"/>
  <c r="AA24" i="53"/>
  <c r="AA25" i="53"/>
  <c r="AA26" i="53"/>
  <c r="AA27" i="53"/>
  <c r="AA28" i="53"/>
  <c r="AA29" i="53"/>
  <c r="AA30" i="53"/>
  <c r="AA31" i="53"/>
  <c r="AA32" i="53"/>
  <c r="AA33" i="53"/>
  <c r="AA34" i="53"/>
  <c r="AA35" i="53"/>
  <c r="AA36" i="53"/>
  <c r="AB8" i="53"/>
  <c r="AB9" i="53"/>
  <c r="AB10" i="53"/>
  <c r="AB11" i="53"/>
  <c r="AB12" i="53"/>
  <c r="AB13" i="53"/>
  <c r="AB14" i="53"/>
  <c r="AB15" i="53"/>
  <c r="AB16" i="53"/>
  <c r="AB17" i="53"/>
  <c r="AB18" i="53"/>
  <c r="AB19" i="53"/>
  <c r="AB20" i="53"/>
  <c r="AB21" i="53"/>
  <c r="AB22" i="53"/>
  <c r="AB23" i="53"/>
  <c r="AB24" i="53"/>
  <c r="AB25" i="53"/>
  <c r="AB26" i="53"/>
  <c r="AB27" i="53"/>
  <c r="AB28" i="53"/>
  <c r="AB29" i="53"/>
  <c r="AB30" i="53"/>
  <c r="AB31" i="53"/>
  <c r="AB32" i="53"/>
  <c r="AB33" i="53"/>
  <c r="AB34" i="53"/>
  <c r="AB35" i="53"/>
  <c r="AB36" i="53"/>
  <c r="Y8" i="53"/>
  <c r="Y9" i="53"/>
  <c r="Y10" i="53"/>
  <c r="Y11" i="53"/>
  <c r="Y12" i="53"/>
  <c r="Y13" i="53"/>
  <c r="Y14" i="53"/>
  <c r="Y15" i="53"/>
  <c r="Y16" i="53"/>
  <c r="Y17" i="53"/>
  <c r="Y18" i="53"/>
  <c r="Y19" i="53"/>
  <c r="Y20" i="53"/>
  <c r="Y21" i="53"/>
  <c r="Y22" i="53"/>
  <c r="Y23" i="53"/>
  <c r="Y24" i="53"/>
  <c r="Y25" i="53"/>
  <c r="Y26" i="53"/>
  <c r="Y27" i="53"/>
  <c r="Y28" i="53"/>
  <c r="Y29" i="53"/>
  <c r="Y30" i="53"/>
  <c r="Y31" i="53"/>
  <c r="Y32" i="53"/>
  <c r="Y33" i="53"/>
  <c r="Y34" i="53"/>
  <c r="Y35" i="53"/>
  <c r="Y36" i="53"/>
  <c r="Z8" i="53"/>
  <c r="Z9" i="53"/>
  <c r="Z10" i="53"/>
  <c r="Z11" i="53"/>
  <c r="Z12" i="53"/>
  <c r="Z13" i="53"/>
  <c r="Z14" i="53"/>
  <c r="Z15" i="53"/>
  <c r="Z16" i="53"/>
  <c r="Z17" i="53"/>
  <c r="Z18" i="53"/>
  <c r="Z19" i="53"/>
  <c r="Z20" i="53"/>
  <c r="Z21" i="53"/>
  <c r="Z22" i="53"/>
  <c r="Z23" i="53"/>
  <c r="Z24" i="53"/>
  <c r="Z25" i="53"/>
  <c r="Z26" i="53"/>
  <c r="Z27" i="53"/>
  <c r="Z28" i="53"/>
  <c r="Z29" i="53"/>
  <c r="Z30" i="53"/>
  <c r="Z31" i="53"/>
  <c r="Z32" i="53"/>
  <c r="Z33" i="53"/>
  <c r="Z34" i="53"/>
  <c r="Z35" i="53"/>
  <c r="Z36" i="53"/>
  <c r="W8" i="53"/>
  <c r="W9" i="53"/>
  <c r="W10" i="53"/>
  <c r="W11" i="53"/>
  <c r="W12" i="53"/>
  <c r="W13" i="53"/>
  <c r="W14" i="53"/>
  <c r="W15" i="53"/>
  <c r="W16" i="53"/>
  <c r="W17" i="53"/>
  <c r="W18" i="53"/>
  <c r="W19" i="53"/>
  <c r="W20" i="53"/>
  <c r="W21" i="53"/>
  <c r="W22" i="53"/>
  <c r="W23" i="53"/>
  <c r="W24" i="53"/>
  <c r="W25" i="53"/>
  <c r="W26" i="53"/>
  <c r="W27" i="53"/>
  <c r="W28" i="53"/>
  <c r="W29" i="53"/>
  <c r="W30" i="53"/>
  <c r="W31" i="53"/>
  <c r="W32" i="53"/>
  <c r="W33" i="53"/>
  <c r="W34" i="53"/>
  <c r="W35" i="53"/>
  <c r="W36" i="53"/>
  <c r="X8" i="53"/>
  <c r="X9" i="53"/>
  <c r="X10" i="53"/>
  <c r="X11" i="53"/>
  <c r="X12" i="53"/>
  <c r="X13" i="53"/>
  <c r="X14" i="53"/>
  <c r="X15" i="53"/>
  <c r="X16" i="53"/>
  <c r="X17" i="53"/>
  <c r="X18" i="53"/>
  <c r="X19" i="53"/>
  <c r="X20" i="53"/>
  <c r="X21" i="53"/>
  <c r="X22" i="53"/>
  <c r="X23" i="53"/>
  <c r="X24" i="53"/>
  <c r="X25" i="53"/>
  <c r="X26" i="53"/>
  <c r="X27" i="53"/>
  <c r="X28" i="53"/>
  <c r="X29" i="53"/>
  <c r="X30" i="53"/>
  <c r="X31" i="53"/>
  <c r="X32" i="53"/>
  <c r="X33" i="53"/>
  <c r="X34" i="53"/>
  <c r="X35" i="53"/>
  <c r="X36" i="53"/>
  <c r="U8" i="53"/>
  <c r="U9" i="53"/>
  <c r="U10" i="53"/>
  <c r="U11" i="53"/>
  <c r="U12" i="53"/>
  <c r="U13" i="53"/>
  <c r="U14" i="53"/>
  <c r="U15" i="53"/>
  <c r="U16" i="53"/>
  <c r="U17" i="53"/>
  <c r="U18" i="53"/>
  <c r="U19" i="53"/>
  <c r="U20" i="53"/>
  <c r="U21" i="53"/>
  <c r="U22" i="53"/>
  <c r="U23" i="53"/>
  <c r="U24" i="53"/>
  <c r="U25" i="53"/>
  <c r="U26" i="53"/>
  <c r="U27" i="53"/>
  <c r="U28" i="53"/>
  <c r="U29" i="53"/>
  <c r="U30" i="53"/>
  <c r="U31" i="53"/>
  <c r="U32" i="53"/>
  <c r="U33" i="53"/>
  <c r="U34" i="53"/>
  <c r="U35" i="53"/>
  <c r="U36" i="53"/>
  <c r="V8" i="53"/>
  <c r="V9" i="53"/>
  <c r="V10" i="53"/>
  <c r="V11" i="53"/>
  <c r="V12" i="53"/>
  <c r="V13" i="53"/>
  <c r="V14" i="53"/>
  <c r="V15" i="53"/>
  <c r="V16" i="53"/>
  <c r="V17" i="53"/>
  <c r="V18" i="53"/>
  <c r="V19" i="53"/>
  <c r="V20" i="53"/>
  <c r="V21" i="53"/>
  <c r="V22" i="53"/>
  <c r="V23" i="53"/>
  <c r="V24" i="53"/>
  <c r="V25" i="53"/>
  <c r="V26" i="53"/>
  <c r="V27" i="53"/>
  <c r="V28" i="53"/>
  <c r="V29" i="53"/>
  <c r="V30" i="53"/>
  <c r="V31" i="53"/>
  <c r="V32" i="53"/>
  <c r="V33" i="53"/>
  <c r="V34" i="53"/>
  <c r="V35" i="53"/>
  <c r="V36" i="53"/>
  <c r="R36" i="53"/>
  <c r="S8" i="53"/>
  <c r="S9" i="53"/>
  <c r="S10" i="53"/>
  <c r="S11" i="53"/>
  <c r="S12" i="53"/>
  <c r="S13" i="53"/>
  <c r="S14" i="53"/>
  <c r="S15" i="53"/>
  <c r="S16" i="53"/>
  <c r="S17" i="53"/>
  <c r="S18" i="53"/>
  <c r="S19" i="53"/>
  <c r="S20" i="53"/>
  <c r="S21" i="53"/>
  <c r="S22" i="53"/>
  <c r="S23" i="53"/>
  <c r="S24" i="53"/>
  <c r="S25" i="53"/>
  <c r="S26" i="53"/>
  <c r="S27" i="53"/>
  <c r="S28" i="53"/>
  <c r="S29" i="53"/>
  <c r="S30" i="53"/>
  <c r="S31" i="53"/>
  <c r="S32" i="53"/>
  <c r="S33" i="53"/>
  <c r="S34" i="53"/>
  <c r="S35" i="53"/>
  <c r="S36" i="53"/>
  <c r="P36" i="53"/>
  <c r="Q8" i="53"/>
  <c r="Q9" i="53"/>
  <c r="Q10" i="53"/>
  <c r="Q11" i="53"/>
  <c r="Q12" i="53"/>
  <c r="Q13" i="53"/>
  <c r="Q14" i="53"/>
  <c r="Q15" i="53"/>
  <c r="Q16" i="53"/>
  <c r="Q17" i="53"/>
  <c r="Q18" i="53"/>
  <c r="Q19" i="53"/>
  <c r="Q20" i="53"/>
  <c r="Q21" i="53"/>
  <c r="Q22" i="53"/>
  <c r="Q23" i="53"/>
  <c r="Q24" i="53"/>
  <c r="Q25" i="53"/>
  <c r="Q26" i="53"/>
  <c r="Q27" i="53"/>
  <c r="Q28" i="53"/>
  <c r="Q29" i="53"/>
  <c r="Q30" i="53"/>
  <c r="Q31" i="53"/>
  <c r="Q32" i="53"/>
  <c r="Q33" i="53"/>
  <c r="Q34" i="53"/>
  <c r="Q35" i="53"/>
  <c r="Q36" i="53"/>
  <c r="N36" i="53"/>
  <c r="O8" i="53"/>
  <c r="O9" i="53"/>
  <c r="O10" i="53"/>
  <c r="O11" i="53"/>
  <c r="O12" i="53"/>
  <c r="O13" i="53"/>
  <c r="O14" i="53"/>
  <c r="O15" i="53"/>
  <c r="O16" i="53"/>
  <c r="O17" i="53"/>
  <c r="O18" i="53"/>
  <c r="O19" i="53"/>
  <c r="O20" i="53"/>
  <c r="O21" i="53"/>
  <c r="O22" i="53"/>
  <c r="O23" i="53"/>
  <c r="O24" i="53"/>
  <c r="O25" i="53"/>
  <c r="O26" i="53"/>
  <c r="O27" i="53"/>
  <c r="O28" i="53"/>
  <c r="O29" i="53"/>
  <c r="O30" i="53"/>
  <c r="O31" i="53"/>
  <c r="O32" i="53"/>
  <c r="O33" i="53"/>
  <c r="O34" i="53"/>
  <c r="O35" i="53"/>
  <c r="O36" i="53"/>
  <c r="L36" i="53"/>
  <c r="M8" i="53"/>
  <c r="M9" i="53"/>
  <c r="M10" i="53"/>
  <c r="M11" i="53"/>
  <c r="M12" i="53"/>
  <c r="M13" i="53"/>
  <c r="M14" i="53"/>
  <c r="M15" i="53"/>
  <c r="M16" i="53"/>
  <c r="M17" i="53"/>
  <c r="M18" i="53"/>
  <c r="M19" i="53"/>
  <c r="M20" i="53"/>
  <c r="M21" i="53"/>
  <c r="M22" i="53"/>
  <c r="M23" i="53"/>
  <c r="M24" i="53"/>
  <c r="M25" i="53"/>
  <c r="M26" i="53"/>
  <c r="M27" i="53"/>
  <c r="M28" i="53"/>
  <c r="M29" i="53"/>
  <c r="M30" i="53"/>
  <c r="M31" i="53"/>
  <c r="M32" i="53"/>
  <c r="M33" i="53"/>
  <c r="M34" i="53"/>
  <c r="M35" i="53"/>
  <c r="M36" i="53"/>
  <c r="K36" i="53"/>
  <c r="J36" i="53"/>
  <c r="I36" i="53"/>
  <c r="H36" i="53"/>
  <c r="B36" i="53"/>
  <c r="C36" i="53"/>
  <c r="D36" i="53"/>
  <c r="E36" i="53"/>
  <c r="F36" i="53"/>
  <c r="G8" i="53"/>
  <c r="G9" i="53"/>
  <c r="G10" i="53"/>
  <c r="G11" i="53"/>
  <c r="G12" i="53"/>
  <c r="G13" i="53"/>
  <c r="G14" i="53"/>
  <c r="G15" i="53"/>
  <c r="G16" i="53"/>
  <c r="G17" i="53"/>
  <c r="G18" i="53"/>
  <c r="G19" i="53"/>
  <c r="G20" i="53"/>
  <c r="G21" i="53"/>
  <c r="G22" i="53"/>
  <c r="G23" i="53"/>
  <c r="G24" i="53"/>
  <c r="G25" i="53"/>
  <c r="G26" i="53"/>
  <c r="G27" i="53"/>
  <c r="G28" i="53"/>
  <c r="G29" i="53"/>
  <c r="G30" i="53"/>
  <c r="G31" i="53"/>
  <c r="G32" i="53"/>
  <c r="G33" i="53"/>
  <c r="G34" i="53"/>
  <c r="G35" i="53"/>
  <c r="G36" i="53"/>
  <c r="AH35" i="53"/>
  <c r="AH34" i="53"/>
  <c r="AH33" i="53"/>
  <c r="AH32" i="53"/>
  <c r="AH31" i="53"/>
  <c r="AH30" i="53"/>
  <c r="AH29" i="53"/>
  <c r="AH28" i="53"/>
  <c r="AH27" i="53"/>
  <c r="AH26" i="53"/>
  <c r="AH25" i="53"/>
  <c r="AH24" i="53"/>
  <c r="AH23" i="53"/>
  <c r="AH22" i="53"/>
  <c r="AH21" i="53"/>
  <c r="AH20" i="53"/>
  <c r="AH19" i="53"/>
  <c r="AH18" i="53"/>
  <c r="AH17" i="53"/>
  <c r="AH16" i="53"/>
  <c r="AH15" i="53"/>
  <c r="AH14" i="53"/>
  <c r="AH13" i="53"/>
  <c r="AH12" i="53"/>
  <c r="AH11" i="53"/>
  <c r="AH10" i="53"/>
  <c r="AH9" i="53"/>
  <c r="AH8" i="53"/>
  <c r="A49" i="44"/>
  <c r="B49" i="44"/>
  <c r="A50" i="44"/>
  <c r="B50" i="44"/>
  <c r="A51" i="44"/>
  <c r="B51" i="44"/>
  <c r="A52" i="44"/>
  <c r="B52" i="44"/>
  <c r="A53" i="44"/>
  <c r="B53" i="44"/>
  <c r="A54" i="44"/>
  <c r="B54" i="44"/>
  <c r="A55" i="44"/>
  <c r="B55" i="44"/>
  <c r="A56" i="44"/>
  <c r="B56" i="44"/>
  <c r="A57" i="44"/>
  <c r="B57" i="44"/>
  <c r="A58" i="44"/>
  <c r="B58" i="44"/>
  <c r="A59" i="44"/>
  <c r="B59" i="44"/>
  <c r="A60" i="44"/>
  <c r="B60" i="44"/>
  <c r="A61" i="44"/>
  <c r="B61" i="44"/>
  <c r="A62" i="44"/>
  <c r="B62" i="44"/>
  <c r="A63" i="44"/>
  <c r="B63" i="44"/>
  <c r="A64" i="44"/>
  <c r="B64" i="44"/>
  <c r="A65" i="44"/>
  <c r="B65" i="44"/>
  <c r="A66" i="44"/>
  <c r="B66" i="44"/>
  <c r="A67" i="44"/>
  <c r="B67" i="44"/>
  <c r="A68" i="44"/>
  <c r="B68" i="44"/>
  <c r="A69" i="44"/>
  <c r="B69" i="44"/>
  <c r="A70" i="44"/>
  <c r="B70" i="44"/>
  <c r="A71" i="44"/>
  <c r="B71" i="44"/>
  <c r="A72" i="44"/>
  <c r="B72" i="44"/>
  <c r="A73" i="44"/>
  <c r="B73" i="44"/>
  <c r="A74" i="44"/>
  <c r="B74" i="44"/>
  <c r="A75" i="44"/>
  <c r="B75" i="44"/>
  <c r="A76" i="44"/>
  <c r="B76" i="44"/>
  <c r="B78" i="44"/>
  <c r="B39" i="44"/>
  <c r="C49" i="44"/>
  <c r="C50" i="44"/>
  <c r="C51" i="44"/>
  <c r="C52" i="44"/>
  <c r="C53" i="44"/>
  <c r="C54" i="44"/>
  <c r="C55" i="44"/>
  <c r="C56" i="44"/>
  <c r="C57" i="44"/>
  <c r="C58" i="44"/>
  <c r="C59" i="44"/>
  <c r="C60" i="44"/>
  <c r="C61" i="44"/>
  <c r="C62" i="44"/>
  <c r="C63" i="44"/>
  <c r="C64" i="44"/>
  <c r="C65" i="44"/>
  <c r="C66" i="44"/>
  <c r="C67" i="44"/>
  <c r="C68" i="44"/>
  <c r="C69" i="44"/>
  <c r="C70" i="44"/>
  <c r="C71" i="44"/>
  <c r="C72" i="44"/>
  <c r="C73" i="44"/>
  <c r="C74" i="44"/>
  <c r="C75" i="44"/>
  <c r="C76" i="44"/>
  <c r="C78" i="44"/>
  <c r="C39" i="44"/>
  <c r="D49" i="44"/>
  <c r="D50" i="44"/>
  <c r="D51" i="44"/>
  <c r="D52" i="44"/>
  <c r="D53" i="44"/>
  <c r="D54" i="44"/>
  <c r="D55" i="44"/>
  <c r="D56" i="44"/>
  <c r="D57" i="44"/>
  <c r="D58" i="44"/>
  <c r="D59" i="44"/>
  <c r="D60" i="44"/>
  <c r="D61" i="44"/>
  <c r="D62" i="44"/>
  <c r="D63" i="44"/>
  <c r="D64" i="44"/>
  <c r="D65" i="44"/>
  <c r="D66" i="44"/>
  <c r="D67" i="44"/>
  <c r="D68" i="44"/>
  <c r="D69" i="44"/>
  <c r="D70" i="44"/>
  <c r="D71" i="44"/>
  <c r="D72" i="44"/>
  <c r="D73" i="44"/>
  <c r="D74" i="44"/>
  <c r="D75" i="44"/>
  <c r="D76" i="44"/>
  <c r="D78" i="44"/>
  <c r="D39" i="44"/>
  <c r="E49" i="44"/>
  <c r="E50" i="44"/>
  <c r="E51" i="44"/>
  <c r="E52" i="44"/>
  <c r="E53" i="44"/>
  <c r="E54" i="44"/>
  <c r="E55" i="44"/>
  <c r="E56" i="44"/>
  <c r="E57" i="44"/>
  <c r="E58" i="44"/>
  <c r="E59" i="44"/>
  <c r="E60" i="44"/>
  <c r="E61" i="44"/>
  <c r="E62" i="44"/>
  <c r="E63" i="44"/>
  <c r="E64" i="44"/>
  <c r="E65" i="44"/>
  <c r="E66" i="44"/>
  <c r="E67" i="44"/>
  <c r="E68" i="44"/>
  <c r="E69" i="44"/>
  <c r="E70" i="44"/>
  <c r="E71" i="44"/>
  <c r="E72" i="44"/>
  <c r="E73" i="44"/>
  <c r="E74" i="44"/>
  <c r="E75" i="44"/>
  <c r="E76" i="44"/>
  <c r="E78" i="44"/>
  <c r="E39" i="44"/>
  <c r="F49" i="44"/>
  <c r="F50" i="44"/>
  <c r="F51" i="44"/>
  <c r="F52" i="44"/>
  <c r="F53" i="44"/>
  <c r="F54" i="44"/>
  <c r="F55" i="44"/>
  <c r="F56" i="44"/>
  <c r="F57" i="44"/>
  <c r="F58" i="44"/>
  <c r="F59" i="44"/>
  <c r="F60" i="44"/>
  <c r="F61" i="44"/>
  <c r="F62" i="44"/>
  <c r="F63" i="44"/>
  <c r="F64" i="44"/>
  <c r="F65" i="44"/>
  <c r="F66" i="44"/>
  <c r="F67" i="44"/>
  <c r="F68" i="44"/>
  <c r="F69" i="44"/>
  <c r="F70" i="44"/>
  <c r="F71" i="44"/>
  <c r="F72" i="44"/>
  <c r="F73" i="44"/>
  <c r="F74" i="44"/>
  <c r="F75" i="44"/>
  <c r="F76" i="44"/>
  <c r="F78" i="44"/>
  <c r="F39" i="44"/>
  <c r="G49" i="44"/>
  <c r="G50" i="44"/>
  <c r="G51" i="44"/>
  <c r="G52" i="44"/>
  <c r="G53" i="44"/>
  <c r="G54" i="44"/>
  <c r="G55" i="44"/>
  <c r="G56" i="44"/>
  <c r="G57" i="44"/>
  <c r="G58" i="44"/>
  <c r="G59" i="44"/>
  <c r="G60" i="44"/>
  <c r="G61" i="44"/>
  <c r="G62" i="44"/>
  <c r="G63" i="44"/>
  <c r="G64" i="44"/>
  <c r="G65" i="44"/>
  <c r="G66" i="44"/>
  <c r="G67" i="44"/>
  <c r="G68" i="44"/>
  <c r="G69" i="44"/>
  <c r="G70" i="44"/>
  <c r="G71" i="44"/>
  <c r="G72" i="44"/>
  <c r="G73" i="44"/>
  <c r="G74" i="44"/>
  <c r="G75" i="44"/>
  <c r="G76" i="44"/>
  <c r="G78" i="44"/>
  <c r="G39" i="44"/>
  <c r="H49" i="44"/>
  <c r="H50" i="44"/>
  <c r="H51" i="44"/>
  <c r="H52" i="44"/>
  <c r="H53" i="44"/>
  <c r="H54" i="44"/>
  <c r="H55" i="44"/>
  <c r="H56" i="44"/>
  <c r="H57" i="44"/>
  <c r="H58" i="44"/>
  <c r="H59" i="44"/>
  <c r="H60" i="44"/>
  <c r="H61" i="44"/>
  <c r="H62" i="44"/>
  <c r="H63" i="44"/>
  <c r="H64" i="44"/>
  <c r="H65" i="44"/>
  <c r="H66" i="44"/>
  <c r="H67" i="44"/>
  <c r="H68" i="44"/>
  <c r="H69" i="44"/>
  <c r="H70" i="44"/>
  <c r="H71" i="44"/>
  <c r="H72" i="44"/>
  <c r="H73" i="44"/>
  <c r="H74" i="44"/>
  <c r="H75" i="44"/>
  <c r="H76" i="44"/>
  <c r="H78" i="44"/>
  <c r="H39" i="44"/>
  <c r="J39" i="44"/>
  <c r="E1" i="45"/>
  <c r="AG55" i="45"/>
  <c r="AG58" i="45"/>
  <c r="AP77" i="45"/>
  <c r="AW77" i="45"/>
  <c r="M65" i="45"/>
  <c r="L74" i="44"/>
  <c r="M76" i="45"/>
  <c r="L75" i="44"/>
  <c r="M75" i="45"/>
  <c r="M74" i="45"/>
  <c r="AL68" i="44"/>
  <c r="AL66" i="44"/>
  <c r="AL65" i="44"/>
  <c r="M63" i="45"/>
  <c r="M62" i="45"/>
  <c r="AL59" i="44"/>
  <c r="M60" i="45"/>
  <c r="AL58" i="44"/>
  <c r="L58" i="44"/>
  <c r="AP58" i="45"/>
  <c r="AR58" i="45"/>
  <c r="AP57" i="45"/>
  <c r="AS57" i="45"/>
  <c r="M57" i="45"/>
  <c r="M54" i="45"/>
  <c r="M53" i="45"/>
  <c r="M52" i="45"/>
  <c r="A49" i="45"/>
  <c r="A48" i="44"/>
  <c r="A47" i="44"/>
  <c r="M72" i="45"/>
  <c r="T72" i="45"/>
  <c r="M71" i="45"/>
  <c r="P71" i="45"/>
  <c r="M67" i="45"/>
  <c r="N67" i="45"/>
  <c r="M66" i="45"/>
  <c r="R66" i="45"/>
  <c r="M64" i="45"/>
  <c r="T64" i="45"/>
  <c r="M61" i="45"/>
  <c r="S61" i="45"/>
  <c r="M58" i="45"/>
  <c r="R58" i="45"/>
  <c r="M50" i="45"/>
  <c r="Q50" i="45"/>
  <c r="AP59" i="45"/>
  <c r="AV59" i="45"/>
  <c r="AP60" i="45"/>
  <c r="AL55" i="44"/>
  <c r="AP56" i="45"/>
  <c r="AS56" i="45"/>
  <c r="AL57" i="44"/>
  <c r="AP52" i="45"/>
  <c r="AL51" i="44"/>
  <c r="AP53" i="45"/>
  <c r="AQ53" i="45"/>
  <c r="AL52" i="44"/>
  <c r="AS52" i="44"/>
  <c r="AP54" i="45"/>
  <c r="AL53" i="44"/>
  <c r="AL74" i="44"/>
  <c r="AP75" i="45"/>
  <c r="AR75" i="45"/>
  <c r="AL49" i="44"/>
  <c r="AQ49" i="44"/>
  <c r="AP50" i="45"/>
  <c r="AP65" i="45"/>
  <c r="AV65" i="45"/>
  <c r="AL64" i="44"/>
  <c r="AN64" i="44"/>
  <c r="AP66" i="45"/>
  <c r="AU66" i="45"/>
  <c r="AL67" i="44"/>
  <c r="AQ67" i="44"/>
  <c r="AP68" i="45"/>
  <c r="AT68" i="45"/>
  <c r="AL76" i="44"/>
  <c r="AP76" i="44"/>
  <c r="AL50" i="44"/>
  <c r="AP51" i="45"/>
  <c r="AP73" i="45"/>
  <c r="AR73" i="45"/>
  <c r="AL72" i="44"/>
  <c r="L76" i="44"/>
  <c r="R76" i="44"/>
  <c r="M12" i="45"/>
  <c r="AG12" i="45"/>
  <c r="M13" i="45"/>
  <c r="AG13" i="45"/>
  <c r="M14" i="45"/>
  <c r="X14" i="45"/>
  <c r="M15" i="45"/>
  <c r="M16" i="45"/>
  <c r="M17" i="45"/>
  <c r="M18" i="45"/>
  <c r="M19" i="45"/>
  <c r="M20" i="45"/>
  <c r="AG20" i="45"/>
  <c r="M21" i="45"/>
  <c r="AG21" i="45"/>
  <c r="M22" i="45"/>
  <c r="X22" i="45"/>
  <c r="M23" i="45"/>
  <c r="M24" i="45"/>
  <c r="M25" i="45"/>
  <c r="AG25" i="45"/>
  <c r="M26" i="45"/>
  <c r="M27" i="45"/>
  <c r="AG27" i="45"/>
  <c r="M28" i="45"/>
  <c r="X28" i="45"/>
  <c r="M29" i="45"/>
  <c r="X29" i="45"/>
  <c r="M30" i="45"/>
  <c r="X30" i="45"/>
  <c r="M31" i="45"/>
  <c r="AG31" i="45"/>
  <c r="M32" i="45"/>
  <c r="M33" i="45"/>
  <c r="AG33" i="45"/>
  <c r="M34" i="45"/>
  <c r="M35" i="45"/>
  <c r="AG35" i="45"/>
  <c r="M36" i="45"/>
  <c r="AG36" i="45"/>
  <c r="M37" i="45"/>
  <c r="X37" i="45"/>
  <c r="M38" i="45"/>
  <c r="M11" i="45"/>
  <c r="AG11" i="45"/>
  <c r="J7" i="45"/>
  <c r="I7" i="45"/>
  <c r="AX7" i="45"/>
  <c r="AU3" i="45"/>
  <c r="AJ3" i="45"/>
  <c r="AA6" i="45"/>
  <c r="AJ6" i="45"/>
  <c r="AA3" i="45"/>
  <c r="X48" i="45"/>
  <c r="Q3" i="45"/>
  <c r="M48" i="45"/>
  <c r="E6" i="45"/>
  <c r="AU6" i="45"/>
  <c r="E3" i="45"/>
  <c r="A48" i="45"/>
  <c r="AU1" i="45"/>
  <c r="AR51" i="45"/>
  <c r="AN49" i="44"/>
  <c r="AT53" i="45"/>
  <c r="AT51" i="45"/>
  <c r="AR65" i="44"/>
  <c r="AT58" i="45"/>
  <c r="AT54" i="45"/>
  <c r="A39" i="45"/>
  <c r="M39" i="45"/>
  <c r="AP38" i="45"/>
  <c r="AG38" i="45"/>
  <c r="AP37" i="45"/>
  <c r="AP36" i="45"/>
  <c r="AP35" i="45"/>
  <c r="AP34" i="45"/>
  <c r="AG34" i="45"/>
  <c r="AP33" i="45"/>
  <c r="X33" i="45"/>
  <c r="AP32" i="45"/>
  <c r="X32" i="45"/>
  <c r="AP31" i="45"/>
  <c r="AP30" i="45"/>
  <c r="AP29" i="45"/>
  <c r="AP28" i="45"/>
  <c r="AP27" i="45"/>
  <c r="AG26" i="45"/>
  <c r="AP25" i="45"/>
  <c r="AP24" i="45"/>
  <c r="AG24" i="45"/>
  <c r="AP23" i="45"/>
  <c r="AG23" i="45"/>
  <c r="AP22" i="45"/>
  <c r="AG22" i="45"/>
  <c r="AP21" i="45"/>
  <c r="AP20" i="45"/>
  <c r="AP19" i="45"/>
  <c r="AG19" i="45"/>
  <c r="AG18" i="45"/>
  <c r="AP17" i="45"/>
  <c r="X17" i="45"/>
  <c r="AP16" i="45"/>
  <c r="X16" i="45"/>
  <c r="AP15" i="45"/>
  <c r="AG15" i="45"/>
  <c r="AP14" i="45"/>
  <c r="AP13" i="45"/>
  <c r="AP12" i="45"/>
  <c r="AP11" i="45"/>
  <c r="AN10" i="45"/>
  <c r="AN9" i="45"/>
  <c r="U7" i="45"/>
  <c r="AP48" i="45"/>
  <c r="AG48" i="45"/>
  <c r="AJ2" i="45"/>
  <c r="Q2" i="45"/>
  <c r="AQ76" i="44"/>
  <c r="AN67" i="44"/>
  <c r="AP64" i="44"/>
  <c r="AP53" i="44"/>
  <c r="V48" i="44"/>
  <c r="AL47" i="44"/>
  <c r="AD47" i="44"/>
  <c r="V47" i="44"/>
  <c r="L47" i="44"/>
  <c r="AL39" i="44"/>
  <c r="AD39" i="44"/>
  <c r="V39" i="44"/>
  <c r="L39" i="44"/>
  <c r="AL38" i="44"/>
  <c r="AD38" i="44"/>
  <c r="V38" i="44"/>
  <c r="AL37" i="44"/>
  <c r="AD37" i="44"/>
  <c r="V37" i="44"/>
  <c r="AL36" i="44"/>
  <c r="AD36" i="44"/>
  <c r="V36" i="44"/>
  <c r="AL35" i="44"/>
  <c r="AD35" i="44"/>
  <c r="V35" i="44"/>
  <c r="AL34" i="44"/>
  <c r="AD34" i="44"/>
  <c r="V34" i="44"/>
  <c r="AL33" i="44"/>
  <c r="AD33" i="44"/>
  <c r="V33" i="44"/>
  <c r="AL32" i="44"/>
  <c r="AD32" i="44"/>
  <c r="V32" i="44"/>
  <c r="AL31" i="44"/>
  <c r="AD31" i="44"/>
  <c r="V31" i="44"/>
  <c r="AL30" i="44"/>
  <c r="AD30" i="44"/>
  <c r="V30" i="44"/>
  <c r="AL29" i="44"/>
  <c r="AD29" i="44"/>
  <c r="V29" i="44"/>
  <c r="AL28" i="44"/>
  <c r="AD28" i="44"/>
  <c r="V28" i="44"/>
  <c r="AL27" i="44"/>
  <c r="AD27" i="44"/>
  <c r="V27" i="44"/>
  <c r="AD26" i="44"/>
  <c r="V26" i="44"/>
  <c r="AL25" i="44"/>
  <c r="AD25" i="44"/>
  <c r="V25" i="44"/>
  <c r="AL24" i="44"/>
  <c r="AD24" i="44"/>
  <c r="V24" i="44"/>
  <c r="AL23" i="44"/>
  <c r="AD23" i="44"/>
  <c r="V23" i="44"/>
  <c r="AL22" i="44"/>
  <c r="AD22" i="44"/>
  <c r="V22" i="44"/>
  <c r="AL21" i="44"/>
  <c r="AD21" i="44"/>
  <c r="V21" i="44"/>
  <c r="AL20" i="44"/>
  <c r="AD20" i="44"/>
  <c r="V20" i="44"/>
  <c r="AL19" i="44"/>
  <c r="AD19" i="44"/>
  <c r="V19" i="44"/>
  <c r="AD18" i="44"/>
  <c r="V18" i="44"/>
  <c r="AL17" i="44"/>
  <c r="AD17" i="44"/>
  <c r="V17" i="44"/>
  <c r="AL16" i="44"/>
  <c r="AD16" i="44"/>
  <c r="V16" i="44"/>
  <c r="AL15" i="44"/>
  <c r="AD15" i="44"/>
  <c r="V15" i="44"/>
  <c r="AL14" i="44"/>
  <c r="AD14" i="44"/>
  <c r="V14" i="44"/>
  <c r="AL13" i="44"/>
  <c r="AD13" i="44"/>
  <c r="V13" i="44"/>
  <c r="AL12" i="44"/>
  <c r="AD12" i="44"/>
  <c r="V12" i="44"/>
  <c r="AL11" i="44"/>
  <c r="AD11" i="44"/>
  <c r="V11" i="44"/>
  <c r="AJ8" i="44"/>
  <c r="AB8" i="44"/>
  <c r="AT7" i="44"/>
  <c r="AS7" i="44"/>
  <c r="S7" i="44"/>
  <c r="R7" i="44"/>
  <c r="AP6" i="44"/>
  <c r="AG6" i="44"/>
  <c r="P6" i="44"/>
  <c r="AP2" i="44"/>
  <c r="AG2" i="44"/>
  <c r="P2" i="44"/>
  <c r="AP1" i="44"/>
  <c r="AG1" i="44"/>
  <c r="X1" i="44"/>
  <c r="P1" i="44"/>
  <c r="AR68" i="45"/>
  <c r="AU73" i="45"/>
  <c r="AQ50" i="45"/>
  <c r="AQ57" i="45"/>
  <c r="AQ60" i="45"/>
  <c r="O71" i="45"/>
  <c r="Q71" i="45"/>
  <c r="AP51" i="44"/>
  <c r="R71" i="45"/>
  <c r="AM58" i="44"/>
  <c r="AQ64" i="44"/>
  <c r="AP58" i="44"/>
  <c r="AN51" i="44"/>
  <c r="AO51" i="44"/>
  <c r="AP72" i="44"/>
  <c r="AQ51" i="44"/>
  <c r="AP57" i="44"/>
  <c r="AN66" i="44"/>
  <c r="AN72" i="44"/>
  <c r="AO76" i="44"/>
  <c r="AW52" i="45"/>
  <c r="AT65" i="45"/>
  <c r="AT75" i="45"/>
  <c r="AR65" i="45"/>
  <c r="AV75" i="45"/>
  <c r="X12" i="45"/>
  <c r="X15" i="45"/>
  <c r="X18" i="45"/>
  <c r="X34" i="45"/>
  <c r="X38" i="45"/>
  <c r="AG32" i="45"/>
  <c r="AG14" i="45"/>
  <c r="AP49" i="45"/>
  <c r="M49" i="45"/>
  <c r="AG49" i="45"/>
  <c r="AQ53" i="44"/>
  <c r="AO55" i="44"/>
  <c r="AO66" i="44"/>
  <c r="AQ72" i="44"/>
  <c r="Q6" i="45"/>
  <c r="AQ54" i="45"/>
  <c r="AU54" i="45"/>
  <c r="AG16" i="45"/>
  <c r="AQ51" i="45"/>
  <c r="AO50" i="44"/>
  <c r="AN53" i="44"/>
  <c r="AP50" i="44"/>
  <c r="AO53" i="44"/>
  <c r="AQ66" i="44"/>
  <c r="AO68" i="44"/>
  <c r="AV51" i="45"/>
  <c r="AS54" i="45"/>
  <c r="AG17" i="45"/>
  <c r="AR56" i="45"/>
  <c r="O64" i="45"/>
  <c r="AS51" i="45"/>
  <c r="AR54" i="45"/>
  <c r="AV54" i="45"/>
  <c r="AQ58" i="45"/>
  <c r="AQ65" i="45"/>
  <c r="Q1" i="45"/>
  <c r="AU2" i="45"/>
  <c r="AY7" i="45"/>
  <c r="AA1" i="45"/>
  <c r="T7" i="45"/>
  <c r="AE8" i="45"/>
  <c r="X19" i="45"/>
  <c r="X23" i="45"/>
  <c r="X24" i="45"/>
  <c r="X26" i="45"/>
  <c r="AJ1" i="45"/>
  <c r="AN8" i="45"/>
  <c r="X49" i="45"/>
  <c r="AM66" i="44"/>
  <c r="AM53" i="44"/>
  <c r="AM55" i="44"/>
  <c r="AM76" i="44"/>
  <c r="AM51" i="44"/>
  <c r="AD48" i="44"/>
  <c r="AL48" i="44"/>
  <c r="L48" i="44"/>
  <c r="AW65" i="45"/>
  <c r="AW58" i="45"/>
  <c r="AW68" i="45"/>
  <c r="AW54" i="45"/>
  <c r="S71" i="45"/>
  <c r="S67" i="45"/>
  <c r="AR64" i="44"/>
  <c r="AR76" i="44"/>
  <c r="AR74" i="44"/>
  <c r="AR67" i="44"/>
  <c r="AR51" i="44"/>
  <c r="AR53" i="44"/>
  <c r="AR50" i="44"/>
  <c r="AX57" i="45"/>
  <c r="AX65" i="45"/>
  <c r="AS64" i="44"/>
  <c r="AX54" i="45"/>
  <c r="AX75" i="45"/>
  <c r="AS51" i="44"/>
  <c r="AS72" i="44"/>
  <c r="AS76" i="44"/>
  <c r="AS66" i="44"/>
  <c r="AS53" i="44"/>
  <c r="AS50" i="44"/>
  <c r="AU51" i="45"/>
  <c r="AR59" i="44"/>
  <c r="AP59" i="44"/>
  <c r="AQ58" i="44"/>
  <c r="AO58" i="44"/>
  <c r="AW51" i="45"/>
  <c r="AS59" i="44"/>
  <c r="N66" i="45"/>
  <c r="AS58" i="44"/>
  <c r="AX51" i="45"/>
  <c r="AS55" i="44"/>
  <c r="AX59" i="45"/>
  <c r="T71" i="45"/>
  <c r="AX56" i="45"/>
  <c r="X25" i="45"/>
  <c r="AS75" i="45"/>
  <c r="AU75" i="45"/>
  <c r="P50" i="45"/>
  <c r="T66" i="45"/>
  <c r="AW56" i="45"/>
  <c r="AU56" i="45"/>
  <c r="AS65" i="45"/>
  <c r="AS73" i="45"/>
  <c r="AQ75" i="45"/>
  <c r="AU57" i="45"/>
  <c r="AG30" i="45"/>
  <c r="AT56" i="45"/>
  <c r="AQ56" i="45"/>
  <c r="P66" i="45"/>
  <c r="AW75" i="45"/>
  <c r="N71" i="45"/>
  <c r="S66" i="45"/>
  <c r="O66" i="45"/>
  <c r="Q66" i="45"/>
  <c r="X20" i="45"/>
  <c r="AU65" i="45"/>
  <c r="AP39" i="45"/>
  <c r="AQ73" i="45"/>
  <c r="AV56" i="45"/>
  <c r="X31" i="45"/>
  <c r="X27" i="45"/>
  <c r="X11" i="45"/>
  <c r="X35" i="45"/>
  <c r="X13" i="45"/>
  <c r="AG28" i="45"/>
  <c r="X36" i="45"/>
  <c r="X21" i="45"/>
  <c r="AG29" i="45"/>
  <c r="AG37" i="45"/>
  <c r="AK55" i="45"/>
  <c r="AM55" i="45"/>
  <c r="AN55" i="45"/>
  <c r="AH55" i="45"/>
  <c r="AL55" i="45"/>
  <c r="AJ55" i="45"/>
  <c r="AI55" i="45"/>
  <c r="AI58" i="45"/>
  <c r="AN58" i="45"/>
  <c r="AL58" i="45"/>
  <c r="AH58" i="45"/>
  <c r="AJ58" i="45"/>
  <c r="AM58" i="45"/>
  <c r="AG72" i="45"/>
  <c r="AG65" i="45"/>
  <c r="AG68" i="45"/>
  <c r="AG60" i="45"/>
  <c r="AG51" i="45"/>
  <c r="AG75" i="45"/>
  <c r="AG57" i="45"/>
  <c r="AG67" i="45"/>
  <c r="AG74" i="45"/>
  <c r="AG56" i="45"/>
  <c r="AG59" i="45"/>
  <c r="AG53" i="45"/>
  <c r="AG61" i="45"/>
  <c r="AK58" i="45"/>
  <c r="AG66" i="45"/>
  <c r="AG69" i="45"/>
  <c r="AN69" i="45"/>
  <c r="AG70" i="45"/>
  <c r="AH70" i="45"/>
  <c r="AG62" i="45"/>
  <c r="AG54" i="45"/>
  <c r="AG73" i="45"/>
  <c r="AG77" i="45"/>
  <c r="AG52" i="45"/>
  <c r="AG64" i="45"/>
  <c r="AG76" i="45"/>
  <c r="AG71" i="45"/>
  <c r="AG63" i="45"/>
  <c r="X70" i="45"/>
  <c r="AO57" i="44"/>
  <c r="AS57" i="44"/>
  <c r="AQ57" i="44"/>
  <c r="AN57" i="44"/>
  <c r="AL54" i="44"/>
  <c r="AP55" i="45"/>
  <c r="AM57" i="44"/>
  <c r="AX68" i="45"/>
  <c r="AV68" i="45"/>
  <c r="AS68" i="45"/>
  <c r="AQ68" i="45"/>
  <c r="AO74" i="44"/>
  <c r="AM74" i="44"/>
  <c r="AP74" i="44"/>
  <c r="AN74" i="44"/>
  <c r="AQ74" i="44"/>
  <c r="AS74" i="44"/>
  <c r="AW66" i="45"/>
  <c r="AM72" i="44"/>
  <c r="AR72" i="44"/>
  <c r="AO72" i="44"/>
  <c r="AN55" i="44"/>
  <c r="AQ55" i="44"/>
  <c r="AP55" i="44"/>
  <c r="AR55" i="44"/>
  <c r="AU68" i="45"/>
  <c r="AV58" i="45"/>
  <c r="AS58" i="45"/>
  <c r="AU58" i="45"/>
  <c r="AX58" i="45"/>
  <c r="AN59" i="44"/>
  <c r="AO59" i="44"/>
  <c r="AQ59" i="44"/>
  <c r="AM59" i="44"/>
  <c r="AP61" i="45"/>
  <c r="AL60" i="44"/>
  <c r="AL61" i="44"/>
  <c r="AO61" i="44"/>
  <c r="AP62" i="45"/>
  <c r="AU62" i="45"/>
  <c r="AL69" i="44"/>
  <c r="AP70" i="45"/>
  <c r="AX66" i="45"/>
  <c r="AT66" i="45"/>
  <c r="AV66" i="45"/>
  <c r="AS66" i="45"/>
  <c r="AR66" i="45"/>
  <c r="AQ66" i="45"/>
  <c r="AU60" i="45"/>
  <c r="AT60" i="45"/>
  <c r="AR60" i="45"/>
  <c r="AV60" i="45"/>
  <c r="AW60" i="45"/>
  <c r="AL73" i="44"/>
  <c r="AP74" i="45"/>
  <c r="AP76" i="45"/>
  <c r="AL75" i="44"/>
  <c r="AP52" i="44"/>
  <c r="AM52" i="44"/>
  <c r="AN52" i="44"/>
  <c r="AO52" i="44"/>
  <c r="AN68" i="44"/>
  <c r="AQ68" i="44"/>
  <c r="AM68" i="44"/>
  <c r="AU77" i="45"/>
  <c r="AS77" i="45"/>
  <c r="AX77" i="45"/>
  <c r="AV77" i="45"/>
  <c r="AR77" i="45"/>
  <c r="AT77" i="45"/>
  <c r="AQ77" i="45"/>
  <c r="AX60" i="45"/>
  <c r="AR57" i="44"/>
  <c r="AQ52" i="44"/>
  <c r="AU50" i="45"/>
  <c r="AS50" i="45"/>
  <c r="AR50" i="45"/>
  <c r="AW57" i="45"/>
  <c r="AR57" i="45"/>
  <c r="AV57" i="45"/>
  <c r="AT57" i="45"/>
  <c r="AR58" i="44"/>
  <c r="AN58" i="44"/>
  <c r="AQ59" i="45"/>
  <c r="AW59" i="45"/>
  <c r="AS59" i="45"/>
  <c r="AU59" i="45"/>
  <c r="AR59" i="45"/>
  <c r="AT59" i="45"/>
  <c r="AR52" i="44"/>
  <c r="AS60" i="45"/>
  <c r="AQ50" i="44"/>
  <c r="AM50" i="44"/>
  <c r="AN50" i="44"/>
  <c r="AR52" i="45"/>
  <c r="AV52" i="45"/>
  <c r="AQ52" i="45"/>
  <c r="AX52" i="45"/>
  <c r="AU52" i="45"/>
  <c r="AS52" i="45"/>
  <c r="AT52" i="45"/>
  <c r="AO65" i="44"/>
  <c r="AS65" i="44"/>
  <c r="AN65" i="44"/>
  <c r="AM65" i="44"/>
  <c r="AQ65" i="44"/>
  <c r="AP65" i="44"/>
  <c r="AP66" i="44"/>
  <c r="AR66" i="44"/>
  <c r="AT70" i="45"/>
  <c r="AM64" i="44"/>
  <c r="AO64" i="44"/>
  <c r="AR53" i="45"/>
  <c r="AP61" i="44"/>
  <c r="AP69" i="45"/>
  <c r="AT69" i="45"/>
  <c r="AX53" i="45"/>
  <c r="AM49" i="44"/>
  <c r="AN76" i="44"/>
  <c r="AT73" i="45"/>
  <c r="AP49" i="44"/>
  <c r="AQ70" i="45"/>
  <c r="AL56" i="44"/>
  <c r="AW53" i="45"/>
  <c r="AX73" i="45"/>
  <c r="AV53" i="45"/>
  <c r="AP67" i="44"/>
  <c r="AV73" i="45"/>
  <c r="AO67" i="44"/>
  <c r="AU53" i="45"/>
  <c r="AP67" i="45"/>
  <c r="AR70" i="45"/>
  <c r="AS67" i="44"/>
  <c r="AW73" i="45"/>
  <c r="AM67" i="44"/>
  <c r="AS53" i="45"/>
  <c r="AQ69" i="44"/>
  <c r="P57" i="45"/>
  <c r="O57" i="45"/>
  <c r="Q57" i="45"/>
  <c r="T57" i="45"/>
  <c r="R57" i="45"/>
  <c r="N57" i="45"/>
  <c r="S57" i="45"/>
  <c r="Q75" i="45"/>
  <c r="P75" i="45"/>
  <c r="R75" i="45"/>
  <c r="S75" i="45"/>
  <c r="O75" i="45"/>
  <c r="T75" i="45"/>
  <c r="N75" i="45"/>
  <c r="T74" i="45"/>
  <c r="R74" i="45"/>
  <c r="O74" i="45"/>
  <c r="P74" i="45"/>
  <c r="Q74" i="45"/>
  <c r="N74" i="45"/>
  <c r="S74" i="45"/>
  <c r="S76" i="45"/>
  <c r="O76" i="45"/>
  <c r="T76" i="45"/>
  <c r="P76" i="45"/>
  <c r="R76" i="45"/>
  <c r="Q76" i="45"/>
  <c r="N76" i="45"/>
  <c r="P65" i="45"/>
  <c r="R65" i="45"/>
  <c r="Q65" i="45"/>
  <c r="T65" i="45"/>
  <c r="O65" i="45"/>
  <c r="N65" i="45"/>
  <c r="S65" i="45"/>
  <c r="T52" i="45"/>
  <c r="N52" i="45"/>
  <c r="R52" i="45"/>
  <c r="O52" i="45"/>
  <c r="P52" i="45"/>
  <c r="S52" i="45"/>
  <c r="Q52" i="45"/>
  <c r="T53" i="45"/>
  <c r="R53" i="45"/>
  <c r="O53" i="45"/>
  <c r="N53" i="45"/>
  <c r="Q53" i="45"/>
  <c r="S53" i="45"/>
  <c r="P53" i="45"/>
  <c r="R54" i="45"/>
  <c r="P54" i="45"/>
  <c r="S54" i="45"/>
  <c r="N54" i="45"/>
  <c r="Q54" i="45"/>
  <c r="O54" i="45"/>
  <c r="T54" i="45"/>
  <c r="R63" i="45"/>
  <c r="P63" i="45"/>
  <c r="O63" i="45"/>
  <c r="S63" i="45"/>
  <c r="N63" i="45"/>
  <c r="Q63" i="45"/>
  <c r="T63" i="45"/>
  <c r="N60" i="45"/>
  <c r="Q60" i="45"/>
  <c r="S60" i="45"/>
  <c r="P60" i="45"/>
  <c r="O60" i="45"/>
  <c r="R60" i="45"/>
  <c r="T60" i="45"/>
  <c r="O62" i="45"/>
  <c r="P62" i="45"/>
  <c r="Q67" i="45"/>
  <c r="O67" i="45"/>
  <c r="N58" i="45"/>
  <c r="O61" i="45"/>
  <c r="P61" i="45"/>
  <c r="P64" i="45"/>
  <c r="R67" i="45"/>
  <c r="R50" i="45"/>
  <c r="P67" i="45"/>
  <c r="M55" i="45"/>
  <c r="M56" i="45"/>
  <c r="M59" i="45"/>
  <c r="M73" i="45"/>
  <c r="M77" i="45"/>
  <c r="Q72" i="45"/>
  <c r="T61" i="45"/>
  <c r="T67" i="45"/>
  <c r="O72" i="45"/>
  <c r="Q64" i="45"/>
  <c r="R72" i="45"/>
  <c r="Q58" i="45"/>
  <c r="N61" i="45"/>
  <c r="Q61" i="45"/>
  <c r="M70" i="45"/>
  <c r="O70" i="45"/>
  <c r="T58" i="45"/>
  <c r="S64" i="45"/>
  <c r="S58" i="45"/>
  <c r="R64" i="45"/>
  <c r="P72" i="45"/>
  <c r="N72" i="45"/>
  <c r="P58" i="45"/>
  <c r="O58" i="45"/>
  <c r="M68" i="45"/>
  <c r="M69" i="45"/>
  <c r="Q69" i="45"/>
  <c r="S72" i="45"/>
  <c r="N64" i="45"/>
  <c r="R61" i="45"/>
  <c r="N75" i="44"/>
  <c r="Q75" i="44"/>
  <c r="P75" i="44"/>
  <c r="O75" i="44"/>
  <c r="M75" i="44"/>
  <c r="R75" i="44"/>
  <c r="M58" i="44"/>
  <c r="R58" i="44"/>
  <c r="Q58" i="44"/>
  <c r="O58" i="44"/>
  <c r="N58" i="44"/>
  <c r="P58" i="44"/>
  <c r="O74" i="44"/>
  <c r="R74" i="44"/>
  <c r="N74" i="44"/>
  <c r="M74" i="44"/>
  <c r="Q74" i="44"/>
  <c r="P74" i="44"/>
  <c r="M76" i="44"/>
  <c r="L60" i="44"/>
  <c r="P76" i="44"/>
  <c r="L61" i="44"/>
  <c r="M61" i="44"/>
  <c r="L62" i="44"/>
  <c r="N76" i="44"/>
  <c r="L50" i="44"/>
  <c r="L51" i="44"/>
  <c r="L63" i="44"/>
  <c r="L64" i="44"/>
  <c r="L65" i="44"/>
  <c r="L59" i="44"/>
  <c r="L52" i="44"/>
  <c r="L66" i="44"/>
  <c r="L67" i="44"/>
  <c r="Q76" i="44"/>
  <c r="O76" i="44"/>
  <c r="L53" i="44"/>
  <c r="L54" i="44"/>
  <c r="L68" i="44"/>
  <c r="L69" i="44"/>
  <c r="P69" i="44"/>
  <c r="L70" i="44"/>
  <c r="L55" i="44"/>
  <c r="L56" i="44"/>
  <c r="L57" i="44"/>
  <c r="L71" i="44"/>
  <c r="L72" i="44"/>
  <c r="L73" i="44"/>
  <c r="A67" i="45"/>
  <c r="A64" i="45"/>
  <c r="A66" i="45"/>
  <c r="A75" i="45"/>
  <c r="AG39" i="45"/>
  <c r="X39" i="45"/>
  <c r="AO69" i="44"/>
  <c r="AU70" i="45"/>
  <c r="AS70" i="45"/>
  <c r="N69" i="44"/>
  <c r="P70" i="45"/>
  <c r="AV70" i="45"/>
  <c r="AN69" i="44"/>
  <c r="Q69" i="44"/>
  <c r="N70" i="45"/>
  <c r="AM70" i="45"/>
  <c r="O68" i="44"/>
  <c r="AW69" i="45"/>
  <c r="AP68" i="44"/>
  <c r="AS69" i="45"/>
  <c r="N68" i="44"/>
  <c r="O61" i="44"/>
  <c r="N61" i="44"/>
  <c r="P61" i="44"/>
  <c r="R62" i="45"/>
  <c r="Q62" i="45"/>
  <c r="N62" i="45"/>
  <c r="N50" i="45"/>
  <c r="AT50" i="45"/>
  <c r="AV50" i="45"/>
  <c r="O50" i="45"/>
  <c r="AO49" i="44"/>
  <c r="AH63" i="45"/>
  <c r="AM63" i="45"/>
  <c r="AJ63" i="45"/>
  <c r="AK63" i="45"/>
  <c r="AI63" i="45"/>
  <c r="AL63" i="45"/>
  <c r="AN63" i="45"/>
  <c r="AH57" i="45"/>
  <c r="AM57" i="45"/>
  <c r="AJ57" i="45"/>
  <c r="AN57" i="45"/>
  <c r="AI57" i="45"/>
  <c r="AK57" i="45"/>
  <c r="AL57" i="45"/>
  <c r="AN70" i="45"/>
  <c r="AI71" i="45"/>
  <c r="AL71" i="45"/>
  <c r="AJ71" i="45"/>
  <c r="AN71" i="45"/>
  <c r="AM71" i="45"/>
  <c r="AH71" i="45"/>
  <c r="AK71" i="45"/>
  <c r="AL73" i="45"/>
  <c r="AH73" i="45"/>
  <c r="AN73" i="45"/>
  <c r="AI73" i="45"/>
  <c r="AM73" i="45"/>
  <c r="AJ73" i="45"/>
  <c r="AK73" i="45"/>
  <c r="AN61" i="45"/>
  <c r="AI61" i="45"/>
  <c r="AM61" i="45"/>
  <c r="AJ61" i="45"/>
  <c r="AK61" i="45"/>
  <c r="AL61" i="45"/>
  <c r="AH61" i="45"/>
  <c r="AM75" i="45"/>
  <c r="AH75" i="45"/>
  <c r="AK75" i="45"/>
  <c r="AN75" i="45"/>
  <c r="AL75" i="45"/>
  <c r="AI75" i="45"/>
  <c r="AJ75" i="45"/>
  <c r="AI59" i="45"/>
  <c r="AN59" i="45"/>
  <c r="AL59" i="45"/>
  <c r="AM59" i="45"/>
  <c r="AH59" i="45"/>
  <c r="AK59" i="45"/>
  <c r="AJ59" i="45"/>
  <c r="AI52" i="45"/>
  <c r="AM52" i="45"/>
  <c r="AK52" i="45"/>
  <c r="AL52" i="45"/>
  <c r="AH52" i="45"/>
  <c r="AJ52" i="45"/>
  <c r="AN52" i="45"/>
  <c r="AM54" i="45"/>
  <c r="AL54" i="45"/>
  <c r="AN54" i="45"/>
  <c r="AJ54" i="45"/>
  <c r="AH54" i="45"/>
  <c r="AK54" i="45"/>
  <c r="AI54" i="45"/>
  <c r="AK53" i="45"/>
  <c r="AJ53" i="45"/>
  <c r="AL53" i="45"/>
  <c r="AN53" i="45"/>
  <c r="AI53" i="45"/>
  <c r="AM53" i="45"/>
  <c r="AH53" i="45"/>
  <c r="AI51" i="45"/>
  <c r="AJ51" i="45"/>
  <c r="AK51" i="45"/>
  <c r="AN51" i="45"/>
  <c r="AH51" i="45"/>
  <c r="AL51" i="45"/>
  <c r="AM51" i="45"/>
  <c r="AJ60" i="45"/>
  <c r="AL60" i="45"/>
  <c r="AM60" i="45"/>
  <c r="AN60" i="45"/>
  <c r="AH60" i="45"/>
  <c r="AK60" i="45"/>
  <c r="AI60" i="45"/>
  <c r="AJ68" i="45"/>
  <c r="AM68" i="45"/>
  <c r="AH68" i="45"/>
  <c r="AK68" i="45"/>
  <c r="AN68" i="45"/>
  <c r="AI68" i="45"/>
  <c r="AL68" i="45"/>
  <c r="AK76" i="45"/>
  <c r="AL76" i="45"/>
  <c r="AI76" i="45"/>
  <c r="AN76" i="45"/>
  <c r="AH76" i="45"/>
  <c r="AJ76" i="45"/>
  <c r="AM76" i="45"/>
  <c r="AK56" i="45"/>
  <c r="AH56" i="45"/>
  <c r="AJ56" i="45"/>
  <c r="AL56" i="45"/>
  <c r="AM56" i="45"/>
  <c r="AN56" i="45"/>
  <c r="AI56" i="45"/>
  <c r="AK65" i="45"/>
  <c r="AN65" i="45"/>
  <c r="AM65" i="45"/>
  <c r="AI65" i="45"/>
  <c r="AH65" i="45"/>
  <c r="AJ65" i="45"/>
  <c r="AL65" i="45"/>
  <c r="AI66" i="45"/>
  <c r="AL66" i="45"/>
  <c r="AN66" i="45"/>
  <c r="AJ66" i="45"/>
  <c r="AM66" i="45"/>
  <c r="AH66" i="45"/>
  <c r="AK66" i="45"/>
  <c r="AI70" i="45"/>
  <c r="AL70" i="45"/>
  <c r="AK70" i="45"/>
  <c r="AJ70" i="45"/>
  <c r="AG50" i="45"/>
  <c r="AN50" i="45"/>
  <c r="AJ64" i="45"/>
  <c r="AK64" i="45"/>
  <c r="AI64" i="45"/>
  <c r="AM64" i="45"/>
  <c r="AL64" i="45"/>
  <c r="AN64" i="45"/>
  <c r="AH64" i="45"/>
  <c r="AH69" i="45"/>
  <c r="AJ69" i="45"/>
  <c r="AM69" i="45"/>
  <c r="AK69" i="45"/>
  <c r="AL69" i="45"/>
  <c r="AI69" i="45"/>
  <c r="AH74" i="45"/>
  <c r="AI74" i="45"/>
  <c r="AN74" i="45"/>
  <c r="AK74" i="45"/>
  <c r="AJ74" i="45"/>
  <c r="AL74" i="45"/>
  <c r="AM74" i="45"/>
  <c r="AL72" i="45"/>
  <c r="AJ72" i="45"/>
  <c r="AH72" i="45"/>
  <c r="AM72" i="45"/>
  <c r="AK72" i="45"/>
  <c r="AN72" i="45"/>
  <c r="AI72" i="45"/>
  <c r="AL62" i="45"/>
  <c r="AK62" i="45"/>
  <c r="AI62" i="45"/>
  <c r="AJ62" i="45"/>
  <c r="AI77" i="45"/>
  <c r="AN77" i="45"/>
  <c r="AJ77" i="45"/>
  <c r="AH77" i="45"/>
  <c r="AK77" i="45"/>
  <c r="AL77" i="45"/>
  <c r="AM77" i="45"/>
  <c r="AD53" i="44"/>
  <c r="AJ67" i="45"/>
  <c r="AK67" i="45"/>
  <c r="AH67" i="45"/>
  <c r="AL67" i="45"/>
  <c r="AN67" i="45"/>
  <c r="AI67" i="45"/>
  <c r="AM67" i="45"/>
  <c r="V49" i="44"/>
  <c r="V73" i="44"/>
  <c r="Y73" i="44"/>
  <c r="V51" i="44"/>
  <c r="W51" i="44"/>
  <c r="V59" i="44"/>
  <c r="V62" i="44"/>
  <c r="Z62" i="44"/>
  <c r="V71" i="44"/>
  <c r="Z71" i="44"/>
  <c r="V64" i="44"/>
  <c r="AA64" i="44"/>
  <c r="AB70" i="45"/>
  <c r="AA70" i="45"/>
  <c r="Z70" i="45"/>
  <c r="AC70" i="45"/>
  <c r="X63" i="45"/>
  <c r="AA51" i="44"/>
  <c r="AB51" i="44"/>
  <c r="X75" i="45"/>
  <c r="Z59" i="44"/>
  <c r="AA59" i="44"/>
  <c r="W59" i="44"/>
  <c r="X59" i="44"/>
  <c r="Y59" i="44"/>
  <c r="AB59" i="44"/>
  <c r="W73" i="44"/>
  <c r="X73" i="44"/>
  <c r="AB73" i="44"/>
  <c r="X71" i="45"/>
  <c r="V69" i="44"/>
  <c r="AA69" i="44"/>
  <c r="V58" i="44"/>
  <c r="V72" i="44"/>
  <c r="V61" i="44"/>
  <c r="V75" i="44"/>
  <c r="X54" i="45"/>
  <c r="V67" i="44"/>
  <c r="V52" i="44"/>
  <c r="V54" i="44"/>
  <c r="X62" i="45"/>
  <c r="AE62" i="45"/>
  <c r="X64" i="44"/>
  <c r="V74" i="44"/>
  <c r="V63" i="44"/>
  <c r="V66" i="44"/>
  <c r="AB61" i="44"/>
  <c r="V50" i="44"/>
  <c r="V56" i="44"/>
  <c r="V70" i="44"/>
  <c r="V65" i="44"/>
  <c r="X68" i="45"/>
  <c r="X61" i="45"/>
  <c r="X60" i="45"/>
  <c r="X58" i="45"/>
  <c r="X59" i="45"/>
  <c r="X73" i="45"/>
  <c r="X69" i="45"/>
  <c r="X57" i="45"/>
  <c r="X76" i="45"/>
  <c r="X74" i="45"/>
  <c r="X72" i="45"/>
  <c r="X64" i="45"/>
  <c r="X53" i="45"/>
  <c r="X52" i="45"/>
  <c r="X65" i="45"/>
  <c r="X66" i="45"/>
  <c r="X56" i="45"/>
  <c r="X77" i="45"/>
  <c r="X62" i="44"/>
  <c r="AB62" i="44"/>
  <c r="W62" i="44"/>
  <c r="Y62" i="44"/>
  <c r="AA62" i="44"/>
  <c r="X51" i="45"/>
  <c r="W71" i="44"/>
  <c r="AB71" i="44"/>
  <c r="V57" i="44"/>
  <c r="V53" i="44"/>
  <c r="V55" i="44"/>
  <c r="X55" i="45"/>
  <c r="V68" i="44"/>
  <c r="X67" i="45"/>
  <c r="V76" i="44"/>
  <c r="V60" i="44"/>
  <c r="AL71" i="44"/>
  <c r="AP72" i="45"/>
  <c r="AU74" i="45"/>
  <c r="AX74" i="45"/>
  <c r="AS74" i="45"/>
  <c r="AQ74" i="45"/>
  <c r="AR74" i="45"/>
  <c r="AW74" i="45"/>
  <c r="AV74" i="45"/>
  <c r="AT74" i="45"/>
  <c r="AQ55" i="45"/>
  <c r="AX55" i="45"/>
  <c r="AS55" i="45"/>
  <c r="AU55" i="45"/>
  <c r="AV55" i="45"/>
  <c r="AW55" i="45"/>
  <c r="AR55" i="45"/>
  <c r="AT55" i="45"/>
  <c r="AQ62" i="45"/>
  <c r="AL62" i="44"/>
  <c r="AP63" i="45"/>
  <c r="AP71" i="45"/>
  <c r="AL70" i="44"/>
  <c r="AN73" i="44"/>
  <c r="AP73" i="44"/>
  <c r="AR73" i="44"/>
  <c r="AQ73" i="44"/>
  <c r="AM73" i="44"/>
  <c r="AO73" i="44"/>
  <c r="AS73" i="44"/>
  <c r="AN61" i="44"/>
  <c r="AS62" i="45"/>
  <c r="AW67" i="45"/>
  <c r="AV67" i="45"/>
  <c r="AR67" i="45"/>
  <c r="AQ67" i="45"/>
  <c r="AU67" i="45"/>
  <c r="AX67" i="45"/>
  <c r="AS67" i="45"/>
  <c r="AT67" i="45"/>
  <c r="AV69" i="45"/>
  <c r="AU69" i="45"/>
  <c r="AQ69" i="45"/>
  <c r="AP60" i="44"/>
  <c r="AQ60" i="44"/>
  <c r="AO60" i="44"/>
  <c r="AR60" i="44"/>
  <c r="AM60" i="44"/>
  <c r="AN60" i="44"/>
  <c r="AS60" i="44"/>
  <c r="AO54" i="44"/>
  <c r="AM54" i="44"/>
  <c r="AP54" i="44"/>
  <c r="AQ54" i="44"/>
  <c r="AR54" i="44"/>
  <c r="AN54" i="44"/>
  <c r="AL63" i="44"/>
  <c r="AL78" i="44"/>
  <c r="AS54" i="44"/>
  <c r="AM56" i="44"/>
  <c r="AR56" i="44"/>
  <c r="AO56" i="44"/>
  <c r="AP56" i="44"/>
  <c r="AN56" i="44"/>
  <c r="AS56" i="44"/>
  <c r="AQ56" i="44"/>
  <c r="AT62" i="45"/>
  <c r="AM61" i="44"/>
  <c r="AQ61" i="44"/>
  <c r="AP64" i="45"/>
  <c r="AU61" i="45"/>
  <c r="AV61" i="45"/>
  <c r="AS61" i="45"/>
  <c r="AW61" i="45"/>
  <c r="AQ61" i="45"/>
  <c r="AT61" i="45"/>
  <c r="AX61" i="45"/>
  <c r="AR61" i="45"/>
  <c r="AR62" i="45"/>
  <c r="AR75" i="44"/>
  <c r="AO75" i="44"/>
  <c r="AP75" i="44"/>
  <c r="AM75" i="44"/>
  <c r="AS75" i="44"/>
  <c r="AQ75" i="44"/>
  <c r="AN75" i="44"/>
  <c r="AV62" i="45"/>
  <c r="AS76" i="45"/>
  <c r="AR76" i="45"/>
  <c r="AW76" i="45"/>
  <c r="AT76" i="45"/>
  <c r="AU76" i="45"/>
  <c r="AX76" i="45"/>
  <c r="AV76" i="45"/>
  <c r="AQ76" i="45"/>
  <c r="AP69" i="44"/>
  <c r="AM69" i="44"/>
  <c r="AR69" i="45"/>
  <c r="O69" i="45"/>
  <c r="O77" i="45"/>
  <c r="P77" i="45"/>
  <c r="S77" i="45"/>
  <c r="T77" i="45"/>
  <c r="N77" i="45"/>
  <c r="Q77" i="45"/>
  <c r="R77" i="45"/>
  <c r="M51" i="45"/>
  <c r="R73" i="45"/>
  <c r="P73" i="45"/>
  <c r="T73" i="45"/>
  <c r="N73" i="45"/>
  <c r="Q73" i="45"/>
  <c r="S73" i="45"/>
  <c r="O73" i="45"/>
  <c r="N69" i="45"/>
  <c r="R69" i="45"/>
  <c r="P69" i="45"/>
  <c r="P68" i="45"/>
  <c r="N68" i="45"/>
  <c r="S68" i="45"/>
  <c r="O68" i="45"/>
  <c r="R68" i="45"/>
  <c r="T68" i="45"/>
  <c r="Q68" i="45"/>
  <c r="S56" i="45"/>
  <c r="Q56" i="45"/>
  <c r="N56" i="45"/>
  <c r="O56" i="45"/>
  <c r="R56" i="45"/>
  <c r="P56" i="45"/>
  <c r="T56" i="45"/>
  <c r="R55" i="45"/>
  <c r="T55" i="45"/>
  <c r="N55" i="45"/>
  <c r="S55" i="45"/>
  <c r="O55" i="45"/>
  <c r="Q55" i="45"/>
  <c r="P55" i="45"/>
  <c r="N59" i="45"/>
  <c r="O59" i="45"/>
  <c r="S59" i="45"/>
  <c r="R59" i="45"/>
  <c r="T59" i="45"/>
  <c r="P59" i="45"/>
  <c r="Q59" i="45"/>
  <c r="Q70" i="45"/>
  <c r="R70" i="45"/>
  <c r="Q57" i="44"/>
  <c r="P57" i="44"/>
  <c r="O57" i="44"/>
  <c r="R57" i="44"/>
  <c r="M57" i="44"/>
  <c r="N57" i="44"/>
  <c r="N64" i="44"/>
  <c r="P64" i="44"/>
  <c r="M64" i="44"/>
  <c r="O64" i="44"/>
  <c r="R64" i="44"/>
  <c r="Q64" i="44"/>
  <c r="P55" i="44"/>
  <c r="R55" i="44"/>
  <c r="Q55" i="44"/>
  <c r="N55" i="44"/>
  <c r="M55" i="44"/>
  <c r="O55" i="44"/>
  <c r="N51" i="44"/>
  <c r="O51" i="44"/>
  <c r="R51" i="44"/>
  <c r="P51" i="44"/>
  <c r="Q51" i="44"/>
  <c r="M51" i="44"/>
  <c r="L49" i="44"/>
  <c r="Q70" i="44"/>
  <c r="O70" i="44"/>
  <c r="N70" i="44"/>
  <c r="M70" i="44"/>
  <c r="R70" i="44"/>
  <c r="P70" i="44"/>
  <c r="M67" i="44"/>
  <c r="O67" i="44"/>
  <c r="N67" i="44"/>
  <c r="Q67" i="44"/>
  <c r="P67" i="44"/>
  <c r="R67" i="44"/>
  <c r="N50" i="44"/>
  <c r="O50" i="44"/>
  <c r="Q50" i="44"/>
  <c r="R50" i="44"/>
  <c r="M50" i="44"/>
  <c r="P50" i="44"/>
  <c r="P56" i="44"/>
  <c r="R56" i="44"/>
  <c r="N56" i="44"/>
  <c r="O56" i="44"/>
  <c r="Q56" i="44"/>
  <c r="M56" i="44"/>
  <c r="O69" i="44"/>
  <c r="M69" i="44"/>
  <c r="N66" i="44"/>
  <c r="O66" i="44"/>
  <c r="M66" i="44"/>
  <c r="P66" i="44"/>
  <c r="R66" i="44"/>
  <c r="Q66" i="44"/>
  <c r="P73" i="44"/>
  <c r="O73" i="44"/>
  <c r="R73" i="44"/>
  <c r="N73" i="44"/>
  <c r="M73" i="44"/>
  <c r="Q73" i="44"/>
  <c r="M68" i="44"/>
  <c r="P68" i="44"/>
  <c r="M52" i="44"/>
  <c r="R52" i="44"/>
  <c r="N52" i="44"/>
  <c r="Q52" i="44"/>
  <c r="O52" i="44"/>
  <c r="P52" i="44"/>
  <c r="N60" i="44"/>
  <c r="Q60" i="44"/>
  <c r="O60" i="44"/>
  <c r="P60" i="44"/>
  <c r="M60" i="44"/>
  <c r="R60" i="44"/>
  <c r="Q72" i="44"/>
  <c r="O72" i="44"/>
  <c r="P72" i="44"/>
  <c r="N72" i="44"/>
  <c r="R72" i="44"/>
  <c r="M72" i="44"/>
  <c r="M54" i="44"/>
  <c r="R54" i="44"/>
  <c r="P54" i="44"/>
  <c r="O54" i="44"/>
  <c r="N54" i="44"/>
  <c r="Q54" i="44"/>
  <c r="N59" i="44"/>
  <c r="M59" i="44"/>
  <c r="O59" i="44"/>
  <c r="P59" i="44"/>
  <c r="P62" i="44"/>
  <c r="O62" i="44"/>
  <c r="N62" i="44"/>
  <c r="R62" i="44"/>
  <c r="M62" i="44"/>
  <c r="Q62" i="44"/>
  <c r="Q63" i="44"/>
  <c r="O63" i="44"/>
  <c r="M63" i="44"/>
  <c r="P63" i="44"/>
  <c r="R63" i="44"/>
  <c r="N63" i="44"/>
  <c r="P71" i="44"/>
  <c r="Q71" i="44"/>
  <c r="N71" i="44"/>
  <c r="M71" i="44"/>
  <c r="R71" i="44"/>
  <c r="O71" i="44"/>
  <c r="M53" i="44"/>
  <c r="O53" i="44"/>
  <c r="Q53" i="44"/>
  <c r="P53" i="44"/>
  <c r="R53" i="44"/>
  <c r="N53" i="44"/>
  <c r="P65" i="44"/>
  <c r="M65" i="44"/>
  <c r="Q65" i="44"/>
  <c r="N65" i="44"/>
  <c r="O65" i="44"/>
  <c r="R65" i="44"/>
  <c r="A68" i="45"/>
  <c r="C68" i="45"/>
  <c r="A53" i="45"/>
  <c r="D53" i="45"/>
  <c r="A69" i="45"/>
  <c r="B69" i="45"/>
  <c r="A70" i="45"/>
  <c r="A71" i="45"/>
  <c r="E71" i="45"/>
  <c r="A56" i="45"/>
  <c r="I56" i="45"/>
  <c r="A77" i="45"/>
  <c r="D77" i="45"/>
  <c r="A73" i="45"/>
  <c r="E73" i="45"/>
  <c r="A74" i="45"/>
  <c r="B74" i="45"/>
  <c r="A59" i="45"/>
  <c r="G59" i="45"/>
  <c r="A51" i="45"/>
  <c r="A76" i="45"/>
  <c r="C76" i="45"/>
  <c r="A61" i="45"/>
  <c r="E61" i="45"/>
  <c r="A57" i="45"/>
  <c r="C57" i="45"/>
  <c r="A62" i="45"/>
  <c r="C62" i="45"/>
  <c r="A54" i="45"/>
  <c r="C54" i="45"/>
  <c r="A52" i="45"/>
  <c r="C52" i="45"/>
  <c r="E70" i="45"/>
  <c r="A65" i="45"/>
  <c r="F65" i="45"/>
  <c r="A60" i="45"/>
  <c r="I60" i="45"/>
  <c r="A55" i="45"/>
  <c r="B55" i="45"/>
  <c r="A72" i="45"/>
  <c r="C72" i="45"/>
  <c r="A63" i="45"/>
  <c r="I63" i="45"/>
  <c r="A58" i="45"/>
  <c r="H58" i="45"/>
  <c r="C65" i="45"/>
  <c r="D63" i="45"/>
  <c r="G64" i="45"/>
  <c r="F64" i="45"/>
  <c r="D64" i="45"/>
  <c r="I64" i="45"/>
  <c r="E64" i="45"/>
  <c r="C64" i="45"/>
  <c r="H64" i="45"/>
  <c r="B64" i="45"/>
  <c r="A50" i="45"/>
  <c r="B50" i="45"/>
  <c r="E68" i="45"/>
  <c r="I68" i="45"/>
  <c r="B68" i="45"/>
  <c r="H68" i="45"/>
  <c r="G68" i="45"/>
  <c r="F68" i="45"/>
  <c r="G57" i="45"/>
  <c r="B57" i="45"/>
  <c r="H57" i="45"/>
  <c r="F67" i="45"/>
  <c r="B67" i="45"/>
  <c r="H67" i="45"/>
  <c r="G67" i="45"/>
  <c r="I67" i="45"/>
  <c r="D67" i="45"/>
  <c r="E67" i="45"/>
  <c r="C67" i="45"/>
  <c r="G54" i="45"/>
  <c r="F54" i="45"/>
  <c r="B66" i="45"/>
  <c r="D66" i="45"/>
  <c r="E66" i="45"/>
  <c r="I66" i="45"/>
  <c r="C66" i="45"/>
  <c r="F66" i="45"/>
  <c r="H66" i="45"/>
  <c r="G66" i="45"/>
  <c r="C73" i="45"/>
  <c r="D73" i="45"/>
  <c r="H74" i="45"/>
  <c r="G74" i="45"/>
  <c r="E74" i="45"/>
  <c r="I74" i="45"/>
  <c r="F74" i="45"/>
  <c r="D74" i="45"/>
  <c r="F75" i="45"/>
  <c r="E75" i="45"/>
  <c r="B75" i="45"/>
  <c r="G75" i="45"/>
  <c r="C75" i="45"/>
  <c r="H75" i="45"/>
  <c r="D75" i="45"/>
  <c r="I75" i="45"/>
  <c r="D51" i="45"/>
  <c r="G51" i="45"/>
  <c r="C51" i="45"/>
  <c r="F51" i="45"/>
  <c r="B51" i="45"/>
  <c r="I51" i="45"/>
  <c r="E51" i="45"/>
  <c r="H51" i="45"/>
  <c r="F76" i="45"/>
  <c r="D76" i="45"/>
  <c r="Q59" i="44"/>
  <c r="AR69" i="44"/>
  <c r="S70" i="45"/>
  <c r="AW70" i="45"/>
  <c r="R69" i="44"/>
  <c r="H70" i="45"/>
  <c r="Y70" i="45"/>
  <c r="S69" i="45"/>
  <c r="Q68" i="44"/>
  <c r="AX69" i="45"/>
  <c r="AR68" i="44"/>
  <c r="AR61" i="44"/>
  <c r="AH62" i="45"/>
  <c r="Q61" i="44"/>
  <c r="AW62" i="45"/>
  <c r="S62" i="45"/>
  <c r="AS61" i="44"/>
  <c r="S50" i="45"/>
  <c r="AW50" i="45"/>
  <c r="AR49" i="44"/>
  <c r="R49" i="44"/>
  <c r="F73" i="45"/>
  <c r="G73" i="45"/>
  <c r="G77" i="45"/>
  <c r="D57" i="45"/>
  <c r="B72" i="45"/>
  <c r="B62" i="45"/>
  <c r="H73" i="45"/>
  <c r="I77" i="45"/>
  <c r="E57" i="45"/>
  <c r="H55" i="45"/>
  <c r="B73" i="45"/>
  <c r="G53" i="45"/>
  <c r="I57" i="45"/>
  <c r="I72" i="45"/>
  <c r="I73" i="45"/>
  <c r="H53" i="45"/>
  <c r="F57" i="45"/>
  <c r="D62" i="45"/>
  <c r="F62" i="45"/>
  <c r="AD61" i="44"/>
  <c r="AJ61" i="44"/>
  <c r="AD64" i="44"/>
  <c r="AD72" i="44"/>
  <c r="AD52" i="44"/>
  <c r="AD75" i="44"/>
  <c r="AD60" i="44"/>
  <c r="AD56" i="44"/>
  <c r="AD74" i="44"/>
  <c r="AD66" i="44"/>
  <c r="AD50" i="44"/>
  <c r="AD65" i="44"/>
  <c r="AD71" i="44"/>
  <c r="AD63" i="44"/>
  <c r="AD68" i="44"/>
  <c r="AD73" i="44"/>
  <c r="AD70" i="44"/>
  <c r="AD62" i="44"/>
  <c r="AD54" i="44"/>
  <c r="AD57" i="44"/>
  <c r="AD59" i="44"/>
  <c r="AD67" i="44"/>
  <c r="AD76" i="44"/>
  <c r="AD55" i="44"/>
  <c r="AD69" i="44"/>
  <c r="AD51" i="44"/>
  <c r="AH61" i="44"/>
  <c r="AF61" i="44"/>
  <c r="AG61" i="44"/>
  <c r="AI61" i="44"/>
  <c r="AE61" i="44"/>
  <c r="AD58" i="44"/>
  <c r="AE53" i="44"/>
  <c r="AH53" i="44"/>
  <c r="AF53" i="44"/>
  <c r="AJ53" i="44"/>
  <c r="AG53" i="44"/>
  <c r="AI53" i="44"/>
  <c r="AK50" i="45"/>
  <c r="AK79" i="45"/>
  <c r="AJ50" i="45"/>
  <c r="AJ79" i="45"/>
  <c r="AI50" i="45"/>
  <c r="AI79" i="45"/>
  <c r="AL50" i="45"/>
  <c r="AL79" i="45"/>
  <c r="AG79" i="45"/>
  <c r="AM50" i="45"/>
  <c r="AH50" i="45"/>
  <c r="AH79" i="45"/>
  <c r="AH39" i="45"/>
  <c r="Y51" i="44"/>
  <c r="AB69" i="44"/>
  <c r="Y71" i="44"/>
  <c r="Z64" i="44"/>
  <c r="X51" i="44"/>
  <c r="X71" i="44"/>
  <c r="W64" i="44"/>
  <c r="Z73" i="44"/>
  <c r="Z51" i="44"/>
  <c r="Y64" i="44"/>
  <c r="AA71" i="44"/>
  <c r="AB64" i="44"/>
  <c r="AA73" i="44"/>
  <c r="AE61" i="45"/>
  <c r="AA61" i="45"/>
  <c r="AB61" i="45"/>
  <c r="Z61" i="45"/>
  <c r="AC61" i="45"/>
  <c r="Y61" i="45"/>
  <c r="AD61" i="45"/>
  <c r="AA55" i="44"/>
  <c r="AB55" i="44"/>
  <c r="Z55" i="44"/>
  <c r="X55" i="44"/>
  <c r="W55" i="44"/>
  <c r="Y55" i="44"/>
  <c r="AD77" i="45"/>
  <c r="AC77" i="45"/>
  <c r="Z77" i="45"/>
  <c r="AE77" i="45"/>
  <c r="Y77" i="45"/>
  <c r="AA77" i="45"/>
  <c r="AB77" i="45"/>
  <c r="X50" i="45"/>
  <c r="AE60" i="45"/>
  <c r="AB60" i="45"/>
  <c r="AA60" i="45"/>
  <c r="Y60" i="45"/>
  <c r="Z60" i="45"/>
  <c r="AC60" i="45"/>
  <c r="AD60" i="45"/>
  <c r="X61" i="44"/>
  <c r="Y61" i="44"/>
  <c r="Z61" i="44"/>
  <c r="AA61" i="44"/>
  <c r="W61" i="44"/>
  <c r="AA74" i="45"/>
  <c r="AE74" i="45"/>
  <c r="AD74" i="45"/>
  <c r="AC74" i="45"/>
  <c r="Z74" i="45"/>
  <c r="Y74" i="45"/>
  <c r="AB74" i="45"/>
  <c r="AC66" i="45"/>
  <c r="Z66" i="45"/>
  <c r="AA66" i="45"/>
  <c r="AD66" i="45"/>
  <c r="AE66" i="45"/>
  <c r="AB66" i="45"/>
  <c r="Y66" i="45"/>
  <c r="AE76" i="45"/>
  <c r="AC76" i="45"/>
  <c r="AD76" i="45"/>
  <c r="AB76" i="45"/>
  <c r="Z76" i="45"/>
  <c r="AA76" i="45"/>
  <c r="Y76" i="45"/>
  <c r="Z68" i="45"/>
  <c r="AC68" i="45"/>
  <c r="Y68" i="45"/>
  <c r="AA68" i="45"/>
  <c r="AB68" i="45"/>
  <c r="AD68" i="45"/>
  <c r="AE68" i="45"/>
  <c r="X63" i="44"/>
  <c r="W63" i="44"/>
  <c r="AA63" i="44"/>
  <c r="Y63" i="44"/>
  <c r="AB63" i="44"/>
  <c r="Z63" i="44"/>
  <c r="AC62" i="45"/>
  <c r="AB62" i="45"/>
  <c r="Z62" i="45"/>
  <c r="AA62" i="45"/>
  <c r="AD62" i="45"/>
  <c r="Y62" i="45"/>
  <c r="X72" i="44"/>
  <c r="Z72" i="44"/>
  <c r="AB72" i="44"/>
  <c r="Y72" i="44"/>
  <c r="W72" i="44"/>
  <c r="AA72" i="44"/>
  <c r="AB75" i="45"/>
  <c r="AC75" i="45"/>
  <c r="AD75" i="45"/>
  <c r="AE75" i="45"/>
  <c r="Z75" i="45"/>
  <c r="Y75" i="45"/>
  <c r="AA75" i="45"/>
  <c r="AC63" i="45"/>
  <c r="Y63" i="45"/>
  <c r="AD63" i="45"/>
  <c r="AB63" i="45"/>
  <c r="Z63" i="45"/>
  <c r="AA63" i="45"/>
  <c r="AE63" i="45"/>
  <c r="X57" i="44"/>
  <c r="AB57" i="44"/>
  <c r="Z57" i="44"/>
  <c r="Y57" i="44"/>
  <c r="AA57" i="44"/>
  <c r="W57" i="44"/>
  <c r="AA60" i="44"/>
  <c r="Z60" i="44"/>
  <c r="Y60" i="44"/>
  <c r="AB60" i="44"/>
  <c r="W60" i="44"/>
  <c r="X60" i="44"/>
  <c r="Z65" i="45"/>
  <c r="Y65" i="45"/>
  <c r="AD65" i="45"/>
  <c r="AE65" i="45"/>
  <c r="AB65" i="45"/>
  <c r="AA65" i="45"/>
  <c r="AC65" i="45"/>
  <c r="Z57" i="45"/>
  <c r="AD57" i="45"/>
  <c r="AE57" i="45"/>
  <c r="AB57" i="45"/>
  <c r="Y57" i="45"/>
  <c r="AC57" i="45"/>
  <c r="AA57" i="45"/>
  <c r="Z65" i="44"/>
  <c r="X65" i="44"/>
  <c r="Y65" i="44"/>
  <c r="AA65" i="44"/>
  <c r="AB65" i="44"/>
  <c r="W65" i="44"/>
  <c r="AB74" i="44"/>
  <c r="AA74" i="44"/>
  <c r="Z74" i="44"/>
  <c r="W74" i="44"/>
  <c r="Y74" i="44"/>
  <c r="X74" i="44"/>
  <c r="Y54" i="44"/>
  <c r="W54" i="44"/>
  <c r="X54" i="44"/>
  <c r="AA54" i="44"/>
  <c r="Z54" i="44"/>
  <c r="AB54" i="44"/>
  <c r="Y58" i="44"/>
  <c r="W58" i="44"/>
  <c r="AA58" i="44"/>
  <c r="AB58" i="44"/>
  <c r="Z58" i="44"/>
  <c r="X58" i="44"/>
  <c r="Y49" i="44"/>
  <c r="W49" i="44"/>
  <c r="Z49" i="44"/>
  <c r="V78" i="44"/>
  <c r="X49" i="44"/>
  <c r="AB49" i="44"/>
  <c r="AA49" i="44"/>
  <c r="W66" i="44"/>
  <c r="AA66" i="44"/>
  <c r="Y66" i="44"/>
  <c r="X66" i="44"/>
  <c r="AB66" i="44"/>
  <c r="Z66" i="44"/>
  <c r="AB76" i="44"/>
  <c r="W76" i="44"/>
  <c r="Z76" i="44"/>
  <c r="X76" i="44"/>
  <c r="Y76" i="44"/>
  <c r="AA76" i="44"/>
  <c r="AE52" i="45"/>
  <c r="Y52" i="45"/>
  <c r="AB52" i="45"/>
  <c r="AA52" i="45"/>
  <c r="Z52" i="45"/>
  <c r="AD52" i="45"/>
  <c r="AC52" i="45"/>
  <c r="AB69" i="45"/>
  <c r="Z69" i="45"/>
  <c r="Y69" i="45"/>
  <c r="AC69" i="45"/>
  <c r="AA69" i="45"/>
  <c r="AD69" i="45"/>
  <c r="AE69" i="45"/>
  <c r="W70" i="44"/>
  <c r="X70" i="44"/>
  <c r="AA70" i="44"/>
  <c r="Z70" i="44"/>
  <c r="AB70" i="44"/>
  <c r="Y70" i="44"/>
  <c r="W52" i="44"/>
  <c r="AA52" i="44"/>
  <c r="Y52" i="44"/>
  <c r="AB52" i="44"/>
  <c r="X52" i="44"/>
  <c r="Z52" i="44"/>
  <c r="Z69" i="44"/>
  <c r="X69" i="44"/>
  <c r="Y69" i="44"/>
  <c r="W69" i="44"/>
  <c r="X53" i="44"/>
  <c r="Z53" i="44"/>
  <c r="W53" i="44"/>
  <c r="AA53" i="44"/>
  <c r="AB53" i="44"/>
  <c r="Y53" i="44"/>
  <c r="Z67" i="45"/>
  <c r="AC67" i="45"/>
  <c r="AA67" i="45"/>
  <c r="AD67" i="45"/>
  <c r="AE67" i="45"/>
  <c r="AB67" i="45"/>
  <c r="Y67" i="45"/>
  <c r="Y53" i="45"/>
  <c r="Z53" i="45"/>
  <c r="AD53" i="45"/>
  <c r="AE53" i="45"/>
  <c r="AB53" i="45"/>
  <c r="AA53" i="45"/>
  <c r="AC53" i="45"/>
  <c r="AE73" i="45"/>
  <c r="AD73" i="45"/>
  <c r="Z73" i="45"/>
  <c r="Y73" i="45"/>
  <c r="AA73" i="45"/>
  <c r="AB73" i="45"/>
  <c r="AC73" i="45"/>
  <c r="AB56" i="44"/>
  <c r="Y56" i="44"/>
  <c r="W56" i="44"/>
  <c r="Z56" i="44"/>
  <c r="X56" i="44"/>
  <c r="AA56" i="44"/>
  <c r="Y67" i="44"/>
  <c r="W67" i="44"/>
  <c r="X67" i="44"/>
  <c r="AA67" i="44"/>
  <c r="Z67" i="44"/>
  <c r="AB67" i="44"/>
  <c r="Y71" i="45"/>
  <c r="AB71" i="45"/>
  <c r="AC71" i="45"/>
  <c r="AD71" i="45"/>
  <c r="AE71" i="45"/>
  <c r="AA71" i="45"/>
  <c r="Z71" i="45"/>
  <c r="AE51" i="45"/>
  <c r="AB51" i="45"/>
  <c r="AD51" i="45"/>
  <c r="AC51" i="45"/>
  <c r="AA51" i="45"/>
  <c r="Z51" i="45"/>
  <c r="Y51" i="45"/>
  <c r="X68" i="44"/>
  <c r="AA68" i="44"/>
  <c r="Y68" i="44"/>
  <c r="W68" i="44"/>
  <c r="Z68" i="44"/>
  <c r="AB68" i="44"/>
  <c r="Y64" i="45"/>
  <c r="Z64" i="45"/>
  <c r="AE64" i="45"/>
  <c r="AB64" i="45"/>
  <c r="AD64" i="45"/>
  <c r="AC64" i="45"/>
  <c r="AA64" i="45"/>
  <c r="AB59" i="45"/>
  <c r="AC59" i="45"/>
  <c r="Z59" i="45"/>
  <c r="AA59" i="45"/>
  <c r="Y59" i="45"/>
  <c r="AD59" i="45"/>
  <c r="AE59" i="45"/>
  <c r="W50" i="44"/>
  <c r="X50" i="44"/>
  <c r="Z50" i="44"/>
  <c r="AA50" i="44"/>
  <c r="Y50" i="44"/>
  <c r="AB50" i="44"/>
  <c r="AA54" i="45"/>
  <c r="AC54" i="45"/>
  <c r="Y54" i="45"/>
  <c r="AB54" i="45"/>
  <c r="AD54" i="45"/>
  <c r="AE54" i="45"/>
  <c r="Z54" i="45"/>
  <c r="AD56" i="45"/>
  <c r="AE56" i="45"/>
  <c r="AB56" i="45"/>
  <c r="Y56" i="45"/>
  <c r="Z56" i="45"/>
  <c r="AA56" i="45"/>
  <c r="AC56" i="45"/>
  <c r="AE55" i="45"/>
  <c r="AA55" i="45"/>
  <c r="AB55" i="45"/>
  <c r="AC55" i="45"/>
  <c r="AD55" i="45"/>
  <c r="Z55" i="45"/>
  <c r="Y55" i="45"/>
  <c r="AC72" i="45"/>
  <c r="Y72" i="45"/>
  <c r="AB72" i="45"/>
  <c r="Z72" i="45"/>
  <c r="AA72" i="45"/>
  <c r="AE72" i="45"/>
  <c r="AD72" i="45"/>
  <c r="Z58" i="45"/>
  <c r="Y58" i="45"/>
  <c r="AC58" i="45"/>
  <c r="AD58" i="45"/>
  <c r="AE58" i="45"/>
  <c r="AA58" i="45"/>
  <c r="AB58" i="45"/>
  <c r="AA75" i="44"/>
  <c r="X75" i="44"/>
  <c r="Y75" i="44"/>
  <c r="Z75" i="44"/>
  <c r="W75" i="44"/>
  <c r="AB75" i="44"/>
  <c r="AR71" i="45"/>
  <c r="AU71" i="45"/>
  <c r="AT71" i="45"/>
  <c r="AX71" i="45"/>
  <c r="AV71" i="45"/>
  <c r="AS71" i="45"/>
  <c r="AW71" i="45"/>
  <c r="AQ71" i="45"/>
  <c r="AR63" i="45"/>
  <c r="AX63" i="45"/>
  <c r="AV63" i="45"/>
  <c r="AW63" i="45"/>
  <c r="AU63" i="45"/>
  <c r="AS63" i="45"/>
  <c r="AQ63" i="45"/>
  <c r="AT63" i="45"/>
  <c r="AM62" i="44"/>
  <c r="AQ62" i="44"/>
  <c r="AN62" i="44"/>
  <c r="AN63" i="44"/>
  <c r="AN70" i="44"/>
  <c r="AN71" i="44"/>
  <c r="AN78" i="44"/>
  <c r="AN39" i="44"/>
  <c r="AO62" i="44"/>
  <c r="AP62" i="44"/>
  <c r="AS62" i="44"/>
  <c r="AR62" i="44"/>
  <c r="AP79" i="45"/>
  <c r="AO71" i="44"/>
  <c r="AQ71" i="44"/>
  <c r="AM71" i="44"/>
  <c r="AS71" i="44"/>
  <c r="AP71" i="44"/>
  <c r="AR71" i="44"/>
  <c r="AQ72" i="45"/>
  <c r="AW72" i="45"/>
  <c r="AR72" i="45"/>
  <c r="AU72" i="45"/>
  <c r="AV72" i="45"/>
  <c r="AX72" i="45"/>
  <c r="AT72" i="45"/>
  <c r="AS72" i="45"/>
  <c r="AQ63" i="44"/>
  <c r="AR63" i="44"/>
  <c r="AS63" i="44"/>
  <c r="AP63" i="44"/>
  <c r="AM63" i="44"/>
  <c r="AO63" i="44"/>
  <c r="AS64" i="45"/>
  <c r="AX64" i="45"/>
  <c r="AQ64" i="45"/>
  <c r="AU64" i="45"/>
  <c r="AT64" i="45"/>
  <c r="AW64" i="45"/>
  <c r="AV64" i="45"/>
  <c r="AR64" i="45"/>
  <c r="AM70" i="44"/>
  <c r="AS70" i="44"/>
  <c r="AP70" i="44"/>
  <c r="AR70" i="44"/>
  <c r="AO70" i="44"/>
  <c r="AQ70" i="44"/>
  <c r="R51" i="45"/>
  <c r="R79" i="45"/>
  <c r="R39" i="45"/>
  <c r="N51" i="45"/>
  <c r="N79" i="45"/>
  <c r="N39" i="45"/>
  <c r="S51" i="45"/>
  <c r="S79" i="45"/>
  <c r="S39" i="45"/>
  <c r="Q51" i="45"/>
  <c r="Q79" i="45"/>
  <c r="Q39" i="45"/>
  <c r="T51" i="45"/>
  <c r="O51" i="45"/>
  <c r="O79" i="45"/>
  <c r="O39" i="45"/>
  <c r="P51" i="45"/>
  <c r="P79" i="45"/>
  <c r="P39" i="45"/>
  <c r="M79" i="45"/>
  <c r="M49" i="44"/>
  <c r="M78" i="44"/>
  <c r="M39" i="44"/>
  <c r="P49" i="44"/>
  <c r="P78" i="44"/>
  <c r="P39" i="44"/>
  <c r="L78" i="44"/>
  <c r="Q49" i="44"/>
  <c r="N49" i="44"/>
  <c r="N78" i="44"/>
  <c r="N39" i="44"/>
  <c r="O49" i="44"/>
  <c r="O78" i="44"/>
  <c r="O39" i="44"/>
  <c r="G58" i="45"/>
  <c r="E50" i="45"/>
  <c r="G71" i="45"/>
  <c r="E62" i="45"/>
  <c r="I71" i="45"/>
  <c r="H56" i="45"/>
  <c r="H76" i="45"/>
  <c r="D72" i="45"/>
  <c r="C60" i="45"/>
  <c r="G76" i="45"/>
  <c r="F56" i="45"/>
  <c r="G60" i="45"/>
  <c r="I52" i="45"/>
  <c r="I76" i="45"/>
  <c r="G56" i="45"/>
  <c r="B71" i="45"/>
  <c r="I54" i="45"/>
  <c r="E72" i="45"/>
  <c r="D65" i="45"/>
  <c r="F52" i="45"/>
  <c r="C61" i="45"/>
  <c r="H61" i="45"/>
  <c r="B76" i="45"/>
  <c r="H71" i="45"/>
  <c r="C53" i="45"/>
  <c r="B63" i="45"/>
  <c r="E65" i="45"/>
  <c r="C56" i="45"/>
  <c r="G61" i="45"/>
  <c r="I59" i="45"/>
  <c r="C71" i="45"/>
  <c r="E53" i="45"/>
  <c r="F63" i="45"/>
  <c r="F60" i="45"/>
  <c r="H65" i="45"/>
  <c r="B58" i="45"/>
  <c r="G65" i="45"/>
  <c r="F61" i="45"/>
  <c r="B59" i="45"/>
  <c r="D71" i="45"/>
  <c r="B54" i="45"/>
  <c r="C63" i="45"/>
  <c r="D60" i="45"/>
  <c r="B65" i="45"/>
  <c r="B52" i="45"/>
  <c r="B61" i="45"/>
  <c r="F59" i="45"/>
  <c r="E56" i="45"/>
  <c r="F53" i="45"/>
  <c r="E58" i="45"/>
  <c r="I61" i="45"/>
  <c r="E76" i="45"/>
  <c r="D59" i="45"/>
  <c r="C74" i="45"/>
  <c r="F77" i="45"/>
  <c r="B56" i="45"/>
  <c r="F71" i="45"/>
  <c r="B53" i="45"/>
  <c r="D54" i="45"/>
  <c r="D68" i="45"/>
  <c r="D58" i="45"/>
  <c r="H63" i="45"/>
  <c r="F72" i="45"/>
  <c r="E55" i="45"/>
  <c r="H60" i="45"/>
  <c r="I65" i="45"/>
  <c r="E52" i="45"/>
  <c r="H77" i="45"/>
  <c r="D61" i="45"/>
  <c r="E59" i="45"/>
  <c r="E63" i="45"/>
  <c r="I55" i="45"/>
  <c r="E60" i="45"/>
  <c r="D52" i="45"/>
  <c r="H59" i="45"/>
  <c r="F58" i="45"/>
  <c r="F55" i="45"/>
  <c r="G52" i="45"/>
  <c r="E77" i="45"/>
  <c r="D56" i="45"/>
  <c r="I53" i="45"/>
  <c r="E54" i="45"/>
  <c r="I58" i="45"/>
  <c r="H72" i="45"/>
  <c r="C59" i="45"/>
  <c r="B77" i="45"/>
  <c r="H54" i="45"/>
  <c r="C58" i="45"/>
  <c r="G63" i="45"/>
  <c r="G72" i="45"/>
  <c r="C55" i="45"/>
  <c r="B60" i="45"/>
  <c r="G62" i="45"/>
  <c r="H52" i="45"/>
  <c r="D70" i="45"/>
  <c r="F70" i="45"/>
  <c r="G70" i="45"/>
  <c r="C70" i="45"/>
  <c r="B70" i="45"/>
  <c r="G55" i="45"/>
  <c r="F69" i="45"/>
  <c r="D69" i="45"/>
  <c r="E69" i="45"/>
  <c r="C69" i="45"/>
  <c r="G69" i="45"/>
  <c r="C77" i="45"/>
  <c r="D55" i="45"/>
  <c r="A79" i="45"/>
  <c r="G50" i="45"/>
  <c r="D50" i="45"/>
  <c r="F50" i="45"/>
  <c r="C50" i="45"/>
  <c r="A78" i="44"/>
  <c r="Q78" i="44"/>
  <c r="Q39" i="44"/>
  <c r="R59" i="44"/>
  <c r="I70" i="45"/>
  <c r="T70" i="45"/>
  <c r="AE70" i="45"/>
  <c r="AD70" i="45"/>
  <c r="AS69" i="44"/>
  <c r="AX70" i="45"/>
  <c r="T69" i="45"/>
  <c r="R68" i="44"/>
  <c r="AS68" i="44"/>
  <c r="H69" i="45"/>
  <c r="AM62" i="45"/>
  <c r="AN62" i="45"/>
  <c r="AN79" i="45"/>
  <c r="AN39" i="45"/>
  <c r="R61" i="44"/>
  <c r="H62" i="45"/>
  <c r="AX62" i="45"/>
  <c r="T62" i="45"/>
  <c r="H50" i="45"/>
  <c r="AS49" i="44"/>
  <c r="AX50" i="45"/>
  <c r="T50" i="45"/>
  <c r="AO78" i="44"/>
  <c r="AO39" i="44"/>
  <c r="AR78" i="44"/>
  <c r="AR39" i="44"/>
  <c r="AU79" i="45"/>
  <c r="AU39" i="45"/>
  <c r="AQ78" i="44"/>
  <c r="AQ39" i="44"/>
  <c r="AM78" i="44"/>
  <c r="AM39" i="44"/>
  <c r="AP78" i="44"/>
  <c r="AP39" i="44"/>
  <c r="AW79" i="45"/>
  <c r="AW39" i="45"/>
  <c r="AT79" i="45"/>
  <c r="AT39" i="45"/>
  <c r="AQ79" i="45"/>
  <c r="AQ39" i="45"/>
  <c r="AR79" i="45"/>
  <c r="AR39" i="45"/>
  <c r="AE73" i="44"/>
  <c r="AI73" i="44"/>
  <c r="AH73" i="44"/>
  <c r="AG73" i="44"/>
  <c r="AF73" i="44"/>
  <c r="AJ73" i="44"/>
  <c r="AG76" i="44"/>
  <c r="AE76" i="44"/>
  <c r="AI76" i="44"/>
  <c r="AJ76" i="44"/>
  <c r="AH76" i="44"/>
  <c r="AF76" i="44"/>
  <c r="AG68" i="44"/>
  <c r="AE68" i="44"/>
  <c r="AI68" i="44"/>
  <c r="AF68" i="44"/>
  <c r="AH68" i="44"/>
  <c r="AJ68" i="44"/>
  <c r="AF56" i="44"/>
  <c r="AI56" i="44"/>
  <c r="AH56" i="44"/>
  <c r="AG56" i="44"/>
  <c r="AJ56" i="44"/>
  <c r="AE56" i="44"/>
  <c r="AH67" i="44"/>
  <c r="AF67" i="44"/>
  <c r="AJ67" i="44"/>
  <c r="AE67" i="44"/>
  <c r="AG67" i="44"/>
  <c r="AI67" i="44"/>
  <c r="AH63" i="44"/>
  <c r="AG63" i="44"/>
  <c r="AI63" i="44"/>
  <c r="AE63" i="44"/>
  <c r="AF63" i="44"/>
  <c r="AJ63" i="44"/>
  <c r="AG60" i="44"/>
  <c r="AJ60" i="44"/>
  <c r="AE60" i="44"/>
  <c r="AF60" i="44"/>
  <c r="AI60" i="44"/>
  <c r="AH60" i="44"/>
  <c r="AE57" i="44"/>
  <c r="AI57" i="44"/>
  <c r="AG57" i="44"/>
  <c r="AF57" i="44"/>
  <c r="AJ57" i="44"/>
  <c r="AH57" i="44"/>
  <c r="AI71" i="44"/>
  <c r="AH71" i="44"/>
  <c r="AF71" i="44"/>
  <c r="AE71" i="44"/>
  <c r="AJ71" i="44"/>
  <c r="AG71" i="44"/>
  <c r="AI52" i="44"/>
  <c r="AE52" i="44"/>
  <c r="AG52" i="44"/>
  <c r="AH52" i="44"/>
  <c r="AF52" i="44"/>
  <c r="AJ52" i="44"/>
  <c r="AJ55" i="44"/>
  <c r="AG55" i="44"/>
  <c r="AE55" i="44"/>
  <c r="AF55" i="44"/>
  <c r="AH55" i="44"/>
  <c r="AI55" i="44"/>
  <c r="AD49" i="44"/>
  <c r="AM79" i="45"/>
  <c r="AM39" i="45"/>
  <c r="AF54" i="44"/>
  <c r="AH54" i="44"/>
  <c r="AG54" i="44"/>
  <c r="AJ54" i="44"/>
  <c r="AE54" i="44"/>
  <c r="AI54" i="44"/>
  <c r="AJ65" i="44"/>
  <c r="AE65" i="44"/>
  <c r="AF65" i="44"/>
  <c r="AI65" i="44"/>
  <c r="AG65" i="44"/>
  <c r="AH65" i="44"/>
  <c r="AF72" i="44"/>
  <c r="AI72" i="44"/>
  <c r="AH72" i="44"/>
  <c r="AJ72" i="44"/>
  <c r="AG72" i="44"/>
  <c r="AE72" i="44"/>
  <c r="AJ75" i="44"/>
  <c r="AE75" i="44"/>
  <c r="AH75" i="44"/>
  <c r="AG75" i="44"/>
  <c r="AF75" i="44"/>
  <c r="AI75" i="44"/>
  <c r="AE51" i="44"/>
  <c r="AI51" i="44"/>
  <c r="AG51" i="44"/>
  <c r="AH51" i="44"/>
  <c r="AJ51" i="44"/>
  <c r="AF51" i="44"/>
  <c r="AF62" i="44"/>
  <c r="AG62" i="44"/>
  <c r="AJ62" i="44"/>
  <c r="AE62" i="44"/>
  <c r="AI62" i="44"/>
  <c r="AH62" i="44"/>
  <c r="AI50" i="44"/>
  <c r="AF50" i="44"/>
  <c r="AH50" i="44"/>
  <c r="AG50" i="44"/>
  <c r="AE50" i="44"/>
  <c r="AJ50" i="44"/>
  <c r="AF64" i="44"/>
  <c r="AI64" i="44"/>
  <c r="AH64" i="44"/>
  <c r="AG64" i="44"/>
  <c r="AE64" i="44"/>
  <c r="AJ64" i="44"/>
  <c r="AE74" i="44"/>
  <c r="AI74" i="44"/>
  <c r="AF74" i="44"/>
  <c r="AG74" i="44"/>
  <c r="AH74" i="44"/>
  <c r="AJ74" i="44"/>
  <c r="AF59" i="44"/>
  <c r="AJ59" i="44"/>
  <c r="AG59" i="44"/>
  <c r="AI59" i="44"/>
  <c r="AH59" i="44"/>
  <c r="AE59" i="44"/>
  <c r="AG58" i="44"/>
  <c r="AE58" i="44"/>
  <c r="AH58" i="44"/>
  <c r="AI58" i="44"/>
  <c r="AF58" i="44"/>
  <c r="AJ58" i="44"/>
  <c r="AH69" i="44"/>
  <c r="AG69" i="44"/>
  <c r="AF69" i="44"/>
  <c r="AE69" i="44"/>
  <c r="AI69" i="44"/>
  <c r="AF70" i="44"/>
  <c r="AH70" i="44"/>
  <c r="AI70" i="44"/>
  <c r="AE70" i="44"/>
  <c r="AG70" i="44"/>
  <c r="AJ70" i="44"/>
  <c r="AG66" i="44"/>
  <c r="AI66" i="44"/>
  <c r="AJ66" i="44"/>
  <c r="AH66" i="44"/>
  <c r="AF66" i="44"/>
  <c r="AE66" i="44"/>
  <c r="AJ69" i="44"/>
  <c r="AB78" i="44"/>
  <c r="AB39" i="44"/>
  <c r="X78" i="44"/>
  <c r="Z50" i="45"/>
  <c r="Z79" i="45"/>
  <c r="AA50" i="45"/>
  <c r="AA79" i="45"/>
  <c r="AC50" i="45"/>
  <c r="AC79" i="45"/>
  <c r="X79" i="45"/>
  <c r="AB50" i="45"/>
  <c r="AB79" i="45"/>
  <c r="Y50" i="45"/>
  <c r="Y79" i="45"/>
  <c r="Y39" i="45"/>
  <c r="AD50" i="45"/>
  <c r="AD79" i="45"/>
  <c r="AD39" i="45"/>
  <c r="AE50" i="45"/>
  <c r="AE79" i="45"/>
  <c r="AE39" i="45"/>
  <c r="Y78" i="44"/>
  <c r="Z78" i="44"/>
  <c r="W78" i="44"/>
  <c r="W39" i="44"/>
  <c r="AA78" i="44"/>
  <c r="AA39" i="44"/>
  <c r="AS78" i="44"/>
  <c r="AS39" i="44"/>
  <c r="AU39" i="44"/>
  <c r="AV79" i="45"/>
  <c r="AV39" i="45"/>
  <c r="AS79" i="45"/>
  <c r="AS39" i="45"/>
  <c r="D79" i="45"/>
  <c r="E79" i="45"/>
  <c r="B79" i="45"/>
  <c r="G79" i="45"/>
  <c r="C79" i="45"/>
  <c r="F79" i="45"/>
  <c r="R78" i="44"/>
  <c r="R39" i="44"/>
  <c r="S44" i="44"/>
  <c r="AX79" i="45"/>
  <c r="AZ39" i="45"/>
  <c r="I69" i="45"/>
  <c r="H79" i="45"/>
  <c r="I62" i="45"/>
  <c r="T79" i="45"/>
  <c r="T39" i="45"/>
  <c r="V39" i="45"/>
  <c r="I50" i="45"/>
  <c r="AD78" i="44"/>
  <c r="AH49" i="44"/>
  <c r="AH78" i="44"/>
  <c r="AF49" i="44"/>
  <c r="AF78" i="44"/>
  <c r="AE49" i="44"/>
  <c r="AE78" i="44"/>
  <c r="AE39" i="44"/>
  <c r="AG49" i="44"/>
  <c r="AG78" i="44"/>
  <c r="AI49" i="44"/>
  <c r="AI78" i="44"/>
  <c r="AI39" i="44"/>
  <c r="AJ49" i="44"/>
  <c r="AJ78" i="44"/>
  <c r="AJ39" i="44"/>
  <c r="I79" i="45"/>
  <c r="K39" i="45"/>
  <c r="T39" i="44"/>
</calcChain>
</file>

<file path=xl/comments1.xml><?xml version="1.0" encoding="utf-8"?>
<comments xmlns="http://schemas.openxmlformats.org/spreadsheetml/2006/main">
  <authors>
    <author>Florida Department of Education</author>
  </authors>
  <commentList>
    <comment ref="AM7" authorId="0" shapeId="0">
      <text>
        <r>
          <rPr>
            <sz val="12"/>
            <color indexed="81"/>
            <rFont val="Tahoma"/>
            <family val="2"/>
          </rPr>
          <t>Tuition and out-of-state fees for upper-division courses must reflect the fact that the Florida College System institution has a less expensive cost structure than that of a state university. Therefore, the board of trustees shall establish tuition and out-of-state fees for upper-division courses in baccalaureate degree programs approved pursuant to s. 1007.33 consistent with law and proviso language in the General Appropriations Act. However, the board of trustees may vary tuition and out-of-state fees only as provided in subsection (6) and s. 1009.26(11).</t>
        </r>
        <r>
          <rPr>
            <sz val="9"/>
            <color indexed="81"/>
            <rFont val="Tahoma"/>
            <family val="2"/>
          </rPr>
          <t xml:space="preserve">
</t>
        </r>
      </text>
    </comment>
  </commentList>
</comments>
</file>

<file path=xl/comments2.xml><?xml version="1.0" encoding="utf-8"?>
<comments xmlns="http://schemas.openxmlformats.org/spreadsheetml/2006/main">
  <authors>
    <author>Florida Department of Education</author>
  </authors>
  <commentList>
    <comment ref="Z7" authorId="0" shapeId="0">
      <text>
        <r>
          <rPr>
            <sz val="12"/>
            <color indexed="81"/>
            <rFont val="Tahoma"/>
            <family val="2"/>
          </rPr>
          <t>During the 2014 Legislative Session, House Bill 851, Section 2 amended s.1009.22(3)(c), Florida Statutes, eliminated the out-of-state fee for adult general education programs.</t>
        </r>
      </text>
    </comment>
    <comment ref="AI7" authorId="0" shapeId="0">
      <text>
        <r>
          <rPr>
            <sz val="12"/>
            <color indexed="81"/>
            <rFont val="Tahoma"/>
            <family val="2"/>
          </rPr>
          <t xml:space="preserve">During the 2014 Legislative Session, House Bill 851, Section 2 amended s.1009.22(3)(c), Florida Statutes, eliminated the out-of-state fee for adult general education programs.
</t>
        </r>
      </text>
    </comment>
    <comment ref="AQ7" authorId="0" shapeId="0">
      <text>
        <r>
          <rPr>
            <sz val="12"/>
            <color indexed="81"/>
            <rFont val="Tahoma"/>
            <family val="2"/>
          </rPr>
          <t>Tuition and out-of-state fees for upper-division courses must reflect the fact that the Florida College System institution has a less expensive cost structure than that of a state university. Therefore, the board of trustees shall establish tuition and out-of-state fees for upper-division courses in baccalaureate degree programs approved pursuant to s. 1007.33 consistent with law and proviso language in the General Appropriations Act. However, the board of trustees may vary tuition and out-of-state fees only as provided in subsection (6) and s. 1009.26(11).</t>
        </r>
        <r>
          <rPr>
            <sz val="9"/>
            <color indexed="81"/>
            <rFont val="Tahoma"/>
            <family val="2"/>
          </rPr>
          <t xml:space="preserve">
</t>
        </r>
        <r>
          <rPr>
            <b/>
            <sz val="9"/>
            <color indexed="81"/>
            <rFont val="Tahoma"/>
            <family val="2"/>
          </rPr>
          <t xml:space="preserve">
</t>
        </r>
        <r>
          <rPr>
            <b/>
            <sz val="12"/>
            <color indexed="81"/>
            <rFont val="Tahoma"/>
            <family val="2"/>
          </rPr>
          <t>section 1009.23 (6) (a)</t>
        </r>
        <r>
          <rPr>
            <sz val="12"/>
            <color indexed="81"/>
            <rFont val="Tahoma"/>
            <family val="2"/>
          </rPr>
          <t xml:space="preserve"> A Florida College System institution board of trustees that has a service area that borders another state may implement a plan for a differential out-of-state fee.
(b) A Florida College System institution board of trustees may establish a differential out-of-state fee for a student who has been determined to be a nonresident for tuition purposes pursuant to s. 1009.21 and is enrolled in a distance learning course offered by the institution. A differential out-of-state fee established pursuant to this paragraph shall be applicable only to distance learning courses and must be established such that the sum of tuition and the differential out-of-state fee is sufficient to defray the full cost of instruction.
</t>
        </r>
        <r>
          <rPr>
            <b/>
            <sz val="12"/>
            <color indexed="81"/>
            <rFont val="Tahoma"/>
            <family val="2"/>
          </rPr>
          <t xml:space="preserve">section 1009.26(11) </t>
        </r>
        <r>
          <rPr>
            <sz val="12"/>
            <color indexed="81"/>
            <rFont val="Tahoma"/>
            <family val="2"/>
          </rPr>
          <t xml:space="preserve">  A Florida College System institution may waive any portion of the tuition, the activity and service fee, the financial aid fee, the technology fee, the capital improvement fee, and distance learning fee for the purpose of offering a baccalaureate degree for state residents for which the cost of tuition and the fees specified in this subsection does not exceed $10,000 for the entire degree program. Waivers provided pursuant to this subsection shall be applicable for upper-level courses not to exceed 100 percent of the number of required credit hours of the baccalaureate degree program for which the student is determined eligible.</t>
        </r>
      </text>
    </comment>
    <comment ref="B39" authorId="0" shapeId="0">
      <text>
        <r>
          <rPr>
            <b/>
            <sz val="9"/>
            <color indexed="81"/>
            <rFont val="Tahoma"/>
            <family val="2"/>
          </rPr>
          <t>NOTE:   Beginning 2012-13, the nonresident tuition weighted mean will be the same as resident tuition.</t>
        </r>
      </text>
    </comment>
    <comment ref="X40" authorId="0" shapeId="0">
      <text>
        <r>
          <rPr>
            <sz val="11"/>
            <color indexed="81"/>
            <rFont val="Tahoma"/>
            <family val="2"/>
          </rPr>
          <t>See Section 1009.22, (3)(c), F.S. and 2014 House Bill 851.</t>
        </r>
        <r>
          <rPr>
            <sz val="9"/>
            <color indexed="81"/>
            <rFont val="Tahoma"/>
            <family val="2"/>
          </rPr>
          <t xml:space="preserve">
</t>
        </r>
      </text>
    </comment>
    <comment ref="AG40" authorId="0" shapeId="0">
      <text>
        <r>
          <rPr>
            <sz val="11"/>
            <color indexed="81"/>
            <rFont val="Tahoma"/>
            <family val="2"/>
          </rPr>
          <t>Section 1009.22, (3)(c), F.S. and 2014 House Bill 851.</t>
        </r>
        <r>
          <rPr>
            <sz val="9"/>
            <color indexed="81"/>
            <rFont val="Tahoma"/>
            <family val="2"/>
          </rPr>
          <t xml:space="preserve">
</t>
        </r>
      </text>
    </comment>
  </commentList>
</comments>
</file>

<file path=xl/comments3.xml><?xml version="1.0" encoding="utf-8"?>
<comments xmlns="http://schemas.openxmlformats.org/spreadsheetml/2006/main">
  <authors>
    <author>Sophia.Gaines</author>
    <author>Florida Department of Education</author>
  </authors>
  <commentList>
    <comment ref="B7" authorId="0" shapeId="0">
      <text>
        <r>
          <rPr>
            <sz val="11"/>
            <color indexed="81"/>
            <rFont val="Tahoma"/>
            <family val="2"/>
          </rPr>
          <t>Data Source: J:\Finance\Fees\2018-19\Fee Calculator 2018-19 Using 2018-19 FTE-3
Use the 2018-19 Tab 
Credit A&amp;P Resident Fee Paying (excludes Non-Florida resident FTE and Dual Enrolled FTE).</t>
        </r>
      </text>
    </comment>
    <comment ref="C7" authorId="0" shapeId="0">
      <text>
        <r>
          <rPr>
            <sz val="11"/>
            <color indexed="81"/>
            <rFont val="Tahoma"/>
            <family val="2"/>
          </rPr>
          <t>Data Source: J:\Finance\Fees\2018-19\Fee Calculator 2018-19 Using 2018-19 FTE-3
Use the 2018-19 Tab 
Credit Resident PSV Fee Paying (excludes Non-Florida resident FTE and Dual Enrolled FTE).</t>
        </r>
      </text>
    </comment>
    <comment ref="D7" authorId="0" shapeId="0">
      <text>
        <r>
          <rPr>
            <sz val="11"/>
            <color indexed="81"/>
            <rFont val="Tahoma"/>
            <family val="2"/>
          </rPr>
          <t>Data Source: J:\Finance\Fees\2018-19\Fee Calculator 2018-19 Using 2018-19 FTE-3
Use the 2018-19 Tab 
Credit Resident Dev Ed Fee Paying (excludes Non-Florida resident Dev Ed FTE)</t>
        </r>
        <r>
          <rPr>
            <sz val="14"/>
            <color indexed="81"/>
            <rFont val="Calibri"/>
            <family val="2"/>
          </rPr>
          <t xml:space="preserve">
</t>
        </r>
      </text>
    </comment>
    <comment ref="E7" authorId="0" shapeId="0">
      <text>
        <r>
          <rPr>
            <sz val="11"/>
            <color indexed="81"/>
            <rFont val="Tahoma"/>
            <family val="2"/>
          </rPr>
          <t>Data Source: J:\Finance\Fees\2018-19\Fee Calculator 2018-19 Using 2018-19 FTE-3
Use the 2018-19 Tab  
Credit Resident EPI Fee Paying (excludes Non-Florida resident EPI FTE).</t>
        </r>
        <r>
          <rPr>
            <sz val="12"/>
            <color indexed="81"/>
            <rFont val="Calibri"/>
            <family val="2"/>
          </rPr>
          <t xml:space="preserve">
</t>
        </r>
      </text>
    </comment>
    <comment ref="H7" authorId="0" shapeId="0">
      <text>
        <r>
          <rPr>
            <sz val="11"/>
            <color indexed="81"/>
            <rFont val="Tahoma"/>
            <family val="2"/>
          </rPr>
          <t xml:space="preserve">Data Source: Data Source: J:\Finance\Fees\2019-20\Fee Calculator 2019-20 Using 2019-20 FTE-3
Use the 2019-20 Tab  
Credit Non-Florida resident A&amp;P FTE Fee Paying
</t>
        </r>
        <r>
          <rPr>
            <sz val="14"/>
            <color indexed="81"/>
            <rFont val="Calibri"/>
            <family val="2"/>
            <scheme val="minor"/>
          </rPr>
          <t xml:space="preserve">
</t>
        </r>
      </text>
    </comment>
    <comment ref="I7" authorId="0" shapeId="0">
      <text>
        <r>
          <rPr>
            <sz val="11"/>
            <color indexed="81"/>
            <rFont val="Tahoma"/>
            <family val="2"/>
          </rPr>
          <t xml:space="preserve">Data Source: J:\Finance\Fees\2019-20\Fee Calculator 2019-20 Using 2019-20 FTE-3
Use the 2019-20 Tab 
Credit Non-Florida resident PSV FTE Fee Paying </t>
        </r>
        <r>
          <rPr>
            <b/>
            <sz val="12"/>
            <color indexed="81"/>
            <rFont val="Tahoma"/>
            <family val="2"/>
          </rPr>
          <t xml:space="preserve">
</t>
        </r>
        <r>
          <rPr>
            <sz val="8"/>
            <color indexed="81"/>
            <rFont val="Tahoma"/>
            <family val="2"/>
          </rPr>
          <t xml:space="preserve">
</t>
        </r>
      </text>
    </comment>
    <comment ref="J7" authorId="0" shapeId="0">
      <text>
        <r>
          <rPr>
            <sz val="11"/>
            <color indexed="81"/>
            <rFont val="Tahoma"/>
            <family val="2"/>
          </rPr>
          <t xml:space="preserve">Data Source: J:\Finance\Fees\2019-20\Fee Calculator 2019-20 Using 2019-20 FTE-3
Use the 2019-20 Tab 
Credit Non-Florida resident Dev Ed Fee Paying </t>
        </r>
        <r>
          <rPr>
            <sz val="14"/>
            <color indexed="81"/>
            <rFont val="Calibri"/>
            <family val="2"/>
          </rPr>
          <t xml:space="preserve">
</t>
        </r>
      </text>
    </comment>
    <comment ref="K7" authorId="0" shapeId="0">
      <text>
        <r>
          <rPr>
            <sz val="11"/>
            <color indexed="81"/>
            <rFont val="Tahoma"/>
            <family val="2"/>
          </rPr>
          <t>Data Source: J:\Finance\Fees\2019-20\Fee Calculator 2019-20 Using 2019-20 FTE-3
Use the 2019-20 Tab 
Credit Non-Floridfa resident EPI FTE Fee Paying</t>
        </r>
        <r>
          <rPr>
            <b/>
            <sz val="14"/>
            <color indexed="81"/>
            <rFont val="Calibri"/>
            <family val="2"/>
            <scheme val="minor"/>
          </rPr>
          <t xml:space="preserve">
</t>
        </r>
        <r>
          <rPr>
            <sz val="8"/>
            <color indexed="81"/>
            <rFont val="Tahoma"/>
            <family val="2"/>
          </rPr>
          <t xml:space="preserve">
</t>
        </r>
      </text>
    </comment>
    <comment ref="N7" authorId="0" shapeId="0">
      <text>
        <r>
          <rPr>
            <sz val="11"/>
            <color indexed="81"/>
            <rFont val="Tahoma"/>
            <family val="2"/>
          </rPr>
          <t xml:space="preserve">Data Source: J:\Finance\Fees\2019-20\Fee Calculator 2019-20 Using 2019-20 FTE-3
Use the 2019-20 Tab  
Noncredit Resident CCATD FTE Fee Paying  (excludes Non-Florida resident FTE and Dual Enrolled FTE)
CCATD - formerly PSAV (Postsecondary Adult Vocational)
</t>
        </r>
      </text>
    </comment>
    <comment ref="P7" authorId="0" shapeId="0">
      <text>
        <r>
          <rPr>
            <sz val="11"/>
            <color indexed="81"/>
            <rFont val="Tahoma"/>
            <family val="2"/>
          </rPr>
          <t xml:space="preserve">Data Source: J:\Finance\Fees\2019-20\Fee Calculator 2019-20 Using 2019-20 FTE-3
Use the 2019-20 Tab  
Noncredit Non-Florida resident CCATD FTE Fee Paying </t>
        </r>
      </text>
    </comment>
    <comment ref="R7" authorId="0" shapeId="0">
      <text>
        <r>
          <rPr>
            <sz val="11"/>
            <color indexed="81"/>
            <rFont val="Tahoma"/>
            <family val="2"/>
          </rPr>
          <t>Data Source: J:\Finance\Fees\2019-20\Fee Calculator 2019-20 Using 2019-20 FTE-3
Use the 2019-20
 Tab  
Upper Level Baccalaureate FTE Fee Paying</t>
        </r>
        <r>
          <rPr>
            <sz val="8"/>
            <color indexed="81"/>
            <rFont val="Tahoma"/>
            <family val="2"/>
          </rPr>
          <t xml:space="preserve">
</t>
        </r>
      </text>
    </comment>
    <comment ref="U7" authorId="1" shapeId="0">
      <text>
        <r>
          <rPr>
            <sz val="11"/>
            <color indexed="81"/>
            <rFont val="Tahoma"/>
            <family val="2"/>
          </rPr>
          <t>Data Source: Calculated from AI8.</t>
        </r>
        <r>
          <rPr>
            <sz val="9"/>
            <color indexed="81"/>
            <rFont val="Tahoma"/>
            <family val="2"/>
          </rPr>
          <t xml:space="preserve">
</t>
        </r>
      </text>
    </comment>
    <comment ref="W7" authorId="1" shapeId="0">
      <text>
        <r>
          <rPr>
            <sz val="11"/>
            <color indexed="81"/>
            <rFont val="Tahoma"/>
            <family val="2"/>
          </rPr>
          <t>Data Source: Calculated from AJ8.</t>
        </r>
        <r>
          <rPr>
            <sz val="9"/>
            <color indexed="81"/>
            <rFont val="Tahoma"/>
            <family val="2"/>
          </rPr>
          <t xml:space="preserve">
</t>
        </r>
      </text>
    </comment>
    <comment ref="Y7" authorId="1" shapeId="0">
      <text>
        <r>
          <rPr>
            <sz val="11"/>
            <color indexed="81"/>
            <rFont val="Tahoma"/>
            <family val="2"/>
          </rPr>
          <t>Data Source: Calculated from AM8.</t>
        </r>
        <r>
          <rPr>
            <sz val="9"/>
            <color indexed="81"/>
            <rFont val="Tahoma"/>
            <family val="2"/>
          </rPr>
          <t xml:space="preserve">
</t>
        </r>
      </text>
    </comment>
    <comment ref="AA7" authorId="1" shapeId="0">
      <text>
        <r>
          <rPr>
            <sz val="11"/>
            <color indexed="81"/>
            <rFont val="Tahoma"/>
            <family val="2"/>
          </rPr>
          <t>Data Source: Calculated from Cell AN8.</t>
        </r>
        <r>
          <rPr>
            <sz val="9"/>
            <color indexed="81"/>
            <rFont val="Tahoma"/>
            <family val="2"/>
          </rPr>
          <t xml:space="preserve">
</t>
        </r>
      </text>
    </comment>
    <comment ref="AI7" authorId="0" shapeId="0">
      <text>
        <r>
          <rPr>
            <sz val="11"/>
            <color indexed="81"/>
            <rFont val="Tahoma"/>
            <family val="2"/>
          </rPr>
          <t>Data Source: Calculated Resident Voc Prep based on Columns AK8-AJ8.</t>
        </r>
      </text>
    </comment>
    <comment ref="AJ7" authorId="0" shapeId="0">
      <text>
        <r>
          <rPr>
            <sz val="11"/>
            <color indexed="81"/>
            <rFont val="Tahoma"/>
            <family val="2"/>
          </rPr>
          <t xml:space="preserve">Data Source: J:\Finance\Fees\2019-20\Fee Calculator 2019-20 Using 2019-20 FTE-3
Use the 2019-20 Tab  
</t>
        </r>
        <r>
          <rPr>
            <b/>
            <sz val="11"/>
            <color indexed="81"/>
            <rFont val="Tahoma"/>
            <family val="2"/>
          </rPr>
          <t xml:space="preserve">
</t>
        </r>
        <r>
          <rPr>
            <sz val="11"/>
            <color indexed="81"/>
            <rFont val="Tahoma"/>
            <family val="2"/>
          </rPr>
          <t>Non-Florida resident Voc Prep FTE - Copy data from Column U54 of the FTE-3 Report</t>
        </r>
        <r>
          <rPr>
            <sz val="8"/>
            <color indexed="81"/>
            <rFont val="Tahoma"/>
            <family val="2"/>
          </rPr>
          <t xml:space="preserve">
</t>
        </r>
      </text>
    </comment>
    <comment ref="AK7" authorId="0" shapeId="0">
      <text>
        <r>
          <rPr>
            <sz val="11"/>
            <color indexed="81"/>
            <rFont val="Tahoma"/>
            <family val="2"/>
          </rPr>
          <t>Data Source: J:\Finance\Fees\2019-20\Fee Calculator 2019-20 Using 2019-20 FTE-3
Use the 2019-20 Tab 
Voc Prep FTE - Copy data from Column G54 of the FTE-3 Report</t>
        </r>
      </text>
    </comment>
    <comment ref="AM7" authorId="1" shapeId="0">
      <text>
        <r>
          <rPr>
            <sz val="11"/>
            <color indexed="81"/>
            <rFont val="Tahoma"/>
            <family val="2"/>
          </rPr>
          <t xml:space="preserve">Calculated Resident Adult Education based on Total Adult Education minus Non-Florida Resident Adult Education (Columns AS8-AN8). </t>
        </r>
        <r>
          <rPr>
            <sz val="9"/>
            <color indexed="81"/>
            <rFont val="Tahoma"/>
            <family val="2"/>
          </rPr>
          <t xml:space="preserve">
</t>
        </r>
      </text>
    </comment>
    <comment ref="AN7" authorId="0" shapeId="0">
      <text>
        <r>
          <rPr>
            <sz val="11"/>
            <color indexed="81"/>
            <rFont val="Tahoma"/>
            <family val="2"/>
          </rPr>
          <t>Data Source: J:\Finance\Fees\2019-20\Fee Calculator 2019-20 Using 2019-20 FTE-3
Use the 2019-20 Tab  
Non-Florida resident Adult FTE - copy data from Column V54 of the FTE-3 Report</t>
        </r>
      </text>
    </comment>
    <comment ref="AO7" authorId="1" shapeId="0">
      <text>
        <r>
          <rPr>
            <sz val="11"/>
            <color indexed="81"/>
            <rFont val="Tahoma"/>
            <family val="2"/>
          </rPr>
          <t xml:space="preserve">Calculated Total Resident and Nonresident Adult Education based on Columns AM8+AN8. </t>
        </r>
        <r>
          <rPr>
            <sz val="9"/>
            <color indexed="81"/>
            <rFont val="Tahoma"/>
            <family val="2"/>
          </rPr>
          <t xml:space="preserve">
</t>
        </r>
      </text>
    </comment>
    <comment ref="AQ7" authorId="0" shapeId="0">
      <text>
        <r>
          <rPr>
            <sz val="11"/>
            <color indexed="81"/>
            <rFont val="Tahoma"/>
            <family val="2"/>
          </rPr>
          <t>Data Source: J:\Finance\Fees\2019-20\Fee Calculator 2019-20 Using 2019-20 FTE-3
Use the 2019-20 Tab  
Adult Basic FTE - Copy data from Column H54 of the FTE-3 Report</t>
        </r>
      </text>
    </comment>
    <comment ref="AR7" authorId="0" shapeId="0">
      <text>
        <r>
          <rPr>
            <sz val="11"/>
            <color indexed="81"/>
            <rFont val="Tahoma"/>
            <family val="2"/>
          </rPr>
          <t>Data Source: J:\Finance\Fees\2019-20\Fee Calculator 2019-20 Using 2019-20 FTE-3
Use the 2019-20 Tab  
Adult Second. &amp; GED FTE - Copy data from Column I54 of the FTE-3 Report</t>
        </r>
      </text>
    </comment>
    <comment ref="AS7" authorId="1" shapeId="0">
      <text>
        <r>
          <rPr>
            <sz val="11"/>
            <color indexed="81"/>
            <rFont val="Tahoma"/>
            <family val="2"/>
          </rPr>
          <t>Calculated Total Adult Basic and Adult Secondary &amp; GED based on Columns AQ8+AR8.</t>
        </r>
        <r>
          <rPr>
            <sz val="14"/>
            <color indexed="81"/>
            <rFont val="Calibri"/>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<sst xmlns="http://schemas.openxmlformats.org/spreadsheetml/2006/main" count="440" uniqueCount="136">
  <si>
    <t>Eastern Florida State College</t>
  </si>
  <si>
    <t>RESIDENT STUDENTS</t>
  </si>
  <si>
    <t>TUITION</t>
  </si>
  <si>
    <t>TOTAL</t>
  </si>
  <si>
    <t>CAREER CERTIFICATE AND APPLIED TECHNOLOGY DIPLOMA</t>
  </si>
  <si>
    <t>BLOCK TUITION</t>
  </si>
  <si>
    <t>Broward College</t>
  </si>
  <si>
    <t>College of Central Florida</t>
  </si>
  <si>
    <t>Chipola College</t>
  </si>
  <si>
    <t>Daytona State College</t>
  </si>
  <si>
    <t>Florida SouthWestern State College</t>
  </si>
  <si>
    <t>Florida State College at Jacksonville</t>
  </si>
  <si>
    <t>College of the Florida Keys</t>
  </si>
  <si>
    <t>Gulf Coast State College</t>
  </si>
  <si>
    <t>Hillsborough Community College</t>
  </si>
  <si>
    <t>Indian River State College</t>
  </si>
  <si>
    <t>Florida Gateway College</t>
  </si>
  <si>
    <t>Lake-Sumter State College</t>
  </si>
  <si>
    <t>State College of Florida, Manatee-Sarasota</t>
  </si>
  <si>
    <t>Miami Dade College</t>
  </si>
  <si>
    <t>North Florida College</t>
  </si>
  <si>
    <t>Northwest Florida State College</t>
  </si>
  <si>
    <t>Palm Beach State College</t>
  </si>
  <si>
    <t>Pasco-Hernando State College</t>
  </si>
  <si>
    <t>Pensacola State College</t>
  </si>
  <si>
    <t>Polk State College</t>
  </si>
  <si>
    <t>St. Johns River State College</t>
  </si>
  <si>
    <t>St. Petersburg College</t>
  </si>
  <si>
    <t>Santa Fe College</t>
  </si>
  <si>
    <t>Seminole State College of Florida</t>
  </si>
  <si>
    <t>South Florida State College</t>
  </si>
  <si>
    <t>Tallahassee Community College</t>
  </si>
  <si>
    <t>Valencia College</t>
  </si>
  <si>
    <t>DIVISION OF FLORIDA COLLEGES</t>
  </si>
  <si>
    <t>CREDIT PROGRAMS: A &amp; P, PSV, DEVELOPMENTAL EDUCATION AND EPI PROGRAMS</t>
  </si>
  <si>
    <t xml:space="preserve">VOCATIONAL PREPARATORY PROGRAMS </t>
  </si>
  <si>
    <t>ADULT EDUCATION PROGRAMS</t>
  </si>
  <si>
    <t>BACCALAUREATE DEGREE PROGRAMS</t>
  </si>
  <si>
    <t>FEE PER CREDIT HOUR</t>
  </si>
  <si>
    <t>FEE PER TERM</t>
  </si>
  <si>
    <t>FALL 2020</t>
  </si>
  <si>
    <t>STUDENT</t>
  </si>
  <si>
    <t>CAPITAL</t>
  </si>
  <si>
    <t>TUITION AND FEES</t>
  </si>
  <si>
    <t>PERCENT</t>
  </si>
  <si>
    <t>FINANCIAL</t>
  </si>
  <si>
    <t>ACTIVITY</t>
  </si>
  <si>
    <t>IMPROVEMENT</t>
  </si>
  <si>
    <t>TECHNOLOGY</t>
  </si>
  <si>
    <t>ACADEMIC YEAR</t>
  </si>
  <si>
    <t>FEE</t>
  </si>
  <si>
    <t>ACACEMIC YEAR</t>
  </si>
  <si>
    <t>COLLEGE</t>
  </si>
  <si>
    <t>AID FEE</t>
  </si>
  <si>
    <t>(30 HOURS)</t>
  </si>
  <si>
    <t>INCREASE</t>
  </si>
  <si>
    <t>Chipola College*</t>
  </si>
  <si>
    <t>College of the Florida Keys*</t>
  </si>
  <si>
    <t>Gulf Coast State College*</t>
  </si>
  <si>
    <t>Florida Gateway College*</t>
  </si>
  <si>
    <t>Lake-Sumter State College*</t>
  </si>
  <si>
    <t xml:space="preserve">North Florida College* </t>
  </si>
  <si>
    <t>Northwest Florida State College*</t>
  </si>
  <si>
    <t>St. Johns River State College*</t>
  </si>
  <si>
    <t>South Florida State College*</t>
  </si>
  <si>
    <t>WEIGHTED MEAN</t>
  </si>
  <si>
    <t>*These institutions may collect up to an additional 2 percent if the amount generated by the total financial aid fee is less than $500,000 pursuant to Section 1009.23(8)(a), F.S.</t>
  </si>
  <si>
    <t>Students should not be assessed financial aid, capital improvement or technology fees.</t>
  </si>
  <si>
    <t>Rate increased over the prior year rate</t>
  </si>
  <si>
    <t>Rate decreased over the prior year rate</t>
  </si>
  <si>
    <t>After weighted mean is calculated, save the systemwide student fees in the J:Fees drive.</t>
  </si>
  <si>
    <t>NONRESIDENT STUDENTS</t>
  </si>
  <si>
    <t xml:space="preserve">OUT-OF- </t>
  </si>
  <si>
    <t>STATE</t>
  </si>
  <si>
    <t>Students should not be assessed out-of-state fee, financial aid, capital improvement or technology fees.</t>
  </si>
  <si>
    <t>Note:   Beginning in 2012-13, the nonresident tuition weighted mean will be the same as resident tuition.</t>
  </si>
  <si>
    <t>After weighted mean is calculated approved, save the systemwide student fees in the J:Fees drive.</t>
  </si>
  <si>
    <t>ENTER DATA IN THE CELLS HIGHLIGHTED IN YELLOW</t>
  </si>
  <si>
    <t>DO NOT DELETE</t>
  </si>
  <si>
    <t>CREDIT</t>
  </si>
  <si>
    <t>NONCREDIT</t>
  </si>
  <si>
    <t>BACCALAUREATE</t>
  </si>
  <si>
    <t>NON-FEE PAYING</t>
  </si>
  <si>
    <t>FEE PAYING</t>
  </si>
  <si>
    <t>VOC PREP</t>
  </si>
  <si>
    <t>RESIDENT</t>
  </si>
  <si>
    <t>NONRESIDENT</t>
  </si>
  <si>
    <t xml:space="preserve">RESIDENT </t>
  </si>
  <si>
    <t xml:space="preserve">NONRESIDENT </t>
  </si>
  <si>
    <t>ADULT EDUCATION</t>
  </si>
  <si>
    <t>ADULT EDUCATION - FTE-3</t>
  </si>
  <si>
    <t>A &amp; P (1)</t>
  </si>
  <si>
    <t>PSV (2)</t>
  </si>
  <si>
    <t>DEV ED (3)</t>
  </si>
  <si>
    <t>EPI (4)</t>
  </si>
  <si>
    <t>WGT</t>
  </si>
  <si>
    <t xml:space="preserve"> A &amp; P</t>
  </si>
  <si>
    <t xml:space="preserve"> PSV</t>
  </si>
  <si>
    <t>DEV ED</t>
  </si>
  <si>
    <t xml:space="preserve"> EPI</t>
  </si>
  <si>
    <t>CCATD (5)</t>
  </si>
  <si>
    <t>CCATD</t>
  </si>
  <si>
    <t>UPPER LEVEL</t>
  </si>
  <si>
    <t>RESIDENT VOC PREP</t>
  </si>
  <si>
    <t>NON-FLORIDA RESIDENT VOC PREP</t>
  </si>
  <si>
    <t>RESIDENT ADULT EDUCATION</t>
  </si>
  <si>
    <t>N0N-FLORIDA RESIDENT ADULT EDUCATION</t>
  </si>
  <si>
    <t>RESIDENT (EXCLUDING VOC PREP &amp; ADULT EDUCATION)</t>
  </si>
  <si>
    <t>NONRESIDENT (EXCLUDING VOC PREP &amp; ADULT EDUCATION)</t>
  </si>
  <si>
    <t>TOTAL FEE PAYING</t>
  </si>
  <si>
    <t xml:space="preserve">NON-FLORIDA RESIDENT </t>
  </si>
  <si>
    <t xml:space="preserve">TOTAL RESIDENT AND NON-FLORIDA RESIDENT </t>
  </si>
  <si>
    <t>TOTAL NON-FLORIDA RESIDENT ADULT EDUCATION</t>
  </si>
  <si>
    <t>TOTAL RESIDENT AND NONRESIDENT ADULT EDUCATION</t>
  </si>
  <si>
    <t>ADULT BASIC FTE-3</t>
  </si>
  <si>
    <t>ADULT SECONDARY &amp; GED FTE-3</t>
  </si>
  <si>
    <t>TOTAL ADULT EDUCATION</t>
  </si>
  <si>
    <t>(1) A &amp; P - Avanced and Professional</t>
  </si>
  <si>
    <t>(2) PSV - Postsecondary Vocational</t>
  </si>
  <si>
    <t>(3) Developmental Education (formerly College Prep)</t>
  </si>
  <si>
    <t>(4) EPI - Educator Preparation Institute</t>
  </si>
  <si>
    <t>(5) CCATD - Career Certificate and Applied Technology Diploma (formerly Postsecondary Adult Vocational)</t>
  </si>
  <si>
    <t xml:space="preserve">FALL 2021-22 STUDENT TUITION AND FEE RATES </t>
  </si>
  <si>
    <t>FALL 2021</t>
  </si>
  <si>
    <t>FALL 2021-22 STUDENT TUITION AND FEE RATES</t>
  </si>
  <si>
    <t>FALL 2021-22 STUDENT BLOCK TUITION</t>
  </si>
  <si>
    <t>THIS FILE PROVIDES THE WEIGHTED MEAN CALCULATION FOR THE 2021-22 STUDENT TUITION AND FEE RATES</t>
  </si>
  <si>
    <t>2020-21 FEE WEIGHTS (USING FEE PAYING TOTALS AND 2020-21 ACTUAL FTE-3 - 293,493.0)</t>
  </si>
  <si>
    <t>North Florida College* **</t>
  </si>
  <si>
    <t>North Florida College***</t>
  </si>
  <si>
    <t xml:space="preserve">** As a result of the pandemic, North Florida College’s fee increase was a result of the college removing those related fees during the 2020-21 academic year. </t>
  </si>
  <si>
    <t xml:space="preserve">     The 2021-22 reflects the fees from 2019-20 and prior.</t>
  </si>
  <si>
    <t xml:space="preserve">**As a result of the pandemic, North Florida College’s fee increase was a result of the college removing those related fees during the 2020-21 academic year. </t>
  </si>
  <si>
    <t xml:space="preserve">    The 2021-22 reflects the fees from 2019-20 and prior.</t>
  </si>
  <si>
    <t xml:space="preserve"> </t>
  </si>
  <si>
    <r>
      <t xml:space="preserve">Data Source: J:\Finance\Fees\2020-21\Fee Calculator 2020-21 (Using 2020-21 FTE-3) DRS FALL 2021 FEES 081121.xlsx. </t>
    </r>
    <r>
      <rPr>
        <b/>
        <sz val="14"/>
        <color rgb="FFFF0000"/>
        <rFont val="Calibri"/>
        <family val="2"/>
        <scheme val="minor"/>
      </rPr>
      <t>The Fee Calculator data is usually available by Mid July and/or Early August. Save a copy at: file:J:\Finance\Operating Budgets - current year\2020-21 OPERATING BUDGET\Summary Reports\Working Documents\Fee Calculator 2020-21 (Using 2020-21 FTE-3) DRS FALL 2021 FEES 081121.xlsx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</si>
</sst>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00000%"/>
    <numFmt numFmtId="165" formatCode="0.0000"/>
    <numFmt numFmtId="166" formatCode="#,##0.0"/>
    <numFmt numFmtId="167" formatCode="#,##0.0_);\(#,##0.0\)"/>
  </numFmts>
  <fonts count="95">
    <font>
      <sz val="11"/>
      <color theme="1"/>
      <name val="Calibri"/>
      <family val="2"/>
      <scheme val="minor"/>
    </font>
    <font>
      <sz val="12"/>
      <name val="Arial"/>
      <family val="2"/>
    </font>
    <font>
      <b/>
      <sz val="12"/>
      <name val="Calibri"/>
      <family val="2"/>
      <scheme val="minor"/>
    </font>
    <font>
      <b/>
      <sz val="14"/>
      <name val="Calibri"/>
      <family val="2"/>
      <scheme val="minor"/>
    </font>
    <font>
      <sz val="10"/>
      <name val="Arial"/>
      <family val="2"/>
    </font>
    <font>
      <b/>
      <sz val="16"/>
      <name val="Calibri"/>
      <family val="2"/>
      <scheme val="minor"/>
    </font>
    <font>
      <sz val="12"/>
      <name val="Arial"/>
      <family val="2"/>
    </font>
    <font>
      <sz val="12"/>
      <name val="Calibri"/>
      <family val="2"/>
      <scheme val="minor"/>
    </font>
    <font>
      <b/>
      <sz val="12"/>
      <color rgb="FFFF0000"/>
      <name val="Calibri"/>
      <family val="2"/>
      <scheme val="minor"/>
    </font>
    <font>
      <sz val="12"/>
      <color theme="1"/>
      <name val="Calibri"/>
      <family val="2"/>
      <scheme val="minor"/>
    </font>
    <font>
      <b/>
      <sz val="12"/>
      <color theme="0"/>
      <name val="Calibri"/>
      <family val="2"/>
      <scheme val="minor"/>
    </font>
    <font>
      <sz val="12"/>
      <color rgb="FFFF0000"/>
      <name val="Calibri"/>
      <family val="2"/>
      <scheme val="minor"/>
    </font>
    <font>
      <sz val="12"/>
      <color indexed="81"/>
      <name val="Tahoma"/>
      <family val="2"/>
    </font>
    <font>
      <sz val="9"/>
      <color indexed="81"/>
      <name val="Tahoma"/>
      <family val="2"/>
    </font>
    <font>
      <b/>
      <sz val="9"/>
      <color indexed="81"/>
      <name val="Tahoma"/>
      <family val="2"/>
    </font>
    <font>
      <b/>
      <sz val="12"/>
      <color indexed="81"/>
      <name val="Tahoma"/>
      <family val="2"/>
    </font>
    <font>
      <sz val="11"/>
      <color indexed="81"/>
      <name val="Tahoma"/>
      <family val="2"/>
    </font>
    <font>
      <sz val="12"/>
      <name val="SWISS"/>
    </font>
    <font>
      <sz val="14"/>
      <name val="Calibri"/>
      <family val="2"/>
      <scheme val="minor"/>
    </font>
    <font>
      <b/>
      <sz val="16"/>
      <color rgb="FFFF0000"/>
      <name val="Calibri"/>
      <family val="2"/>
      <scheme val="minor"/>
    </font>
    <font>
      <b/>
      <sz val="26"/>
      <color rgb="FFFF0000"/>
      <name val="Calibri"/>
      <family val="2"/>
      <scheme val="minor"/>
    </font>
    <font>
      <b/>
      <sz val="22"/>
      <color rgb="FFFF0000"/>
      <name val="Calibri"/>
      <family val="2"/>
      <scheme val="minor"/>
    </font>
    <font>
      <b/>
      <sz val="14"/>
      <color rgb="FFFF0000"/>
      <name val="Calibri"/>
      <family val="2"/>
      <scheme val="minor"/>
    </font>
    <font>
      <sz val="14"/>
      <color indexed="81"/>
      <name val="Calibri"/>
      <family val="2"/>
    </font>
    <font>
      <sz val="12"/>
      <color indexed="81"/>
      <name val="Calibri"/>
      <family val="2"/>
    </font>
    <font>
      <sz val="14"/>
      <color indexed="81"/>
      <name val="Calibri"/>
      <family val="2"/>
      <scheme val="minor"/>
    </font>
    <font>
      <sz val="8"/>
      <color indexed="81"/>
      <name val="Tahoma"/>
      <family val="2"/>
    </font>
    <font>
      <b/>
      <sz val="14"/>
      <color indexed="81"/>
      <name val="Calibri"/>
      <family val="2"/>
      <scheme val="minor"/>
    </font>
    <font>
      <b/>
      <sz val="11"/>
      <color indexed="81"/>
      <name val="Tahoma"/>
      <family val="2"/>
    </font>
    <font>
      <sz val="8"/>
      <name val="Calibri"/>
      <family val="2"/>
      <scheme val="minor"/>
    </font>
    <font>
      <sz val="11"/>
      <color theme="1"/>
      <name val="Calibri"/>
      <family val="2"/>
      <scheme val="minor"/>
    </font>
    <font>
      <sz val="10"/>
      <name val="Arial"/>
      <family val="2"/>
    </font>
    <font>
      <sz val="11"/>
      <color indexed="8"/>
      <name val="Calibri"/>
      <family val="2"/>
    </font>
    <font>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8"/>
      <color indexed="10"/>
      <name val="Arial"/>
      <family val="2"/>
    </font>
    <font>
      <u/>
      <sz val="11"/>
      <color indexed="12"/>
      <name val="Calibri"/>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sz val="8"/>
      <color indexed="62"/>
      <name val="Arial"/>
      <family val="2"/>
    </font>
    <font>
      <sz val="8"/>
      <color indexed="52"/>
      <name val="Arial"/>
      <family val="2"/>
    </font>
    <font>
      <sz val="8"/>
      <color indexed="60"/>
      <name val="Arial"/>
      <family val="2"/>
    </font>
    <font>
      <b/>
      <sz val="8"/>
      <color indexed="63"/>
      <name val="Arial"/>
      <family val="2"/>
    </font>
    <font>
      <b/>
      <sz val="8"/>
      <color indexed="8"/>
      <name val="Arial"/>
      <family val="2"/>
    </font>
    <font>
      <sz val="10"/>
      <name val="Microsoft Sans Serif"/>
      <family val="2"/>
    </font>
    <font>
      <u/>
      <sz val="14"/>
      <color indexed="12"/>
      <name val="Arial"/>
      <family val="2"/>
    </font>
    <font>
      <sz val="12"/>
      <name val="Calibri"/>
      <family val="2"/>
    </font>
    <font>
      <u/>
      <sz val="11"/>
      <color theme="10"/>
      <name val="Calibri"/>
      <family val="2"/>
    </font>
    <font>
      <sz val="10"/>
      <color indexed="8"/>
      <name val="Arial"/>
      <family val="2"/>
    </font>
    <font>
      <b/>
      <sz val="18"/>
      <color theme="3"/>
      <name val="Calibri Light"/>
      <family val="2"/>
      <scheme val="major"/>
    </font>
    <font>
      <u/>
      <sz val="10"/>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sz val="9"/>
      <name val="Arial"/>
      <family val="2"/>
    </font>
    <font>
      <sz val="11"/>
      <color theme="1"/>
      <name val="Arial"/>
      <family val="2"/>
    </font>
    <font>
      <sz val="11"/>
      <color indexed="8"/>
      <name val="Arial"/>
      <family val="2"/>
    </font>
    <font>
      <sz val="18"/>
      <color rgb="FFFF0000"/>
      <name val="Calibri"/>
      <family val="2"/>
      <scheme val="minor"/>
    </font>
    <font>
      <sz val="11"/>
      <name val="Calibri"/>
      <family val="2"/>
      <scheme val="minor"/>
    </font>
  </fonts>
  <fills count="63">
    <fill>
      <patternFill patternType="none"/>
    </fill>
    <fill>
      <patternFill patternType="gray125"/>
    </fill>
    <fill>
      <patternFill patternType="lightUp"/>
    </fill>
    <fill>
      <patternFill patternType="solid">
        <fgColor rgb="FFFFFFCC"/>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FFFCC"/>
        <bgColor auto="1"/>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lightUp">
        <bgColor theme="0"/>
      </patternFill>
    </fill>
  </fills>
  <borders count="84">
    <border>
      <left/>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top/>
      <bottom style="medium">
        <color auto="1"/>
      </bottom>
      <diagonal/>
    </border>
    <border>
      <left style="medium">
        <color auto="1"/>
      </left>
      <right/>
      <top/>
      <bottom/>
      <diagonal/>
    </border>
    <border>
      <left style="medium">
        <color auto="1"/>
      </left>
      <right style="medium">
        <color auto="1"/>
      </right>
      <top/>
      <bottom style="thin">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thin">
        <color auto="1"/>
      </left>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top style="medium">
        <color auto="1"/>
      </top>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top/>
      <bottom style="thin">
        <color auto="1"/>
      </bottom>
      <diagonal/>
    </border>
    <border>
      <left/>
      <right style="medium">
        <color auto="1"/>
      </right>
      <top/>
      <bottom/>
      <diagonal/>
    </border>
    <border>
      <left style="medium">
        <color auto="1"/>
      </left>
      <right style="medium">
        <color auto="1"/>
      </right>
      <top style="thin">
        <color auto="1"/>
      </top>
      <bottom/>
      <diagonal/>
    </border>
    <border>
      <left/>
      <right style="medium">
        <color auto="1"/>
      </right>
      <top style="medium">
        <color auto="1"/>
      </top>
      <bottom/>
      <diagonal/>
    </border>
    <border>
      <left style="thick">
        <color auto="1"/>
      </left>
      <right/>
      <top style="medium">
        <color auto="1"/>
      </top>
      <bottom style="medium">
        <color auto="1"/>
      </bottom>
      <diagonal/>
    </border>
    <border>
      <left/>
      <right style="thick">
        <color auto="1"/>
      </right>
      <top style="medium">
        <color auto="1"/>
      </top>
      <bottom style="medium">
        <color auto="1"/>
      </bottom>
      <diagonal/>
    </border>
    <border>
      <left style="medium">
        <color auto="1"/>
      </left>
      <right/>
      <top/>
      <bottom style="thick">
        <color auto="1"/>
      </bottom>
      <diagonal/>
    </border>
    <border>
      <left/>
      <right/>
      <top/>
      <bottom style="thick">
        <color auto="1"/>
      </bottom>
      <diagonal/>
    </border>
    <border>
      <left/>
      <right style="thin">
        <color auto="1"/>
      </right>
      <top style="medium">
        <color auto="1"/>
      </top>
      <bottom/>
      <diagonal/>
    </border>
    <border>
      <left style="medium">
        <color auto="1"/>
      </left>
      <right style="medium">
        <color auto="1"/>
      </right>
      <top style="thick">
        <color auto="1"/>
      </top>
      <bottom style="medium">
        <color auto="1"/>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auto="1"/>
      </right>
      <top style="thin">
        <color auto="1"/>
      </top>
      <bottom style="thin">
        <color auto="1"/>
      </bottom>
      <diagonal/>
    </border>
  </borders>
  <cellStyleXfs count="49354">
    <xf numFmtId="0" fontId="0" fillId="0" borderId="0"/>
    <xf numFmtId="0" fontId="1" fillId="0" borderId="0"/>
    <xf numFmtId="43" fontId="1" fillId="0" borderId="0" applyFont="0" applyFill="0" applyBorder="0" applyAlignment="0" applyProtection="0"/>
    <xf numFmtId="0" fontId="6" fillId="0" borderId="0"/>
    <xf numFmtId="0" fontId="1" fillId="0" borderId="0"/>
    <xf numFmtId="0" fontId="1" fillId="0" borderId="0"/>
    <xf numFmtId="0" fontId="1" fillId="0" borderId="0"/>
    <xf numFmtId="0" fontId="4" fillId="0" borderId="0"/>
    <xf numFmtId="0" fontId="17" fillId="0" borderId="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1" fillId="0" borderId="0"/>
    <xf numFmtId="0" fontId="50"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0"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0"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0"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0"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0"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0"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0"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50"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50"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0"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0"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53"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53" fillId="47" borderId="0" applyNumberFormat="0" applyBorder="0" applyAlignment="0" applyProtection="0"/>
    <xf numFmtId="0" fontId="49" fillId="47" borderId="0" applyNumberFormat="0" applyBorder="0" applyAlignment="0" applyProtection="0"/>
    <xf numFmtId="0" fontId="53"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53"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53" fillId="52" borderId="0" applyNumberFormat="0" applyBorder="0" applyAlignment="0" applyProtection="0"/>
    <xf numFmtId="0" fontId="49" fillId="52" borderId="0" applyNumberFormat="0" applyBorder="0" applyAlignment="0" applyProtection="0"/>
    <xf numFmtId="0" fontId="53" fillId="53"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53"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53"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53" fillId="56" borderId="0" applyNumberFormat="0" applyBorder="0" applyAlignment="0" applyProtection="0"/>
    <xf numFmtId="0" fontId="49" fillId="56" borderId="0" applyNumberFormat="0" applyBorder="0" applyAlignment="0" applyProtection="0"/>
    <xf numFmtId="0" fontId="49" fillId="56" borderId="0" applyNumberFormat="0" applyBorder="0" applyAlignment="0" applyProtection="0"/>
    <xf numFmtId="0" fontId="53"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53" fillId="52" borderId="0" applyNumberFormat="0" applyBorder="0" applyAlignment="0" applyProtection="0"/>
    <xf numFmtId="0" fontId="49" fillId="52" borderId="0" applyNumberFormat="0" applyBorder="0" applyAlignment="0" applyProtection="0"/>
    <xf numFmtId="0" fontId="53" fillId="57" borderId="0" applyNumberFormat="0" applyBorder="0" applyAlignment="0" applyProtection="0"/>
    <xf numFmtId="0" fontId="49" fillId="57" borderId="0" applyNumberFormat="0" applyBorder="0" applyAlignment="0" applyProtection="0"/>
    <xf numFmtId="0" fontId="54"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55" fillId="58" borderId="74" applyNumberFormat="0" applyAlignment="0" applyProtection="0"/>
    <xf numFmtId="0" fontId="43" fillId="58" borderId="74" applyNumberFormat="0" applyAlignment="0" applyProtection="0"/>
    <xf numFmtId="0" fontId="43" fillId="58" borderId="74" applyNumberFormat="0" applyAlignment="0" applyProtection="0"/>
    <xf numFmtId="0" fontId="56" fillId="59" borderId="75" applyNumberFormat="0" applyAlignment="0" applyProtection="0"/>
    <xf numFmtId="0" fontId="45" fillId="59" borderId="75" applyNumberFormat="0" applyAlignment="0" applyProtection="0"/>
    <xf numFmtId="43" fontId="6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4"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4" fillId="0" borderId="0" applyFont="0" applyFill="0" applyBorder="0" applyAlignment="0" applyProtection="0"/>
    <xf numFmtId="0" fontId="57" fillId="0" borderId="0" applyNumberFormat="0" applyFill="0" applyBorder="0" applyAlignment="0" applyProtection="0"/>
    <xf numFmtId="0" fontId="47" fillId="0" borderId="0" applyNumberFormat="0" applyFill="0" applyBorder="0" applyAlignment="0" applyProtection="0"/>
    <xf numFmtId="0" fontId="58" fillId="42" borderId="0" applyNumberFormat="0" applyBorder="0" applyAlignment="0" applyProtection="0"/>
    <xf numFmtId="0" fontId="38" fillId="42" borderId="0" applyNumberFormat="0" applyBorder="0" applyAlignment="0" applyProtection="0"/>
    <xf numFmtId="0" fontId="59"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60" fillId="0" borderId="77" applyNumberFormat="0" applyFill="0" applyAlignment="0" applyProtection="0"/>
    <xf numFmtId="0" fontId="36" fillId="0" borderId="77" applyNumberFormat="0" applyFill="0" applyAlignment="0" applyProtection="0"/>
    <xf numFmtId="0" fontId="36" fillId="0" borderId="77" applyNumberFormat="0" applyFill="0" applyAlignment="0" applyProtection="0"/>
    <xf numFmtId="0" fontId="61" fillId="0" borderId="78" applyNumberFormat="0" applyFill="0" applyAlignment="0" applyProtection="0"/>
    <xf numFmtId="0" fontId="37" fillId="0" borderId="78" applyNumberFormat="0" applyFill="0" applyAlignment="0" applyProtection="0"/>
    <xf numFmtId="0" fontId="37" fillId="0" borderId="78" applyNumberFormat="0" applyFill="0" applyAlignment="0" applyProtection="0"/>
    <xf numFmtId="0" fontId="61"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70"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62" fillId="45" borderId="74" applyNumberFormat="0" applyAlignment="0" applyProtection="0"/>
    <xf numFmtId="0" fontId="41" fillId="45" borderId="74" applyNumberFormat="0" applyAlignment="0" applyProtection="0"/>
    <xf numFmtId="0" fontId="63" fillId="0" borderId="79" applyNumberFormat="0" applyFill="0" applyAlignment="0" applyProtection="0"/>
    <xf numFmtId="0" fontId="44" fillId="0" borderId="79" applyNumberFormat="0" applyFill="0" applyAlignment="0" applyProtection="0"/>
    <xf numFmtId="0" fontId="64" fillId="60" borderId="0" applyNumberFormat="0" applyBorder="0" applyAlignment="0" applyProtection="0"/>
    <xf numFmtId="0" fontId="40" fillId="60"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3"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0" borderId="0"/>
    <xf numFmtId="0" fontId="33" fillId="0" borderId="0"/>
    <xf numFmtId="0" fontId="33" fillId="0" borderId="0"/>
    <xf numFmtId="0" fontId="33" fillId="0" borderId="0"/>
    <xf numFmtId="0" fontId="33" fillId="0" borderId="0"/>
    <xf numFmtId="0" fontId="1" fillId="0" borderId="0"/>
    <xf numFmtId="0" fontId="4" fillId="0" borderId="0"/>
    <xf numFmtId="0" fontId="32" fillId="0" borderId="0"/>
    <xf numFmtId="0" fontId="1"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32" fillId="0" borderId="0"/>
    <xf numFmtId="0" fontId="1" fillId="0" borderId="0"/>
    <xf numFmtId="0" fontId="32" fillId="0" borderId="0"/>
    <xf numFmtId="0" fontId="32"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4" fillId="0" borderId="0"/>
    <xf numFmtId="0" fontId="32"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4" fillId="0" borderId="0"/>
    <xf numFmtId="0" fontId="32"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3" fillId="0" borderId="0"/>
    <xf numFmtId="0" fontId="32" fillId="0" borderId="0"/>
    <xf numFmtId="0" fontId="32" fillId="0" borderId="0"/>
    <xf numFmtId="0" fontId="32" fillId="0" borderId="0"/>
    <xf numFmtId="0" fontId="32" fillId="0" borderId="0"/>
    <xf numFmtId="0" fontId="33" fillId="0" borderId="0"/>
    <xf numFmtId="0" fontId="32" fillId="0" borderId="0"/>
    <xf numFmtId="0" fontId="32" fillId="0" borderId="0"/>
    <xf numFmtId="0" fontId="32" fillId="0" borderId="0"/>
    <xf numFmtId="0" fontId="33" fillId="0" borderId="0"/>
    <xf numFmtId="0" fontId="33" fillId="0" borderId="0"/>
    <xf numFmtId="0" fontId="32" fillId="0" borderId="0"/>
    <xf numFmtId="0" fontId="1"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7"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7" fillId="0" borderId="0"/>
    <xf numFmtId="0" fontId="32"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0"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0" fillId="0" borderId="0"/>
    <xf numFmtId="0" fontId="33" fillId="0" borderId="0"/>
    <xf numFmtId="0" fontId="30" fillId="0" borderId="0"/>
    <xf numFmtId="0" fontId="32" fillId="0" borderId="0"/>
    <xf numFmtId="0" fontId="32" fillId="0" borderId="0"/>
    <xf numFmtId="0" fontId="32" fillId="0" borderId="0"/>
    <xf numFmtId="0" fontId="32" fillId="0" borderId="0"/>
    <xf numFmtId="0" fontId="4" fillId="0" borderId="0"/>
    <xf numFmtId="0" fontId="1"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32" fillId="0" borderId="0"/>
    <xf numFmtId="0" fontId="1" fillId="0" borderId="0"/>
    <xf numFmtId="0" fontId="32" fillId="0" borderId="0"/>
    <xf numFmtId="0" fontId="32" fillId="0" borderId="0"/>
    <xf numFmtId="0" fontId="32" fillId="0" borderId="0"/>
    <xf numFmtId="0" fontId="3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4"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65" fillId="58" borderId="81" applyNumberFormat="0" applyAlignment="0" applyProtection="0"/>
    <xf numFmtId="0" fontId="42" fillId="58" borderId="81" applyNumberFormat="0" applyAlignment="0" applyProtection="0"/>
    <xf numFmtId="0" fontId="42" fillId="58" borderId="81"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4" fillId="0" borderId="0" applyFont="0" applyFill="0" applyBorder="0" applyAlignment="0" applyProtection="0"/>
    <xf numFmtId="0" fontId="34" fillId="0" borderId="0" applyNumberFormat="0" applyFill="0" applyBorder="0" applyAlignment="0" applyProtection="0"/>
    <xf numFmtId="0" fontId="66" fillId="0" borderId="82" applyNumberFormat="0" applyFill="0" applyAlignment="0" applyProtection="0"/>
    <xf numFmtId="0" fontId="48" fillId="0" borderId="82" applyNumberFormat="0" applyFill="0" applyAlignment="0" applyProtection="0"/>
    <xf numFmtId="0" fontId="48" fillId="0" borderId="82" applyNumberFormat="0" applyFill="0" applyAlignment="0" applyProtection="0"/>
    <xf numFmtId="0" fontId="51" fillId="0" borderId="0" applyNumberFormat="0" applyFill="0" applyBorder="0" applyAlignment="0" applyProtection="0"/>
    <xf numFmtId="0" fontId="46" fillId="0" borderId="0" applyNumberForma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0" fontId="30" fillId="0" borderId="0"/>
    <xf numFmtId="0" fontId="30" fillId="0" borderId="0"/>
    <xf numFmtId="0" fontId="30" fillId="0" borderId="0"/>
    <xf numFmtId="9" fontId="30" fillId="0" borderId="0" applyFont="0" applyFill="0" applyBorder="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55" fillId="58" borderId="74" applyNumberFormat="0" applyAlignment="0" applyProtection="0"/>
    <xf numFmtId="0" fontId="43" fillId="58" borderId="74" applyNumberFormat="0" applyAlignment="0" applyProtection="0"/>
    <xf numFmtId="0" fontId="43" fillId="58" borderId="74" applyNumberFormat="0" applyAlignment="0" applyProtection="0"/>
    <xf numFmtId="0" fontId="55" fillId="58" borderId="74" applyNumberFormat="0" applyAlignment="0" applyProtection="0"/>
    <xf numFmtId="0" fontId="43" fillId="58" borderId="74" applyNumberFormat="0" applyAlignment="0" applyProtection="0"/>
    <xf numFmtId="0" fontId="43" fillId="58" borderId="74" applyNumberFormat="0" applyAlignment="0" applyProtection="0"/>
    <xf numFmtId="43" fontId="32" fillId="0" borderId="0" applyFont="0" applyFill="0" applyBorder="0" applyAlignment="0" applyProtection="0"/>
    <xf numFmtId="43" fontId="32" fillId="0" borderId="0" applyFont="0" applyFill="0" applyBorder="0" applyAlignment="0" applyProtection="0"/>
    <xf numFmtId="0" fontId="41" fillId="45" borderId="74" applyNumberFormat="0" applyAlignment="0" applyProtection="0"/>
    <xf numFmtId="0" fontId="41" fillId="45" borderId="74" applyNumberFormat="0" applyAlignment="0" applyProtection="0"/>
    <xf numFmtId="0" fontId="62" fillId="45" borderId="74" applyNumberFormat="0" applyAlignment="0" applyProtection="0"/>
    <xf numFmtId="0" fontId="62" fillId="45" borderId="74" applyNumberFormat="0" applyAlignment="0" applyProtection="0"/>
    <xf numFmtId="44" fontId="32" fillId="0" borderId="0" applyFont="0" applyFill="0" applyBorder="0" applyAlignment="0" applyProtection="0"/>
    <xf numFmtId="0" fontId="62" fillId="45" borderId="74" applyNumberFormat="0" applyAlignment="0" applyProtection="0"/>
    <xf numFmtId="0" fontId="41" fillId="45" borderId="74" applyNumberFormat="0" applyAlignment="0" applyProtection="0"/>
    <xf numFmtId="0" fontId="62" fillId="45" borderId="74" applyNumberFormat="0" applyAlignment="0" applyProtection="0"/>
    <xf numFmtId="0" fontId="41" fillId="45" borderId="74" applyNumberFormat="0" applyAlignment="0" applyProtection="0"/>
    <xf numFmtId="0" fontId="43" fillId="58" borderId="74" applyNumberFormat="0" applyAlignment="0" applyProtection="0"/>
    <xf numFmtId="0" fontId="43" fillId="58" borderId="74" applyNumberFormat="0" applyAlignment="0" applyProtection="0"/>
    <xf numFmtId="0" fontId="43" fillId="58" borderId="74" applyNumberFormat="0" applyAlignment="0" applyProtection="0"/>
    <xf numFmtId="0" fontId="43" fillId="58" borderId="74" applyNumberFormat="0" applyAlignment="0" applyProtection="0"/>
    <xf numFmtId="0" fontId="55" fillId="58" borderId="74" applyNumberFormat="0" applyAlignment="0" applyProtection="0"/>
    <xf numFmtId="0" fontId="55" fillId="58" borderId="74" applyNumberFormat="0" applyAlignment="0" applyProtection="0"/>
    <xf numFmtId="0" fontId="30" fillId="0" borderId="0"/>
    <xf numFmtId="0" fontId="30" fillId="0" borderId="0"/>
    <xf numFmtId="0" fontId="30" fillId="0" borderId="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4"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65" fillId="58" borderId="81" applyNumberFormat="0" applyAlignment="0" applyProtection="0"/>
    <xf numFmtId="0" fontId="42" fillId="58" borderId="81" applyNumberFormat="0" applyAlignment="0" applyProtection="0"/>
    <xf numFmtId="0" fontId="42" fillId="58" borderId="81" applyNumberForma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9" fontId="32" fillId="0" borderId="0" applyFont="0" applyFill="0" applyBorder="0" applyAlignment="0" applyProtection="0"/>
    <xf numFmtId="0" fontId="32" fillId="61" borderId="80" applyNumberFormat="0" applyFont="0" applyAlignment="0" applyProtection="0"/>
    <xf numFmtId="0" fontId="32" fillId="61" borderId="80" applyNumberFormat="0" applyFont="0" applyAlignment="0" applyProtection="0"/>
    <xf numFmtId="0" fontId="66" fillId="0" borderId="82" applyNumberFormat="0" applyFill="0" applyAlignment="0" applyProtection="0"/>
    <xf numFmtId="0" fontId="48" fillId="0" borderId="82" applyNumberFormat="0" applyFill="0" applyAlignment="0" applyProtection="0"/>
    <xf numFmtId="0" fontId="48" fillId="0" borderId="82" applyNumberFormat="0" applyFill="0" applyAlignment="0" applyProtection="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0" fontId="30" fillId="0" borderId="0"/>
    <xf numFmtId="0" fontId="30" fillId="0" borderId="0"/>
    <xf numFmtId="0" fontId="30" fillId="0" borderId="0"/>
    <xf numFmtId="9" fontId="30" fillId="0" borderId="0" applyFont="0" applyFill="0" applyBorder="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4"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65" fillId="58" borderId="81" applyNumberFormat="0" applyAlignment="0" applyProtection="0"/>
    <xf numFmtId="0" fontId="42" fillId="58" borderId="81" applyNumberFormat="0" applyAlignment="0" applyProtection="0"/>
    <xf numFmtId="0" fontId="42" fillId="58" borderId="81" applyNumberForma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66" fillId="0" borderId="82" applyNumberFormat="0" applyFill="0" applyAlignment="0" applyProtection="0"/>
    <xf numFmtId="0" fontId="48" fillId="0" borderId="82" applyNumberFormat="0" applyFill="0" applyAlignment="0" applyProtection="0"/>
    <xf numFmtId="0" fontId="48" fillId="0" borderId="82" applyNumberFormat="0" applyFill="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4"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65" fillId="58" borderId="81" applyNumberFormat="0" applyAlignment="0" applyProtection="0"/>
    <xf numFmtId="0" fontId="42" fillId="58" borderId="81" applyNumberFormat="0" applyAlignment="0" applyProtection="0"/>
    <xf numFmtId="0" fontId="42" fillId="58" borderId="81" applyNumberFormat="0" applyAlignment="0" applyProtection="0"/>
    <xf numFmtId="0" fontId="66" fillId="0" borderId="82" applyNumberFormat="0" applyFill="0" applyAlignment="0" applyProtection="0"/>
    <xf numFmtId="0" fontId="48" fillId="0" borderId="82" applyNumberFormat="0" applyFill="0" applyAlignment="0" applyProtection="0"/>
    <xf numFmtId="0" fontId="48" fillId="0" borderId="82" applyNumberFormat="0" applyFill="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4"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65" fillId="58" borderId="81" applyNumberFormat="0" applyAlignment="0" applyProtection="0"/>
    <xf numFmtId="0" fontId="42" fillId="58" borderId="81" applyNumberFormat="0" applyAlignment="0" applyProtection="0"/>
    <xf numFmtId="0" fontId="42" fillId="58" borderId="81" applyNumberFormat="0" applyAlignment="0" applyProtection="0"/>
    <xf numFmtId="0" fontId="66" fillId="0" borderId="82" applyNumberFormat="0" applyFill="0" applyAlignment="0" applyProtection="0"/>
    <xf numFmtId="0" fontId="48" fillId="0" borderId="82" applyNumberFormat="0" applyFill="0" applyAlignment="0" applyProtection="0"/>
    <xf numFmtId="0" fontId="48" fillId="0" borderId="82" applyNumberFormat="0" applyFill="0" applyAlignment="0" applyProtection="0"/>
    <xf numFmtId="0" fontId="30" fillId="0" borderId="0"/>
    <xf numFmtId="0" fontId="30" fillId="0" borderId="0"/>
    <xf numFmtId="0" fontId="30" fillId="0" borderId="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0" fontId="30" fillId="0" borderId="0"/>
    <xf numFmtId="0" fontId="30" fillId="0" borderId="0"/>
    <xf numFmtId="0" fontId="30" fillId="0" borderId="0"/>
    <xf numFmtId="9" fontId="30" fillId="0" borderId="0" applyFont="0" applyFill="0" applyBorder="0" applyAlignment="0" applyProtection="0"/>
    <xf numFmtId="0" fontId="55" fillId="58" borderId="74" applyNumberFormat="0" applyAlignment="0" applyProtection="0"/>
    <xf numFmtId="0" fontId="43" fillId="58" borderId="74" applyNumberFormat="0" applyAlignment="0" applyProtection="0"/>
    <xf numFmtId="0" fontId="43" fillId="58" borderId="74" applyNumberFormat="0" applyAlignment="0" applyProtection="0"/>
    <xf numFmtId="0" fontId="62" fillId="45" borderId="74" applyNumberFormat="0" applyAlignment="0" applyProtection="0"/>
    <xf numFmtId="0" fontId="41" fillId="45" borderId="74" applyNumberFormat="0" applyAlignment="0" applyProtection="0"/>
    <xf numFmtId="0" fontId="30" fillId="0" borderId="0"/>
    <xf numFmtId="0" fontId="30" fillId="0" borderId="0"/>
    <xf numFmtId="0" fontId="30" fillId="0" borderId="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4"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65" fillId="58" borderId="81" applyNumberFormat="0" applyAlignment="0" applyProtection="0"/>
    <xf numFmtId="0" fontId="42" fillId="58" borderId="81" applyNumberFormat="0" applyAlignment="0" applyProtection="0"/>
    <xf numFmtId="0" fontId="42" fillId="58" borderId="81" applyNumberFormat="0" applyAlignment="0" applyProtection="0"/>
    <xf numFmtId="0" fontId="66" fillId="0" borderId="82" applyNumberFormat="0" applyFill="0" applyAlignment="0" applyProtection="0"/>
    <xf numFmtId="0" fontId="48" fillId="0" borderId="82" applyNumberFormat="0" applyFill="0" applyAlignment="0" applyProtection="0"/>
    <xf numFmtId="0" fontId="48" fillId="0" borderId="82" applyNumberFormat="0" applyFill="0" applyAlignment="0" applyProtection="0"/>
    <xf numFmtId="0" fontId="30" fillId="0" borderId="0"/>
    <xf numFmtId="0" fontId="30" fillId="0" borderId="0"/>
    <xf numFmtId="0" fontId="30" fillId="0" borderId="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0" fontId="30" fillId="0" borderId="0"/>
    <xf numFmtId="0" fontId="30" fillId="0" borderId="0"/>
    <xf numFmtId="0" fontId="30" fillId="0" borderId="0"/>
    <xf numFmtId="9" fontId="30" fillId="0" borderId="0" applyFont="0" applyFill="0" applyBorder="0" applyAlignment="0" applyProtection="0"/>
    <xf numFmtId="0" fontId="55" fillId="58" borderId="74" applyNumberFormat="0" applyAlignment="0" applyProtection="0"/>
    <xf numFmtId="0" fontId="43" fillId="58" borderId="74" applyNumberFormat="0" applyAlignment="0" applyProtection="0"/>
    <xf numFmtId="0" fontId="43" fillId="58" borderId="74" applyNumberFormat="0" applyAlignment="0" applyProtection="0"/>
    <xf numFmtId="0" fontId="62" fillId="45" borderId="74" applyNumberFormat="0" applyAlignment="0" applyProtection="0"/>
    <xf numFmtId="0" fontId="41" fillId="45" borderId="74" applyNumberFormat="0" applyAlignment="0" applyProtection="0"/>
    <xf numFmtId="0" fontId="30" fillId="0" borderId="0"/>
    <xf numFmtId="0" fontId="30" fillId="0" borderId="0"/>
    <xf numFmtId="0" fontId="30" fillId="0" borderId="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4"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65" fillId="58" borderId="81" applyNumberFormat="0" applyAlignment="0" applyProtection="0"/>
    <xf numFmtId="0" fontId="42" fillId="58" borderId="81" applyNumberFormat="0" applyAlignment="0" applyProtection="0"/>
    <xf numFmtId="0" fontId="42" fillId="58" borderId="81" applyNumberFormat="0" applyAlignment="0" applyProtection="0"/>
    <xf numFmtId="0" fontId="66" fillId="0" borderId="82" applyNumberFormat="0" applyFill="0" applyAlignment="0" applyProtection="0"/>
    <xf numFmtId="0" fontId="48" fillId="0" borderId="82" applyNumberFormat="0" applyFill="0" applyAlignment="0" applyProtection="0"/>
    <xf numFmtId="0" fontId="48" fillId="0" borderId="82" applyNumberFormat="0" applyFill="0" applyAlignment="0" applyProtection="0"/>
    <xf numFmtId="0" fontId="30"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30" fillId="0" borderId="0" applyFont="0" applyFill="0" applyBorder="0" applyAlignment="0" applyProtection="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0" fillId="0" borderId="0" applyFont="0" applyFill="0" applyBorder="0" applyAlignment="0" applyProtection="0"/>
    <xf numFmtId="9" fontId="4" fillId="0" borderId="0" applyFont="0" applyFill="0" applyBorder="0" applyAlignment="0" applyProtection="0"/>
    <xf numFmtId="0" fontId="30" fillId="0" borderId="0"/>
    <xf numFmtId="43" fontId="30" fillId="0" borderId="0" applyFont="0" applyFill="0" applyBorder="0" applyAlignment="0" applyProtection="0"/>
    <xf numFmtId="9" fontId="30" fillId="0" borderId="0" applyFont="0" applyFill="0" applyBorder="0" applyAlignment="0" applyProtection="0"/>
    <xf numFmtId="0" fontId="30" fillId="0" borderId="0"/>
    <xf numFmtId="43" fontId="30" fillId="0" borderId="0" applyFont="0" applyFill="0" applyBorder="0" applyAlignment="0" applyProtection="0"/>
    <xf numFmtId="9" fontId="30"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3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30" fillId="0" borderId="0"/>
    <xf numFmtId="0" fontId="4"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0" fillId="0" borderId="0" applyFont="0" applyFill="0" applyBorder="0" applyAlignment="0" applyProtection="0"/>
    <xf numFmtId="9" fontId="4" fillId="0" borderId="0" applyFont="0" applyFill="0" applyBorder="0" applyAlignment="0" applyProtection="0"/>
    <xf numFmtId="0" fontId="55" fillId="58" borderId="74" applyNumberFormat="0" applyAlignment="0" applyProtection="0"/>
    <xf numFmtId="0" fontId="43" fillId="58" borderId="74" applyNumberFormat="0" applyAlignment="0" applyProtection="0"/>
    <xf numFmtId="0" fontId="43" fillId="58" borderId="74" applyNumberFormat="0" applyAlignment="0" applyProtection="0"/>
    <xf numFmtId="0" fontId="62" fillId="45" borderId="74" applyNumberFormat="0" applyAlignment="0" applyProtection="0"/>
    <xf numFmtId="0" fontId="41" fillId="45" borderId="74" applyNumberFormat="0" applyAlignment="0" applyProtection="0"/>
    <xf numFmtId="0" fontId="30" fillId="0" borderId="0"/>
    <xf numFmtId="0" fontId="30" fillId="0" borderId="0"/>
    <xf numFmtId="0" fontId="30" fillId="0" borderId="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4"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65" fillId="58" borderId="81" applyNumberFormat="0" applyAlignment="0" applyProtection="0"/>
    <xf numFmtId="0" fontId="42" fillId="58" borderId="81" applyNumberFormat="0" applyAlignment="0" applyProtection="0"/>
    <xf numFmtId="0" fontId="42" fillId="58" borderId="81" applyNumberFormat="0" applyAlignment="0" applyProtection="0"/>
    <xf numFmtId="0" fontId="66" fillId="0" borderId="82" applyNumberFormat="0" applyFill="0" applyAlignment="0" applyProtection="0"/>
    <xf numFmtId="0" fontId="48" fillId="0" borderId="82" applyNumberFormat="0" applyFill="0" applyAlignment="0" applyProtection="0"/>
    <xf numFmtId="0" fontId="48" fillId="0" borderId="82" applyNumberFormat="0" applyFill="0" applyAlignment="0" applyProtection="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0" fontId="30" fillId="0" borderId="0"/>
    <xf numFmtId="0" fontId="30" fillId="0" borderId="0"/>
    <xf numFmtId="0" fontId="30" fillId="0" borderId="0"/>
    <xf numFmtId="9" fontId="30" fillId="0" borderId="0" applyFont="0" applyFill="0" applyBorder="0" applyAlignment="0" applyProtection="0"/>
    <xf numFmtId="0" fontId="30" fillId="0" borderId="0"/>
    <xf numFmtId="0" fontId="30" fillId="0" borderId="0"/>
    <xf numFmtId="0" fontId="30" fillId="0" borderId="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0" fontId="30" fillId="0" borderId="0"/>
    <xf numFmtId="0" fontId="30" fillId="0" borderId="0"/>
    <xf numFmtId="0" fontId="30" fillId="0" borderId="0"/>
    <xf numFmtId="9" fontId="30" fillId="0" borderId="0" applyFont="0" applyFill="0" applyBorder="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55" fillId="58" borderId="74" applyNumberFormat="0" applyAlignment="0" applyProtection="0"/>
    <xf numFmtId="0" fontId="43" fillId="58" borderId="74" applyNumberFormat="0" applyAlignment="0" applyProtection="0"/>
    <xf numFmtId="0" fontId="43" fillId="58" borderId="74" applyNumberFormat="0" applyAlignment="0" applyProtection="0"/>
    <xf numFmtId="0" fontId="55" fillId="58" borderId="74" applyNumberFormat="0" applyAlignment="0" applyProtection="0"/>
    <xf numFmtId="0" fontId="43" fillId="58" borderId="74" applyNumberFormat="0" applyAlignment="0" applyProtection="0"/>
    <xf numFmtId="0" fontId="43" fillId="58" borderId="74" applyNumberFormat="0" applyAlignment="0" applyProtection="0"/>
    <xf numFmtId="0" fontId="41" fillId="45" borderId="74" applyNumberFormat="0" applyAlignment="0" applyProtection="0"/>
    <xf numFmtId="0" fontId="41" fillId="45" borderId="74" applyNumberFormat="0" applyAlignment="0" applyProtection="0"/>
    <xf numFmtId="0" fontId="62" fillId="45" borderId="74" applyNumberFormat="0" applyAlignment="0" applyProtection="0"/>
    <xf numFmtId="0" fontId="62" fillId="45" borderId="74" applyNumberFormat="0" applyAlignment="0" applyProtection="0"/>
    <xf numFmtId="0" fontId="62" fillId="45" borderId="74" applyNumberFormat="0" applyAlignment="0" applyProtection="0"/>
    <xf numFmtId="0" fontId="41" fillId="45" borderId="74" applyNumberFormat="0" applyAlignment="0" applyProtection="0"/>
    <xf numFmtId="0" fontId="62" fillId="45" borderId="74" applyNumberFormat="0" applyAlignment="0" applyProtection="0"/>
    <xf numFmtId="0" fontId="41" fillId="45" borderId="74" applyNumberFormat="0" applyAlignment="0" applyProtection="0"/>
    <xf numFmtId="0" fontId="43" fillId="58" borderId="74" applyNumberFormat="0" applyAlignment="0" applyProtection="0"/>
    <xf numFmtId="0" fontId="43" fillId="58" borderId="74" applyNumberFormat="0" applyAlignment="0" applyProtection="0"/>
    <xf numFmtId="0" fontId="43" fillId="58" borderId="74" applyNumberFormat="0" applyAlignment="0" applyProtection="0"/>
    <xf numFmtId="0" fontId="43" fillId="58" borderId="74" applyNumberFormat="0" applyAlignment="0" applyProtection="0"/>
    <xf numFmtId="0" fontId="55" fillId="58" borderId="74" applyNumberFormat="0" applyAlignment="0" applyProtection="0"/>
    <xf numFmtId="0" fontId="55" fillId="58" borderId="74" applyNumberFormat="0" applyAlignment="0" applyProtection="0"/>
    <xf numFmtId="0" fontId="30" fillId="0" borderId="0"/>
    <xf numFmtId="0" fontId="30" fillId="0" borderId="0"/>
    <xf numFmtId="0" fontId="30" fillId="0" borderId="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4"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65" fillId="58" borderId="81" applyNumberFormat="0" applyAlignment="0" applyProtection="0"/>
    <xf numFmtId="0" fontId="42" fillId="58" borderId="81" applyNumberFormat="0" applyAlignment="0" applyProtection="0"/>
    <xf numFmtId="0" fontId="42" fillId="58" borderId="81" applyNumberForma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66" fillId="0" borderId="82" applyNumberFormat="0" applyFill="0" applyAlignment="0" applyProtection="0"/>
    <xf numFmtId="0" fontId="48" fillId="0" borderId="82" applyNumberFormat="0" applyFill="0" applyAlignment="0" applyProtection="0"/>
    <xf numFmtId="0" fontId="48" fillId="0" borderId="82" applyNumberFormat="0" applyFill="0" applyAlignment="0" applyProtection="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0" fontId="30" fillId="0" borderId="0"/>
    <xf numFmtId="0" fontId="30" fillId="0" borderId="0"/>
    <xf numFmtId="0" fontId="30" fillId="0" borderId="0"/>
    <xf numFmtId="9" fontId="30" fillId="0" borderId="0" applyFont="0" applyFill="0" applyBorder="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4"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65" fillId="58" borderId="81" applyNumberFormat="0" applyAlignment="0" applyProtection="0"/>
    <xf numFmtId="0" fontId="42" fillId="58" borderId="81" applyNumberFormat="0" applyAlignment="0" applyProtection="0"/>
    <xf numFmtId="0" fontId="42" fillId="58" borderId="81" applyNumberForma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66" fillId="0" borderId="82" applyNumberFormat="0" applyFill="0" applyAlignment="0" applyProtection="0"/>
    <xf numFmtId="0" fontId="48" fillId="0" borderId="82" applyNumberFormat="0" applyFill="0" applyAlignment="0" applyProtection="0"/>
    <xf numFmtId="0" fontId="48" fillId="0" borderId="82" applyNumberFormat="0" applyFill="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4"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65" fillId="58" borderId="81" applyNumberFormat="0" applyAlignment="0" applyProtection="0"/>
    <xf numFmtId="0" fontId="42" fillId="58" borderId="81" applyNumberFormat="0" applyAlignment="0" applyProtection="0"/>
    <xf numFmtId="0" fontId="42" fillId="58" borderId="81" applyNumberFormat="0" applyAlignment="0" applyProtection="0"/>
    <xf numFmtId="0" fontId="66" fillId="0" borderId="82" applyNumberFormat="0" applyFill="0" applyAlignment="0" applyProtection="0"/>
    <xf numFmtId="0" fontId="48" fillId="0" borderId="82" applyNumberFormat="0" applyFill="0" applyAlignment="0" applyProtection="0"/>
    <xf numFmtId="0" fontId="48" fillId="0" borderId="82" applyNumberFormat="0" applyFill="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4"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65" fillId="58" borderId="81" applyNumberFormat="0" applyAlignment="0" applyProtection="0"/>
    <xf numFmtId="0" fontId="42" fillId="58" borderId="81" applyNumberFormat="0" applyAlignment="0" applyProtection="0"/>
    <xf numFmtId="0" fontId="42" fillId="58" borderId="81" applyNumberFormat="0" applyAlignment="0" applyProtection="0"/>
    <xf numFmtId="0" fontId="66" fillId="0" borderId="82" applyNumberFormat="0" applyFill="0" applyAlignment="0" applyProtection="0"/>
    <xf numFmtId="0" fontId="48" fillId="0" borderId="82" applyNumberFormat="0" applyFill="0" applyAlignment="0" applyProtection="0"/>
    <xf numFmtId="0" fontId="48" fillId="0" borderId="82" applyNumberFormat="0" applyFill="0" applyAlignment="0" applyProtection="0"/>
    <xf numFmtId="0" fontId="30" fillId="0" borderId="0"/>
    <xf numFmtId="0" fontId="30" fillId="0" borderId="0"/>
    <xf numFmtId="0" fontId="30" fillId="0" borderId="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0" fontId="30" fillId="0" borderId="0"/>
    <xf numFmtId="0" fontId="30" fillId="0" borderId="0"/>
    <xf numFmtId="0" fontId="30" fillId="0" borderId="0"/>
    <xf numFmtId="9" fontId="30" fillId="0" borderId="0" applyFont="0" applyFill="0" applyBorder="0" applyAlignment="0" applyProtection="0"/>
    <xf numFmtId="0" fontId="55" fillId="58" borderId="74" applyNumberFormat="0" applyAlignment="0" applyProtection="0"/>
    <xf numFmtId="0" fontId="43" fillId="58" borderId="74" applyNumberFormat="0" applyAlignment="0" applyProtection="0"/>
    <xf numFmtId="0" fontId="43" fillId="58" borderId="74" applyNumberFormat="0" applyAlignment="0" applyProtection="0"/>
    <xf numFmtId="0" fontId="62" fillId="45" borderId="74" applyNumberFormat="0" applyAlignment="0" applyProtection="0"/>
    <xf numFmtId="0" fontId="41" fillId="45" borderId="74" applyNumberFormat="0" applyAlignment="0" applyProtection="0"/>
    <xf numFmtId="0" fontId="30" fillId="0" borderId="0"/>
    <xf numFmtId="0" fontId="30" fillId="0" borderId="0"/>
    <xf numFmtId="0" fontId="30" fillId="0" borderId="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4"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65" fillId="58" borderId="81" applyNumberFormat="0" applyAlignment="0" applyProtection="0"/>
    <xf numFmtId="0" fontId="42" fillId="58" borderId="81" applyNumberFormat="0" applyAlignment="0" applyProtection="0"/>
    <xf numFmtId="0" fontId="42" fillId="58" borderId="81" applyNumberFormat="0" applyAlignment="0" applyProtection="0"/>
    <xf numFmtId="0" fontId="66" fillId="0" borderId="82" applyNumberFormat="0" applyFill="0" applyAlignment="0" applyProtection="0"/>
    <xf numFmtId="0" fontId="48" fillId="0" borderId="82" applyNumberFormat="0" applyFill="0" applyAlignment="0" applyProtection="0"/>
    <xf numFmtId="0" fontId="48" fillId="0" borderId="82" applyNumberFormat="0" applyFill="0" applyAlignment="0" applyProtection="0"/>
    <xf numFmtId="0" fontId="30" fillId="0" borderId="0"/>
    <xf numFmtId="0" fontId="30" fillId="0" borderId="0"/>
    <xf numFmtId="0" fontId="30" fillId="0" borderId="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0" fontId="30" fillId="0" borderId="0"/>
    <xf numFmtId="0" fontId="30" fillId="0" borderId="0"/>
    <xf numFmtId="0" fontId="30" fillId="0" borderId="0"/>
    <xf numFmtId="9" fontId="30" fillId="0" borderId="0" applyFont="0" applyFill="0" applyBorder="0" applyAlignment="0" applyProtection="0"/>
    <xf numFmtId="0" fontId="55" fillId="58" borderId="74" applyNumberFormat="0" applyAlignment="0" applyProtection="0"/>
    <xf numFmtId="0" fontId="43" fillId="58" borderId="74" applyNumberFormat="0" applyAlignment="0" applyProtection="0"/>
    <xf numFmtId="0" fontId="43" fillId="58" borderId="74" applyNumberFormat="0" applyAlignment="0" applyProtection="0"/>
    <xf numFmtId="0" fontId="62" fillId="45" borderId="74" applyNumberFormat="0" applyAlignment="0" applyProtection="0"/>
    <xf numFmtId="0" fontId="41" fillId="45" borderId="74" applyNumberFormat="0" applyAlignment="0" applyProtection="0"/>
    <xf numFmtId="0" fontId="30" fillId="0" borderId="0"/>
    <xf numFmtId="0" fontId="30" fillId="0" borderId="0"/>
    <xf numFmtId="0" fontId="30" fillId="0" borderId="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4"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65" fillId="58" borderId="81" applyNumberFormat="0" applyAlignment="0" applyProtection="0"/>
    <xf numFmtId="0" fontId="42" fillId="58" borderId="81" applyNumberFormat="0" applyAlignment="0" applyProtection="0"/>
    <xf numFmtId="0" fontId="42" fillId="58" borderId="81" applyNumberFormat="0" applyAlignment="0" applyProtection="0"/>
    <xf numFmtId="0" fontId="66" fillId="0" borderId="82" applyNumberFormat="0" applyFill="0" applyAlignment="0" applyProtection="0"/>
    <xf numFmtId="0" fontId="48" fillId="0" borderId="82" applyNumberFormat="0" applyFill="0" applyAlignment="0" applyProtection="0"/>
    <xf numFmtId="0" fontId="48" fillId="0" borderId="82" applyNumberFormat="0" applyFill="0" applyAlignment="0" applyProtection="0"/>
    <xf numFmtId="0" fontId="30" fillId="0" borderId="0"/>
    <xf numFmtId="0" fontId="72" fillId="0" borderId="0" applyNumberFormat="0" applyFill="0" applyBorder="0" applyAlignment="0" applyProtection="0"/>
    <xf numFmtId="0" fontId="74" fillId="17" borderId="0" applyNumberFormat="0" applyBorder="0" applyAlignment="0" applyProtection="0"/>
    <xf numFmtId="0" fontId="50" fillId="40" borderId="0" applyNumberFormat="0" applyBorder="0" applyAlignment="0" applyProtection="0"/>
    <xf numFmtId="0" fontId="32" fillId="40" borderId="0" applyNumberFormat="0" applyBorder="0" applyAlignment="0" applyProtection="0"/>
    <xf numFmtId="0" fontId="50" fillId="40" borderId="0" applyNumberFormat="0" applyBorder="0" applyAlignment="0" applyProtection="0"/>
    <xf numFmtId="0" fontId="32" fillId="40" borderId="0" applyNumberFormat="0" applyBorder="0" applyAlignment="0" applyProtection="0"/>
    <xf numFmtId="0" fontId="74" fillId="21" borderId="0" applyNumberFormat="0" applyBorder="0" applyAlignment="0" applyProtection="0"/>
    <xf numFmtId="0" fontId="50" fillId="41" borderId="0" applyNumberFormat="0" applyBorder="0" applyAlignment="0" applyProtection="0"/>
    <xf numFmtId="0" fontId="32" fillId="41" borderId="0" applyNumberFormat="0" applyBorder="0" applyAlignment="0" applyProtection="0"/>
    <xf numFmtId="0" fontId="50" fillId="41" borderId="0" applyNumberFormat="0" applyBorder="0" applyAlignment="0" applyProtection="0"/>
    <xf numFmtId="0" fontId="32" fillId="41" borderId="0" applyNumberFormat="0" applyBorder="0" applyAlignment="0" applyProtection="0"/>
    <xf numFmtId="0" fontId="74" fillId="25" borderId="0" applyNumberFormat="0" applyBorder="0" applyAlignment="0" applyProtection="0"/>
    <xf numFmtId="0" fontId="50" fillId="42" borderId="0" applyNumberFormat="0" applyBorder="0" applyAlignment="0" applyProtection="0"/>
    <xf numFmtId="0" fontId="32" fillId="42" borderId="0" applyNumberFormat="0" applyBorder="0" applyAlignment="0" applyProtection="0"/>
    <xf numFmtId="0" fontId="50" fillId="42" borderId="0" applyNumberFormat="0" applyBorder="0" applyAlignment="0" applyProtection="0"/>
    <xf numFmtId="0" fontId="32" fillId="42" borderId="0" applyNumberFormat="0" applyBorder="0" applyAlignment="0" applyProtection="0"/>
    <xf numFmtId="0" fontId="74" fillId="29" borderId="0" applyNumberFormat="0" applyBorder="0" applyAlignment="0" applyProtection="0"/>
    <xf numFmtId="0" fontId="50" fillId="43" borderId="0" applyNumberFormat="0" applyBorder="0" applyAlignment="0" applyProtection="0"/>
    <xf numFmtId="0" fontId="32" fillId="43" borderId="0" applyNumberFormat="0" applyBorder="0" applyAlignment="0" applyProtection="0"/>
    <xf numFmtId="0" fontId="50" fillId="43" borderId="0" applyNumberFormat="0" applyBorder="0" applyAlignment="0" applyProtection="0"/>
    <xf numFmtId="0" fontId="32" fillId="43" borderId="0" applyNumberFormat="0" applyBorder="0" applyAlignment="0" applyProtection="0"/>
    <xf numFmtId="0" fontId="74" fillId="33" borderId="0" applyNumberFormat="0" applyBorder="0" applyAlignment="0" applyProtection="0"/>
    <xf numFmtId="0" fontId="50" fillId="44" borderId="0" applyNumberFormat="0" applyBorder="0" applyAlignment="0" applyProtection="0"/>
    <xf numFmtId="0" fontId="32" fillId="44" borderId="0" applyNumberFormat="0" applyBorder="0" applyAlignment="0" applyProtection="0"/>
    <xf numFmtId="0" fontId="50" fillId="44" borderId="0" applyNumberFormat="0" applyBorder="0" applyAlignment="0" applyProtection="0"/>
    <xf numFmtId="0" fontId="32" fillId="44" borderId="0" applyNumberFormat="0" applyBorder="0" applyAlignment="0" applyProtection="0"/>
    <xf numFmtId="0" fontId="74" fillId="37" borderId="0" applyNumberFormat="0" applyBorder="0" applyAlignment="0" applyProtection="0"/>
    <xf numFmtId="0" fontId="50" fillId="45" borderId="0" applyNumberFormat="0" applyBorder="0" applyAlignment="0" applyProtection="0"/>
    <xf numFmtId="0" fontId="32" fillId="45" borderId="0" applyNumberFormat="0" applyBorder="0" applyAlignment="0" applyProtection="0"/>
    <xf numFmtId="0" fontId="50" fillId="45" borderId="0" applyNumberFormat="0" applyBorder="0" applyAlignment="0" applyProtection="0"/>
    <xf numFmtId="0" fontId="32" fillId="45" borderId="0" applyNumberFormat="0" applyBorder="0" applyAlignment="0" applyProtection="0"/>
    <xf numFmtId="0" fontId="74" fillId="18" borderId="0" applyNumberFormat="0" applyBorder="0" applyAlignment="0" applyProtection="0"/>
    <xf numFmtId="0" fontId="50" fillId="46" borderId="0" applyNumberFormat="0" applyBorder="0" applyAlignment="0" applyProtection="0"/>
    <xf numFmtId="0" fontId="32" fillId="46" borderId="0" applyNumberFormat="0" applyBorder="0" applyAlignment="0" applyProtection="0"/>
    <xf numFmtId="0" fontId="50" fillId="46" borderId="0" applyNumberFormat="0" applyBorder="0" applyAlignment="0" applyProtection="0"/>
    <xf numFmtId="0" fontId="32" fillId="46" borderId="0" applyNumberFormat="0" applyBorder="0" applyAlignment="0" applyProtection="0"/>
    <xf numFmtId="0" fontId="74" fillId="22" borderId="0" applyNumberFormat="0" applyBorder="0" applyAlignment="0" applyProtection="0"/>
    <xf numFmtId="0" fontId="50" fillId="47" borderId="0" applyNumberFormat="0" applyBorder="0" applyAlignment="0" applyProtection="0"/>
    <xf numFmtId="0" fontId="32" fillId="47" borderId="0" applyNumberFormat="0" applyBorder="0" applyAlignment="0" applyProtection="0"/>
    <xf numFmtId="0" fontId="50" fillId="47" borderId="0" applyNumberFormat="0" applyBorder="0" applyAlignment="0" applyProtection="0"/>
    <xf numFmtId="0" fontId="32" fillId="47" borderId="0" applyNumberFormat="0" applyBorder="0" applyAlignment="0" applyProtection="0"/>
    <xf numFmtId="0" fontId="74" fillId="26" borderId="0" applyNumberFormat="0" applyBorder="0" applyAlignment="0" applyProtection="0"/>
    <xf numFmtId="0" fontId="50" fillId="48" borderId="0" applyNumberFormat="0" applyBorder="0" applyAlignment="0" applyProtection="0"/>
    <xf numFmtId="0" fontId="32" fillId="48" borderId="0" applyNumberFormat="0" applyBorder="0" applyAlignment="0" applyProtection="0"/>
    <xf numFmtId="0" fontId="50" fillId="48" borderId="0" applyNumberFormat="0" applyBorder="0" applyAlignment="0" applyProtection="0"/>
    <xf numFmtId="0" fontId="32" fillId="48" borderId="0" applyNumberFormat="0" applyBorder="0" applyAlignment="0" applyProtection="0"/>
    <xf numFmtId="0" fontId="74" fillId="30" borderId="0" applyNumberFormat="0" applyBorder="0" applyAlignment="0" applyProtection="0"/>
    <xf numFmtId="0" fontId="50" fillId="43" borderId="0" applyNumberFormat="0" applyBorder="0" applyAlignment="0" applyProtection="0"/>
    <xf numFmtId="0" fontId="32" fillId="43" borderId="0" applyNumberFormat="0" applyBorder="0" applyAlignment="0" applyProtection="0"/>
    <xf numFmtId="0" fontId="50" fillId="43" borderId="0" applyNumberFormat="0" applyBorder="0" applyAlignment="0" applyProtection="0"/>
    <xf numFmtId="0" fontId="32" fillId="43" borderId="0" applyNumberFormat="0" applyBorder="0" applyAlignment="0" applyProtection="0"/>
    <xf numFmtId="0" fontId="74" fillId="34" borderId="0" applyNumberFormat="0" applyBorder="0" applyAlignment="0" applyProtection="0"/>
    <xf numFmtId="0" fontId="50" fillId="46" borderId="0" applyNumberFormat="0" applyBorder="0" applyAlignment="0" applyProtection="0"/>
    <xf numFmtId="0" fontId="32" fillId="46" borderId="0" applyNumberFormat="0" applyBorder="0" applyAlignment="0" applyProtection="0"/>
    <xf numFmtId="0" fontId="50" fillId="46" borderId="0" applyNumberFormat="0" applyBorder="0" applyAlignment="0" applyProtection="0"/>
    <xf numFmtId="0" fontId="32" fillId="46" borderId="0" applyNumberFormat="0" applyBorder="0" applyAlignment="0" applyProtection="0"/>
    <xf numFmtId="0" fontId="74" fillId="38" borderId="0" applyNumberFormat="0" applyBorder="0" applyAlignment="0" applyProtection="0"/>
    <xf numFmtId="0" fontId="50" fillId="49" borderId="0" applyNumberFormat="0" applyBorder="0" applyAlignment="0" applyProtection="0"/>
    <xf numFmtId="0" fontId="32" fillId="49" borderId="0" applyNumberFormat="0" applyBorder="0" applyAlignment="0" applyProtection="0"/>
    <xf numFmtId="0" fontId="50" fillId="49" borderId="0" applyNumberFormat="0" applyBorder="0" applyAlignment="0" applyProtection="0"/>
    <xf numFmtId="0" fontId="32" fillId="49" borderId="0" applyNumberFormat="0" applyBorder="0" applyAlignment="0" applyProtection="0"/>
    <xf numFmtId="0" fontId="75" fillId="19"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75" fillId="23" borderId="0" applyNumberFormat="0" applyBorder="0" applyAlignment="0" applyProtection="0"/>
    <xf numFmtId="0" fontId="75" fillId="27"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75" fillId="3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75" fillId="35" borderId="0" applyNumberFormat="0" applyBorder="0" applyAlignment="0" applyProtection="0"/>
    <xf numFmtId="0" fontId="75" fillId="39"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75" fillId="16"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75" fillId="20"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75" fillId="24"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75" fillId="28"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75" fillId="32" borderId="0" applyNumberFormat="0" applyBorder="0" applyAlignment="0" applyProtection="0"/>
    <xf numFmtId="0" fontId="75" fillId="36" borderId="0" applyNumberFormat="0" applyBorder="0" applyAlignment="0" applyProtection="0"/>
    <xf numFmtId="0" fontId="76" fillId="10"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77" fillId="13" borderId="68" applyNumberFormat="0" applyAlignment="0" applyProtection="0"/>
    <xf numFmtId="0" fontId="78" fillId="14" borderId="71" applyNumberFormat="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4" fontId="32" fillId="0" borderId="0" applyFont="0" applyFill="0" applyBorder="0" applyAlignment="0" applyProtection="0"/>
    <xf numFmtId="44" fontId="4"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0" fontId="79" fillId="0" borderId="0" applyNumberFormat="0" applyFill="0" applyBorder="0" applyAlignment="0" applyProtection="0"/>
    <xf numFmtId="0" fontId="80" fillId="9" borderId="0" applyNumberFormat="0" applyBorder="0" applyAlignment="0" applyProtection="0"/>
    <xf numFmtId="0" fontId="81" fillId="0" borderId="65" applyNumberFormat="0" applyFill="0" applyAlignment="0" applyProtection="0"/>
    <xf numFmtId="0" fontId="59" fillId="0" borderId="76" applyNumberFormat="0" applyFill="0" applyAlignment="0" applyProtection="0"/>
    <xf numFmtId="0" fontId="59" fillId="0" borderId="76" applyNumberFormat="0" applyFill="0" applyAlignment="0" applyProtection="0"/>
    <xf numFmtId="0" fontId="82" fillId="0" borderId="66" applyNumberFormat="0" applyFill="0" applyAlignment="0" applyProtection="0"/>
    <xf numFmtId="0" fontId="60" fillId="0" borderId="77" applyNumberFormat="0" applyFill="0" applyAlignment="0" applyProtection="0"/>
    <xf numFmtId="0" fontId="60" fillId="0" borderId="77" applyNumberFormat="0" applyFill="0" applyAlignment="0" applyProtection="0"/>
    <xf numFmtId="0" fontId="83" fillId="0" borderId="67" applyNumberFormat="0" applyFill="0" applyAlignment="0" applyProtection="0"/>
    <xf numFmtId="0" fontId="61" fillId="0" borderId="78" applyNumberFormat="0" applyFill="0" applyAlignment="0" applyProtection="0"/>
    <xf numFmtId="0" fontId="61" fillId="0" borderId="78" applyNumberFormat="0" applyFill="0" applyAlignment="0" applyProtection="0"/>
    <xf numFmtId="0" fontId="83"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73" fillId="0" borderId="0" applyNumberFormat="0" applyFill="0" applyBorder="0" applyAlignment="0" applyProtection="0">
      <alignment vertical="top"/>
      <protection locked="0"/>
    </xf>
    <xf numFmtId="0" fontId="84" fillId="12" borderId="68" applyNumberFormat="0" applyAlignment="0" applyProtection="0"/>
    <xf numFmtId="0" fontId="85" fillId="0" borderId="70" applyNumberFormat="0" applyFill="0" applyAlignment="0" applyProtection="0"/>
    <xf numFmtId="0" fontId="86" fillId="11" borderId="0" applyNumberFormat="0" applyBorder="0" applyAlignment="0" applyProtection="0"/>
    <xf numFmtId="0" fontId="4" fillId="0" borderId="0"/>
    <xf numFmtId="0" fontId="32" fillId="0" borderId="0"/>
    <xf numFmtId="0" fontId="32" fillId="0" borderId="0"/>
    <xf numFmtId="0" fontId="4" fillId="0" borderId="0"/>
    <xf numFmtId="0" fontId="4" fillId="0" borderId="0"/>
    <xf numFmtId="0" fontId="32" fillId="0" borderId="0"/>
    <xf numFmtId="0" fontId="32" fillId="0" borderId="0"/>
    <xf numFmtId="0" fontId="1" fillId="0" borderId="0"/>
    <xf numFmtId="0" fontId="1" fillId="0" borderId="0"/>
    <xf numFmtId="0" fontId="32" fillId="0" borderId="0"/>
    <xf numFmtId="0" fontId="32" fillId="0" borderId="0"/>
    <xf numFmtId="0" fontId="4" fillId="0" borderId="0"/>
    <xf numFmtId="0" fontId="4" fillId="0" borderId="0"/>
    <xf numFmtId="0" fontId="32" fillId="0" borderId="0"/>
    <xf numFmtId="0" fontId="32" fillId="0" borderId="0"/>
    <xf numFmtId="0" fontId="4" fillId="0" borderId="0"/>
    <xf numFmtId="0" fontId="4" fillId="0" borderId="0"/>
    <xf numFmtId="0" fontId="32" fillId="0" borderId="0"/>
    <xf numFmtId="0" fontId="32" fillId="0" borderId="0"/>
    <xf numFmtId="0" fontId="4" fillId="0" borderId="0"/>
    <xf numFmtId="0" fontId="4" fillId="0" borderId="0"/>
    <xf numFmtId="0" fontId="32" fillId="0" borderId="0"/>
    <xf numFmtId="0" fontId="32" fillId="0" borderId="0"/>
    <xf numFmtId="0" fontId="1" fillId="0" borderId="0"/>
    <xf numFmtId="0" fontId="32" fillId="0" borderId="0"/>
    <xf numFmtId="0" fontId="74" fillId="0" borderId="0"/>
    <xf numFmtId="0" fontId="32" fillId="0" borderId="0"/>
    <xf numFmtId="0" fontId="17" fillId="0" borderId="0"/>
    <xf numFmtId="0" fontId="32" fillId="0" borderId="0"/>
    <xf numFmtId="0" fontId="4" fillId="0" borderId="0"/>
    <xf numFmtId="0" fontId="4" fillId="0" borderId="0"/>
    <xf numFmtId="0" fontId="30" fillId="0" borderId="0"/>
    <xf numFmtId="0" fontId="30" fillId="0" borderId="0"/>
    <xf numFmtId="0" fontId="30" fillId="0" borderId="0"/>
    <xf numFmtId="0" fontId="32"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32" fillId="0" borderId="0"/>
    <xf numFmtId="0" fontId="32" fillId="0" borderId="0"/>
    <xf numFmtId="0" fontId="32" fillId="0" borderId="0"/>
    <xf numFmtId="0" fontId="1" fillId="0" borderId="0"/>
    <xf numFmtId="0" fontId="1" fillId="0" borderId="0"/>
    <xf numFmtId="0" fontId="32" fillId="61" borderId="80" applyNumberFormat="0" applyFont="0" applyAlignment="0" applyProtection="0"/>
    <xf numFmtId="0" fontId="71" fillId="15" borderId="72" applyNumberFormat="0" applyFont="0" applyAlignment="0" applyProtection="0"/>
    <xf numFmtId="0" fontId="71" fillId="15" borderId="72" applyNumberFormat="0" applyFont="0" applyAlignment="0" applyProtection="0"/>
    <xf numFmtId="0" fontId="71" fillId="15" borderId="72" applyNumberFormat="0" applyFont="0" applyAlignment="0" applyProtection="0"/>
    <xf numFmtId="0" fontId="71" fillId="15" borderId="72" applyNumberFormat="0" applyFont="0" applyAlignment="0" applyProtection="0"/>
    <xf numFmtId="0" fontId="87" fillId="13" borderId="69"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2" fillId="0" borderId="0" applyFont="0" applyFill="0" applyBorder="0" applyAlignment="0" applyProtection="0"/>
    <xf numFmtId="0" fontId="34" fillId="0" borderId="0" applyNumberFormat="0" applyFill="0" applyBorder="0" applyAlignment="0" applyProtection="0"/>
    <xf numFmtId="0" fontId="88" fillId="0" borderId="73" applyNumberFormat="0" applyFill="0" applyAlignment="0" applyProtection="0"/>
    <xf numFmtId="0" fontId="89" fillId="0" borderId="0" applyNumberFormat="0" applyFill="0" applyBorder="0" applyAlignment="0" applyProtection="0"/>
    <xf numFmtId="0" fontId="30" fillId="0" borderId="0"/>
    <xf numFmtId="0" fontId="30" fillId="0" borderId="0"/>
    <xf numFmtId="0" fontId="30" fillId="0" borderId="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0" fontId="30" fillId="0" borderId="0"/>
    <xf numFmtId="0" fontId="30" fillId="0" borderId="0"/>
    <xf numFmtId="0" fontId="30" fillId="0" borderId="0"/>
    <xf numFmtId="9" fontId="30" fillId="0" borderId="0" applyFont="0" applyFill="0" applyBorder="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55" fillId="58" borderId="74" applyNumberFormat="0" applyAlignment="0" applyProtection="0"/>
    <xf numFmtId="0" fontId="43" fillId="58" borderId="74" applyNumberFormat="0" applyAlignment="0" applyProtection="0"/>
    <xf numFmtId="0" fontId="43" fillId="58" borderId="74" applyNumberFormat="0" applyAlignment="0" applyProtection="0"/>
    <xf numFmtId="0" fontId="55" fillId="58" borderId="74" applyNumberFormat="0" applyAlignment="0" applyProtection="0"/>
    <xf numFmtId="0" fontId="43" fillId="58" borderId="74" applyNumberFormat="0" applyAlignment="0" applyProtection="0"/>
    <xf numFmtId="0" fontId="43" fillId="58" borderId="74" applyNumberFormat="0" applyAlignment="0" applyProtection="0"/>
    <xf numFmtId="0" fontId="41" fillId="45" borderId="74" applyNumberFormat="0" applyAlignment="0" applyProtection="0"/>
    <xf numFmtId="0" fontId="41" fillId="45" borderId="74" applyNumberFormat="0" applyAlignment="0" applyProtection="0"/>
    <xf numFmtId="0" fontId="62" fillId="45" borderId="74" applyNumberFormat="0" applyAlignment="0" applyProtection="0"/>
    <xf numFmtId="0" fontId="62" fillId="45" borderId="74" applyNumberFormat="0" applyAlignment="0" applyProtection="0"/>
    <xf numFmtId="0" fontId="62" fillId="45" borderId="74" applyNumberFormat="0" applyAlignment="0" applyProtection="0"/>
    <xf numFmtId="0" fontId="41" fillId="45" borderId="74" applyNumberFormat="0" applyAlignment="0" applyProtection="0"/>
    <xf numFmtId="0" fontId="62" fillId="45" borderId="74" applyNumberFormat="0" applyAlignment="0" applyProtection="0"/>
    <xf numFmtId="0" fontId="41" fillId="45" borderId="74" applyNumberFormat="0" applyAlignment="0" applyProtection="0"/>
    <xf numFmtId="0" fontId="43" fillId="58" borderId="74" applyNumberFormat="0" applyAlignment="0" applyProtection="0"/>
    <xf numFmtId="0" fontId="43" fillId="58" borderId="74" applyNumberFormat="0" applyAlignment="0" applyProtection="0"/>
    <xf numFmtId="0" fontId="43" fillId="58" borderId="74" applyNumberFormat="0" applyAlignment="0" applyProtection="0"/>
    <xf numFmtId="0" fontId="43" fillId="58" borderId="74" applyNumberFormat="0" applyAlignment="0" applyProtection="0"/>
    <xf numFmtId="0" fontId="55" fillId="58" borderId="74" applyNumberFormat="0" applyAlignment="0" applyProtection="0"/>
    <xf numFmtId="0" fontId="55" fillId="58" borderId="74" applyNumberFormat="0" applyAlignment="0" applyProtection="0"/>
    <xf numFmtId="0" fontId="30" fillId="0" borderId="0"/>
    <xf numFmtId="0" fontId="30" fillId="0" borderId="0"/>
    <xf numFmtId="0" fontId="30" fillId="0" borderId="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4"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65" fillId="58" borderId="81" applyNumberFormat="0" applyAlignment="0" applyProtection="0"/>
    <xf numFmtId="0" fontId="42" fillId="58" borderId="81" applyNumberFormat="0" applyAlignment="0" applyProtection="0"/>
    <xf numFmtId="0" fontId="42" fillId="58" borderId="81" applyNumberForma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66" fillId="0" borderId="82" applyNumberFormat="0" applyFill="0" applyAlignment="0" applyProtection="0"/>
    <xf numFmtId="0" fontId="48" fillId="0" borderId="82" applyNumberFormat="0" applyFill="0" applyAlignment="0" applyProtection="0"/>
    <xf numFmtId="0" fontId="48" fillId="0" borderId="82" applyNumberFormat="0" applyFill="0" applyAlignment="0" applyProtection="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0" fontId="30" fillId="0" borderId="0"/>
    <xf numFmtId="0" fontId="30" fillId="0" borderId="0"/>
    <xf numFmtId="0" fontId="30" fillId="0" borderId="0"/>
    <xf numFmtId="9" fontId="30" fillId="0" borderId="0" applyFont="0" applyFill="0" applyBorder="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4"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65" fillId="58" borderId="81" applyNumberFormat="0" applyAlignment="0" applyProtection="0"/>
    <xf numFmtId="0" fontId="42" fillId="58" borderId="81" applyNumberFormat="0" applyAlignment="0" applyProtection="0"/>
    <xf numFmtId="0" fontId="42" fillId="58" borderId="81" applyNumberForma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66" fillId="0" borderId="82" applyNumberFormat="0" applyFill="0" applyAlignment="0" applyProtection="0"/>
    <xf numFmtId="0" fontId="48" fillId="0" borderId="82" applyNumberFormat="0" applyFill="0" applyAlignment="0" applyProtection="0"/>
    <xf numFmtId="0" fontId="48" fillId="0" borderId="82" applyNumberFormat="0" applyFill="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4"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65" fillId="58" borderId="81" applyNumberFormat="0" applyAlignment="0" applyProtection="0"/>
    <xf numFmtId="0" fontId="42" fillId="58" borderId="81" applyNumberFormat="0" applyAlignment="0" applyProtection="0"/>
    <xf numFmtId="0" fontId="42" fillId="58" borderId="81" applyNumberFormat="0" applyAlignment="0" applyProtection="0"/>
    <xf numFmtId="0" fontId="66" fillId="0" borderId="82" applyNumberFormat="0" applyFill="0" applyAlignment="0" applyProtection="0"/>
    <xf numFmtId="0" fontId="48" fillId="0" borderId="82" applyNumberFormat="0" applyFill="0" applyAlignment="0" applyProtection="0"/>
    <xf numFmtId="0" fontId="48" fillId="0" borderId="82" applyNumberFormat="0" applyFill="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4"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65" fillId="58" borderId="81" applyNumberFormat="0" applyAlignment="0" applyProtection="0"/>
    <xf numFmtId="0" fontId="42" fillId="58" borderId="81" applyNumberFormat="0" applyAlignment="0" applyProtection="0"/>
    <xf numFmtId="0" fontId="42" fillId="58" borderId="81" applyNumberFormat="0" applyAlignment="0" applyProtection="0"/>
    <xf numFmtId="0" fontId="66" fillId="0" borderId="82" applyNumberFormat="0" applyFill="0" applyAlignment="0" applyProtection="0"/>
    <xf numFmtId="0" fontId="48" fillId="0" borderId="82" applyNumberFormat="0" applyFill="0" applyAlignment="0" applyProtection="0"/>
    <xf numFmtId="0" fontId="48" fillId="0" borderId="82" applyNumberFormat="0" applyFill="0" applyAlignment="0" applyProtection="0"/>
    <xf numFmtId="0" fontId="30" fillId="0" borderId="0"/>
    <xf numFmtId="0" fontId="30" fillId="0" borderId="0"/>
    <xf numFmtId="0" fontId="30" fillId="0" borderId="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0" fontId="30" fillId="0" borderId="0"/>
    <xf numFmtId="0" fontId="30" fillId="0" borderId="0"/>
    <xf numFmtId="0" fontId="30" fillId="0" borderId="0"/>
    <xf numFmtId="9" fontId="30" fillId="0" borderId="0" applyFont="0" applyFill="0" applyBorder="0" applyAlignment="0" applyProtection="0"/>
    <xf numFmtId="0" fontId="55" fillId="58" borderId="74" applyNumberFormat="0" applyAlignment="0" applyProtection="0"/>
    <xf numFmtId="0" fontId="43" fillId="58" borderId="74" applyNumberFormat="0" applyAlignment="0" applyProtection="0"/>
    <xf numFmtId="0" fontId="43" fillId="58" borderId="74" applyNumberFormat="0" applyAlignment="0" applyProtection="0"/>
    <xf numFmtId="0" fontId="62" fillId="45" borderId="74" applyNumberFormat="0" applyAlignment="0" applyProtection="0"/>
    <xf numFmtId="0" fontId="41" fillId="45" borderId="74" applyNumberFormat="0" applyAlignment="0" applyProtection="0"/>
    <xf numFmtId="0" fontId="30" fillId="0" borderId="0"/>
    <xf numFmtId="0" fontId="30" fillId="0" borderId="0"/>
    <xf numFmtId="0" fontId="30" fillId="0" borderId="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4"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65" fillId="58" borderId="81" applyNumberFormat="0" applyAlignment="0" applyProtection="0"/>
    <xf numFmtId="0" fontId="42" fillId="58" borderId="81" applyNumberFormat="0" applyAlignment="0" applyProtection="0"/>
    <xf numFmtId="0" fontId="42" fillId="58" borderId="81" applyNumberFormat="0" applyAlignment="0" applyProtection="0"/>
    <xf numFmtId="0" fontId="66" fillId="0" borderId="82" applyNumberFormat="0" applyFill="0" applyAlignment="0" applyProtection="0"/>
    <xf numFmtId="0" fontId="48" fillId="0" borderId="82" applyNumberFormat="0" applyFill="0" applyAlignment="0" applyProtection="0"/>
    <xf numFmtId="0" fontId="48" fillId="0" borderId="82" applyNumberFormat="0" applyFill="0" applyAlignment="0" applyProtection="0"/>
    <xf numFmtId="0" fontId="30" fillId="0" borderId="0"/>
    <xf numFmtId="0" fontId="30" fillId="0" borderId="0"/>
    <xf numFmtId="0" fontId="30" fillId="0" borderId="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0" fontId="30" fillId="0" borderId="0"/>
    <xf numFmtId="0" fontId="30" fillId="0" borderId="0"/>
    <xf numFmtId="0" fontId="30" fillId="0" borderId="0"/>
    <xf numFmtId="9" fontId="30" fillId="0" borderId="0" applyFont="0" applyFill="0" applyBorder="0" applyAlignment="0" applyProtection="0"/>
    <xf numFmtId="0" fontId="55" fillId="58" borderId="74" applyNumberFormat="0" applyAlignment="0" applyProtection="0"/>
    <xf numFmtId="0" fontId="43" fillId="58" borderId="74" applyNumberFormat="0" applyAlignment="0" applyProtection="0"/>
    <xf numFmtId="0" fontId="43" fillId="58" borderId="74" applyNumberFormat="0" applyAlignment="0" applyProtection="0"/>
    <xf numFmtId="0" fontId="62" fillId="45" borderId="74" applyNumberFormat="0" applyAlignment="0" applyProtection="0"/>
    <xf numFmtId="0" fontId="41" fillId="45" borderId="74" applyNumberFormat="0" applyAlignment="0" applyProtection="0"/>
    <xf numFmtId="0" fontId="30" fillId="0" borderId="0"/>
    <xf numFmtId="0" fontId="30" fillId="0" borderId="0"/>
    <xf numFmtId="0" fontId="30" fillId="0" borderId="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4"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32" fillId="61" borderId="80" applyNumberFormat="0" applyFont="0" applyAlignment="0" applyProtection="0"/>
    <xf numFmtId="0" fontId="65" fillId="58" borderId="81" applyNumberFormat="0" applyAlignment="0" applyProtection="0"/>
    <xf numFmtId="0" fontId="42" fillId="58" borderId="81" applyNumberFormat="0" applyAlignment="0" applyProtection="0"/>
    <xf numFmtId="0" fontId="42" fillId="58" borderId="81" applyNumberFormat="0" applyAlignment="0" applyProtection="0"/>
    <xf numFmtId="0" fontId="66" fillId="0" borderId="82" applyNumberFormat="0" applyFill="0" applyAlignment="0" applyProtection="0"/>
    <xf numFmtId="0" fontId="48" fillId="0" borderId="82" applyNumberFormat="0" applyFill="0" applyAlignment="0" applyProtection="0"/>
    <xf numFmtId="0" fontId="48" fillId="0" borderId="82" applyNumberFormat="0" applyFill="0" applyAlignment="0" applyProtection="0"/>
    <xf numFmtId="0" fontId="30" fillId="0" borderId="0"/>
    <xf numFmtId="0" fontId="30" fillId="0" borderId="0"/>
    <xf numFmtId="0" fontId="30" fillId="0" borderId="0"/>
    <xf numFmtId="0" fontId="4" fillId="0" borderId="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0" fontId="90"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9" fontId="30" fillId="0" borderId="0" applyFont="0" applyFill="0" applyBorder="0" applyAlignment="0" applyProtection="0"/>
    <xf numFmtId="0" fontId="91" fillId="0" borderId="0"/>
    <xf numFmtId="43" fontId="92" fillId="0" borderId="0" applyFont="0" applyFill="0" applyBorder="0" applyAlignment="0" applyProtection="0"/>
    <xf numFmtId="44" fontId="92" fillId="0" borderId="0" applyFont="0" applyFill="0" applyBorder="0" applyAlignment="0" applyProtection="0"/>
    <xf numFmtId="9" fontId="92" fillId="0" borderId="0" applyFont="0" applyFill="0" applyBorder="0" applyAlignment="0" applyProtection="0"/>
  </cellStyleXfs>
  <cellXfs count="324">
    <xf numFmtId="0" fontId="0" fillId="0" borderId="0" xfId="0"/>
    <xf numFmtId="0" fontId="2" fillId="0" borderId="0" xfId="3" applyFont="1"/>
    <xf numFmtId="0" fontId="7" fillId="0" borderId="0" xfId="3" applyFont="1"/>
    <xf numFmtId="0" fontId="2" fillId="0" borderId="0" xfId="3" applyFont="1" applyAlignment="1"/>
    <xf numFmtId="0" fontId="2" fillId="0" borderId="14" xfId="3" applyFont="1" applyBorder="1" applyAlignment="1">
      <alignment horizontal="center"/>
    </xf>
    <xf numFmtId="0" fontId="7" fillId="0" borderId="15" xfId="3" applyFont="1" applyBorder="1"/>
    <xf numFmtId="0" fontId="2" fillId="0" borderId="16" xfId="3" applyFont="1" applyBorder="1" applyAlignment="1">
      <alignment horizontal="center" wrapText="1"/>
    </xf>
    <xf numFmtId="0" fontId="2" fillId="0" borderId="17" xfId="3" applyFont="1" applyBorder="1" applyAlignment="1">
      <alignment horizontal="center"/>
    </xf>
    <xf numFmtId="0" fontId="2" fillId="0" borderId="4" xfId="3" applyFont="1" applyBorder="1" applyAlignment="1">
      <alignment horizontal="center" wrapText="1"/>
    </xf>
    <xf numFmtId="0" fontId="2" fillId="0" borderId="4" xfId="3" applyFont="1" applyBorder="1" applyAlignment="1">
      <alignment horizontal="center"/>
    </xf>
    <xf numFmtId="0" fontId="2" fillId="0" borderId="15" xfId="3" applyFont="1" applyBorder="1" applyAlignment="1">
      <alignment horizontal="center"/>
    </xf>
    <xf numFmtId="0" fontId="2" fillId="0" borderId="16" xfId="3" applyFont="1" applyBorder="1" applyAlignment="1">
      <alignment horizontal="center"/>
    </xf>
    <xf numFmtId="0" fontId="2" fillId="0" borderId="18" xfId="3" applyFont="1" applyBorder="1" applyAlignment="1">
      <alignment horizontal="center"/>
    </xf>
    <xf numFmtId="0" fontId="2" fillId="0" borderId="11" xfId="3" applyFont="1" applyBorder="1" applyAlignment="1">
      <alignment horizontal="center"/>
    </xf>
    <xf numFmtId="0" fontId="2" fillId="0" borderId="19" xfId="3" applyFont="1" applyBorder="1" applyAlignment="1">
      <alignment horizontal="center"/>
    </xf>
    <xf numFmtId="0" fontId="2" fillId="0" borderId="20" xfId="3" applyFont="1" applyBorder="1" applyAlignment="1">
      <alignment horizontal="center"/>
    </xf>
    <xf numFmtId="0" fontId="2" fillId="0" borderId="21" xfId="3" applyFont="1" applyBorder="1" applyAlignment="1">
      <alignment horizontal="center"/>
    </xf>
    <xf numFmtId="0" fontId="2" fillId="0" borderId="5" xfId="3" applyFont="1" applyBorder="1" applyAlignment="1">
      <alignment horizontal="center"/>
    </xf>
    <xf numFmtId="0" fontId="2" fillId="0" borderId="5" xfId="3" applyFont="1" applyFill="1" applyBorder="1" applyAlignment="1">
      <alignment horizontal="center"/>
    </xf>
    <xf numFmtId="0" fontId="2" fillId="0" borderId="22" xfId="3" applyFont="1" applyBorder="1" applyAlignment="1">
      <alignment horizontal="center"/>
    </xf>
    <xf numFmtId="0" fontId="2" fillId="0" borderId="10" xfId="3" applyFont="1" applyBorder="1" applyAlignment="1">
      <alignment horizontal="center"/>
    </xf>
    <xf numFmtId="0" fontId="2" fillId="0" borderId="23" xfId="3" applyFont="1" applyBorder="1" applyAlignment="1">
      <alignment horizontal="center"/>
    </xf>
    <xf numFmtId="0" fontId="2" fillId="0" borderId="24" xfId="3" applyFont="1" applyBorder="1" applyAlignment="1">
      <alignment horizontal="center"/>
    </xf>
    <xf numFmtId="0" fontId="2" fillId="0" borderId="25" xfId="3" applyFont="1" applyBorder="1" applyAlignment="1">
      <alignment horizontal="center"/>
    </xf>
    <xf numFmtId="0" fontId="2" fillId="0" borderId="7" xfId="3" applyFont="1" applyBorder="1" applyAlignment="1">
      <alignment horizontal="center"/>
    </xf>
    <xf numFmtId="0" fontId="2" fillId="0" borderId="26" xfId="3" applyFont="1" applyBorder="1" applyAlignment="1">
      <alignment horizontal="center"/>
    </xf>
    <xf numFmtId="0" fontId="7" fillId="0" borderId="0" xfId="3" applyFont="1" applyFill="1"/>
    <xf numFmtId="0" fontId="3" fillId="0" borderId="38" xfId="3" applyFont="1" applyFill="1" applyBorder="1"/>
    <xf numFmtId="4" fontId="3" fillId="0" borderId="38" xfId="3" applyNumberFormat="1" applyFont="1" applyFill="1" applyBorder="1" applyAlignment="1">
      <alignment horizontal="right"/>
    </xf>
    <xf numFmtId="4" fontId="3" fillId="0" borderId="39" xfId="3" applyNumberFormat="1" applyFont="1" applyFill="1" applyBorder="1" applyAlignment="1">
      <alignment horizontal="right"/>
    </xf>
    <xf numFmtId="4" fontId="3" fillId="0" borderId="40" xfId="3" applyNumberFormat="1" applyFont="1" applyFill="1" applyBorder="1" applyAlignment="1">
      <alignment horizontal="right"/>
    </xf>
    <xf numFmtId="4" fontId="3" fillId="0" borderId="41" xfId="3" applyNumberFormat="1" applyFont="1" applyFill="1" applyBorder="1" applyAlignment="1">
      <alignment horizontal="right"/>
    </xf>
    <xf numFmtId="4" fontId="3" fillId="0" borderId="3" xfId="3" applyNumberFormat="1" applyFont="1" applyFill="1" applyBorder="1" applyAlignment="1">
      <alignment horizontal="right"/>
    </xf>
    <xf numFmtId="10" fontId="3" fillId="0" borderId="13" xfId="4" applyNumberFormat="1" applyFont="1" applyFill="1" applyBorder="1" applyAlignment="1">
      <alignment horizontal="right"/>
    </xf>
    <xf numFmtId="0" fontId="3" fillId="0" borderId="0" xfId="3" applyFont="1" applyFill="1"/>
    <xf numFmtId="0" fontId="3" fillId="0" borderId="7" xfId="3" applyFont="1" applyFill="1" applyBorder="1"/>
    <xf numFmtId="4" fontId="3" fillId="2" borderId="34" xfId="3" applyNumberFormat="1" applyFont="1" applyFill="1" applyBorder="1" applyAlignment="1">
      <alignment horizontal="right"/>
    </xf>
    <xf numFmtId="4" fontId="3" fillId="0" borderId="35" xfId="3" applyNumberFormat="1" applyFont="1" applyFill="1" applyBorder="1" applyAlignment="1">
      <alignment horizontal="right"/>
    </xf>
    <xf numFmtId="0" fontId="7" fillId="0" borderId="0" xfId="3" applyFont="1" applyAlignment="1">
      <alignment vertical="top"/>
    </xf>
    <xf numFmtId="0" fontId="7" fillId="0" borderId="0" xfId="3" applyFont="1" applyAlignment="1"/>
    <xf numFmtId="4" fontId="7" fillId="0" borderId="0" xfId="3" applyNumberFormat="1" applyFont="1"/>
    <xf numFmtId="0" fontId="7" fillId="4" borderId="0" xfId="3" applyFont="1" applyFill="1" applyAlignment="1">
      <alignment vertical="center"/>
    </xf>
    <xf numFmtId="10" fontId="7" fillId="0" borderId="0" xfId="3" applyNumberFormat="1" applyFont="1"/>
    <xf numFmtId="0" fontId="7" fillId="6" borderId="0" xfId="3" applyFont="1" applyFill="1" applyAlignment="1">
      <alignment vertical="center"/>
    </xf>
    <xf numFmtId="0" fontId="10" fillId="0" borderId="0" xfId="3" applyFont="1" applyFill="1"/>
    <xf numFmtId="0" fontId="11" fillId="0" borderId="0" xfId="3" applyFont="1" applyFill="1"/>
    <xf numFmtId="0" fontId="11" fillId="5" borderId="0" xfId="3" applyFont="1" applyFill="1"/>
    <xf numFmtId="0" fontId="8" fillId="5" borderId="0" xfId="3" applyFont="1" applyFill="1"/>
    <xf numFmtId="0" fontId="8" fillId="0" borderId="0" xfId="3" applyFont="1"/>
    <xf numFmtId="164" fontId="7" fillId="0" borderId="0" xfId="3" applyNumberFormat="1" applyFont="1"/>
    <xf numFmtId="0" fontId="2" fillId="0" borderId="0" xfId="3" applyFont="1" applyFill="1"/>
    <xf numFmtId="0" fontId="2" fillId="0" borderId="14" xfId="3" applyFont="1" applyFill="1" applyBorder="1" applyAlignment="1">
      <alignment horizontal="center"/>
    </xf>
    <xf numFmtId="0" fontId="2" fillId="0" borderId="15" xfId="3" applyFont="1" applyFill="1" applyBorder="1" applyAlignment="1">
      <alignment horizontal="center"/>
    </xf>
    <xf numFmtId="0" fontId="2" fillId="0" borderId="16" xfId="3" applyFont="1" applyFill="1" applyBorder="1" applyAlignment="1">
      <alignment horizontal="center"/>
    </xf>
    <xf numFmtId="0" fontId="2" fillId="0" borderId="18" xfId="3" applyFont="1" applyFill="1" applyBorder="1" applyAlignment="1">
      <alignment horizontal="center"/>
    </xf>
    <xf numFmtId="0" fontId="2" fillId="0" borderId="17" xfId="3" applyFont="1" applyFill="1" applyBorder="1" applyAlignment="1">
      <alignment horizontal="center"/>
    </xf>
    <xf numFmtId="0" fontId="2" fillId="0" borderId="4" xfId="3" applyFont="1" applyFill="1" applyBorder="1" applyAlignment="1">
      <alignment horizontal="center"/>
    </xf>
    <xf numFmtId="0" fontId="2" fillId="0" borderId="7" xfId="3" applyFont="1" applyFill="1" applyBorder="1" applyAlignment="1">
      <alignment horizontal="center"/>
    </xf>
    <xf numFmtId="4" fontId="3" fillId="0" borderId="41" xfId="3" applyNumberFormat="1" applyFont="1" applyFill="1" applyBorder="1"/>
    <xf numFmtId="4" fontId="3" fillId="0" borderId="39" xfId="3" applyNumberFormat="1" applyFont="1" applyFill="1" applyBorder="1"/>
    <xf numFmtId="4" fontId="3" fillId="0" borderId="43" xfId="3" applyNumberFormat="1" applyFont="1" applyFill="1" applyBorder="1"/>
    <xf numFmtId="4" fontId="3" fillId="0" borderId="3" xfId="3" applyNumberFormat="1" applyFont="1" applyFill="1" applyBorder="1"/>
    <xf numFmtId="4" fontId="3" fillId="0" borderId="44" xfId="4" applyNumberFormat="1" applyFont="1" applyFill="1" applyBorder="1"/>
    <xf numFmtId="10" fontId="2" fillId="0" borderId="36" xfId="3" applyNumberFormat="1" applyFont="1" applyFill="1" applyBorder="1"/>
    <xf numFmtId="4" fontId="2" fillId="0" borderId="38" xfId="3" applyNumberFormat="1" applyFont="1" applyFill="1" applyBorder="1" applyAlignment="1">
      <alignment horizontal="center"/>
    </xf>
    <xf numFmtId="4" fontId="2" fillId="0" borderId="39" xfId="3" applyNumberFormat="1" applyFont="1" applyFill="1" applyBorder="1" applyAlignment="1">
      <alignment horizontal="center"/>
    </xf>
    <xf numFmtId="4" fontId="2" fillId="0" borderId="40" xfId="3" applyNumberFormat="1" applyFont="1" applyFill="1" applyBorder="1" applyAlignment="1">
      <alignment horizontal="center"/>
    </xf>
    <xf numFmtId="4" fontId="2" fillId="0" borderId="41" xfId="3" applyNumberFormat="1" applyFont="1" applyFill="1" applyBorder="1" applyAlignment="1">
      <alignment horizontal="center"/>
    </xf>
    <xf numFmtId="4" fontId="2" fillId="0" borderId="3" xfId="3" applyNumberFormat="1" applyFont="1" applyBorder="1" applyAlignment="1">
      <alignment horizontal="center" wrapText="1"/>
    </xf>
    <xf numFmtId="10" fontId="3" fillId="0" borderId="3" xfId="3" applyNumberFormat="1" applyFont="1" applyFill="1" applyBorder="1"/>
    <xf numFmtId="4" fontId="3" fillId="2" borderId="34" xfId="3" applyNumberFormat="1" applyFont="1" applyFill="1" applyBorder="1"/>
    <xf numFmtId="4" fontId="3" fillId="0" borderId="45" xfId="3" applyNumberFormat="1" applyFont="1" applyFill="1" applyBorder="1"/>
    <xf numFmtId="4" fontId="3" fillId="0" borderId="36" xfId="3" applyNumberFormat="1" applyFont="1" applyFill="1" applyBorder="1"/>
    <xf numFmtId="0" fontId="3" fillId="0" borderId="0" xfId="3" applyFont="1"/>
    <xf numFmtId="4" fontId="3" fillId="0" borderId="38" xfId="3" applyNumberFormat="1" applyFont="1" applyFill="1" applyBorder="1"/>
    <xf numFmtId="4" fontId="3" fillId="0" borderId="40" xfId="3" applyNumberFormat="1" applyFont="1" applyFill="1" applyBorder="1"/>
    <xf numFmtId="4" fontId="3" fillId="0" borderId="3" xfId="4" applyNumberFormat="1" applyFont="1" applyFill="1" applyBorder="1"/>
    <xf numFmtId="10" fontId="3" fillId="0" borderId="36" xfId="3" applyNumberFormat="1" applyFont="1" applyFill="1" applyBorder="1"/>
    <xf numFmtId="0" fontId="7" fillId="0" borderId="0" xfId="5" applyFont="1"/>
    <xf numFmtId="0" fontId="7" fillId="0" borderId="0" xfId="3" applyFont="1" applyFill="1" applyBorder="1" applyAlignment="1">
      <alignment horizontal="left" vertical="top"/>
    </xf>
    <xf numFmtId="165" fontId="7" fillId="0" borderId="0" xfId="4" applyNumberFormat="1" applyFont="1"/>
    <xf numFmtId="0" fontId="7" fillId="0" borderId="0" xfId="3" applyNumberFormat="1" applyFont="1"/>
    <xf numFmtId="0" fontId="7" fillId="0" borderId="0" xfId="0" applyFont="1"/>
    <xf numFmtId="0" fontId="19" fillId="0" borderId="0" xfId="0" applyFont="1" applyFill="1" applyAlignment="1"/>
    <xf numFmtId="0" fontId="11" fillId="0" borderId="0" xfId="0" applyFont="1" applyFill="1"/>
    <xf numFmtId="0" fontId="7" fillId="0" borderId="0" xfId="0" applyFont="1" applyBorder="1"/>
    <xf numFmtId="0" fontId="5" fillId="0" borderId="0" xfId="0" applyFont="1" applyFill="1" applyAlignment="1"/>
    <xf numFmtId="166" fontId="7" fillId="0" borderId="0" xfId="0" applyNumberFormat="1" applyFont="1"/>
    <xf numFmtId="0" fontId="7" fillId="0" borderId="0" xfId="0" applyFont="1" applyFill="1" applyBorder="1"/>
    <xf numFmtId="0" fontId="21" fillId="0" borderId="0" xfId="0" applyFont="1" applyFill="1"/>
    <xf numFmtId="0" fontId="18" fillId="0" borderId="14" xfId="0" applyFont="1" applyBorder="1"/>
    <xf numFmtId="0" fontId="18" fillId="0" borderId="11" xfId="0" applyFont="1" applyBorder="1"/>
    <xf numFmtId="0" fontId="5" fillId="0" borderId="14" xfId="0" applyFont="1" applyFill="1" applyBorder="1" applyAlignment="1"/>
    <xf numFmtId="0" fontId="5" fillId="0" borderId="42" xfId="0" applyFont="1" applyFill="1" applyBorder="1" applyAlignment="1"/>
    <xf numFmtId="0" fontId="5" fillId="0" borderId="54" xfId="0" applyFont="1" applyFill="1" applyBorder="1" applyAlignment="1"/>
    <xf numFmtId="0" fontId="7" fillId="0" borderId="11" xfId="0" applyFont="1" applyBorder="1"/>
    <xf numFmtId="0" fontId="7" fillId="0" borderId="52" xfId="0" applyFont="1" applyBorder="1"/>
    <xf numFmtId="0" fontId="3" fillId="0" borderId="38" xfId="0" applyFont="1" applyBorder="1"/>
    <xf numFmtId="0" fontId="3" fillId="0" borderId="14" xfId="0" applyFont="1" applyBorder="1" applyAlignment="1">
      <alignment horizontal="center" wrapText="1"/>
    </xf>
    <xf numFmtId="0" fontId="3" fillId="0" borderId="16" xfId="0" applyFont="1" applyBorder="1" applyAlignment="1">
      <alignment horizontal="center" wrapText="1"/>
    </xf>
    <xf numFmtId="0" fontId="3" fillId="0" borderId="18" xfId="0" applyFont="1" applyBorder="1" applyAlignment="1">
      <alignment horizontal="center" wrapText="1"/>
    </xf>
    <xf numFmtId="0" fontId="3" fillId="0" borderId="4" xfId="0" applyFont="1" applyBorder="1" applyAlignment="1">
      <alignment horizontal="center" wrapText="1"/>
    </xf>
    <xf numFmtId="0" fontId="3" fillId="0" borderId="59" xfId="0" applyFont="1" applyBorder="1" applyAlignment="1">
      <alignment horizontal="center" wrapText="1"/>
    </xf>
    <xf numFmtId="0" fontId="3" fillId="0" borderId="42" xfId="0" applyFont="1" applyBorder="1" applyAlignment="1">
      <alignment horizontal="center" wrapText="1"/>
    </xf>
    <xf numFmtId="0" fontId="3" fillId="0" borderId="17" xfId="0" applyFont="1" applyBorder="1" applyAlignment="1">
      <alignment horizontal="center" wrapText="1"/>
    </xf>
    <xf numFmtId="0" fontId="18" fillId="0" borderId="11" xfId="0" applyFont="1" applyBorder="1" applyAlignment="1">
      <alignment horizontal="center" wrapText="1"/>
    </xf>
    <xf numFmtId="0" fontId="3" fillId="0" borderId="38" xfId="0" applyFont="1" applyFill="1" applyBorder="1" applyAlignment="1">
      <alignment horizontal="center" wrapText="1"/>
    </xf>
    <xf numFmtId="0" fontId="3" fillId="0" borderId="45" xfId="0" applyFont="1" applyFill="1" applyBorder="1" applyAlignment="1">
      <alignment horizontal="center" wrapText="1"/>
    </xf>
    <xf numFmtId="0" fontId="3" fillId="0" borderId="45" xfId="0" applyFont="1" applyBorder="1" applyAlignment="1">
      <alignment horizontal="center" wrapText="1"/>
    </xf>
    <xf numFmtId="0" fontId="3" fillId="0" borderId="8" xfId="0" applyFont="1" applyFill="1" applyBorder="1" applyAlignment="1">
      <alignment horizontal="center" wrapText="1"/>
    </xf>
    <xf numFmtId="0" fontId="7" fillId="0" borderId="0" xfId="0" applyFont="1" applyBorder="1" applyAlignment="1">
      <alignment horizontal="center" wrapText="1"/>
    </xf>
    <xf numFmtId="0" fontId="3" fillId="0" borderId="43" xfId="0" applyFont="1" applyFill="1" applyBorder="1" applyAlignment="1">
      <alignment horizontal="center" wrapText="1"/>
    </xf>
    <xf numFmtId="0" fontId="3" fillId="0" borderId="3" xfId="0" applyFont="1" applyFill="1" applyBorder="1" applyAlignment="1">
      <alignment horizontal="center" wrapText="1"/>
    </xf>
    <xf numFmtId="0" fontId="18" fillId="0" borderId="0" xfId="0" applyFont="1" applyBorder="1"/>
    <xf numFmtId="0" fontId="7" fillId="0" borderId="3" xfId="0" applyFont="1" applyBorder="1"/>
    <xf numFmtId="0" fontId="3" fillId="0" borderId="1" xfId="0" applyFont="1" applyFill="1" applyBorder="1" applyAlignment="1">
      <alignment horizontal="center" wrapText="1"/>
    </xf>
    <xf numFmtId="0" fontId="3" fillId="7" borderId="26" xfId="0" applyFont="1" applyFill="1" applyBorder="1" applyAlignment="1">
      <alignment horizontal="center" wrapText="1"/>
    </xf>
    <xf numFmtId="0" fontId="3" fillId="7" borderId="3" xfId="0" applyFont="1" applyFill="1" applyBorder="1" applyAlignment="1">
      <alignment horizontal="center" wrapText="1"/>
    </xf>
    <xf numFmtId="0" fontId="3" fillId="0" borderId="60" xfId="0" applyFont="1" applyFill="1" applyBorder="1" applyAlignment="1">
      <alignment horizontal="center" wrapText="1"/>
    </xf>
    <xf numFmtId="0" fontId="3" fillId="3" borderId="60" xfId="0" applyFont="1" applyFill="1" applyBorder="1" applyAlignment="1">
      <alignment horizontal="center" wrapText="1"/>
    </xf>
    <xf numFmtId="0" fontId="3" fillId="0" borderId="3" xfId="0" applyFont="1" applyBorder="1" applyAlignment="1">
      <alignment horizontal="center" wrapText="1"/>
    </xf>
    <xf numFmtId="0" fontId="3" fillId="3" borderId="10" xfId="0" applyFont="1" applyFill="1" applyBorder="1" applyAlignment="1">
      <alignment horizontal="center" wrapText="1"/>
    </xf>
    <xf numFmtId="0" fontId="3" fillId="3" borderId="25" xfId="0" applyFont="1" applyFill="1" applyBorder="1" applyAlignment="1">
      <alignment horizontal="center" wrapText="1"/>
    </xf>
    <xf numFmtId="0" fontId="3" fillId="0" borderId="7" xfId="0" applyFont="1" applyBorder="1" applyAlignment="1">
      <alignment horizontal="center" wrapText="1"/>
    </xf>
    <xf numFmtId="0" fontId="18" fillId="0" borderId="11" xfId="0" applyFont="1" applyFill="1" applyBorder="1"/>
    <xf numFmtId="167" fontId="18" fillId="0" borderId="61" xfId="2" applyNumberFormat="1" applyFont="1" applyBorder="1" applyAlignment="1">
      <alignment horizontal="right"/>
    </xf>
    <xf numFmtId="167" fontId="18" fillId="0" borderId="47" xfId="2" applyNumberFormat="1" applyFont="1" applyBorder="1" applyAlignment="1">
      <alignment horizontal="right"/>
    </xf>
    <xf numFmtId="167" fontId="18" fillId="0" borderId="49" xfId="2" applyNumberFormat="1" applyFont="1" applyBorder="1" applyAlignment="1">
      <alignment horizontal="right"/>
    </xf>
    <xf numFmtId="166" fontId="18" fillId="0" borderId="61" xfId="0" applyNumberFormat="1" applyFont="1" applyBorder="1"/>
    <xf numFmtId="164" fontId="18" fillId="0" borderId="9" xfId="0" applyNumberFormat="1" applyFont="1" applyBorder="1"/>
    <xf numFmtId="167" fontId="18" fillId="0" borderId="62" xfId="2" applyNumberFormat="1" applyFont="1" applyBorder="1" applyAlignment="1">
      <alignment horizontal="right"/>
    </xf>
    <xf numFmtId="166" fontId="18" fillId="0" borderId="9" xfId="0" applyNumberFormat="1" applyFont="1" applyBorder="1"/>
    <xf numFmtId="166" fontId="18" fillId="0" borderId="50" xfId="0" applyNumberFormat="1" applyFont="1" applyBorder="1"/>
    <xf numFmtId="164" fontId="18" fillId="0" borderId="48" xfId="0" applyNumberFormat="1" applyFont="1" applyBorder="1"/>
    <xf numFmtId="166" fontId="18" fillId="0" borderId="11" xfId="0" applyNumberFormat="1" applyFont="1" applyFill="1" applyBorder="1"/>
    <xf numFmtId="164" fontId="18" fillId="0" borderId="21" xfId="0" applyNumberFormat="1" applyFont="1" applyFill="1" applyBorder="1"/>
    <xf numFmtId="164" fontId="18" fillId="0" borderId="21" xfId="0" applyNumberFormat="1" applyFont="1" applyBorder="1"/>
    <xf numFmtId="166" fontId="18" fillId="0" borderId="0" xfId="0" applyNumberFormat="1" applyFont="1" applyFill="1" applyBorder="1"/>
    <xf numFmtId="166" fontId="18" fillId="0" borderId="22" xfId="0" applyNumberFormat="1" applyFont="1" applyFill="1" applyBorder="1"/>
    <xf numFmtId="166" fontId="18" fillId="0" borderId="5" xfId="0" applyNumberFormat="1" applyFont="1" applyFill="1" applyBorder="1"/>
    <xf numFmtId="0" fontId="18" fillId="0" borderId="12" xfId="0" applyFont="1" applyBorder="1"/>
    <xf numFmtId="166" fontId="18" fillId="0" borderId="61" xfId="0" applyNumberFormat="1" applyFont="1" applyFill="1" applyBorder="1"/>
    <xf numFmtId="166" fontId="18" fillId="7" borderId="49" xfId="0" applyNumberFormat="1" applyFont="1" applyFill="1" applyBorder="1"/>
    <xf numFmtId="166" fontId="18" fillId="7" borderId="9" xfId="0" applyNumberFormat="1" applyFont="1" applyFill="1" applyBorder="1"/>
    <xf numFmtId="166" fontId="18" fillId="3" borderId="9" xfId="0" applyNumberFormat="1" applyFont="1" applyFill="1" applyBorder="1"/>
    <xf numFmtId="166" fontId="18" fillId="0" borderId="5" xfId="0" applyNumberFormat="1" applyFont="1" applyBorder="1"/>
    <xf numFmtId="166" fontId="18" fillId="3" borderId="51" xfId="0" applyNumberFormat="1" applyFont="1" applyFill="1" applyBorder="1"/>
    <xf numFmtId="166" fontId="18" fillId="3" borderId="46" xfId="0" applyNumberFormat="1" applyFont="1" applyFill="1" applyBorder="1"/>
    <xf numFmtId="166" fontId="18" fillId="0" borderId="12" xfId="0" applyNumberFormat="1" applyFont="1" applyBorder="1"/>
    <xf numFmtId="0" fontId="18" fillId="0" borderId="6" xfId="0" applyFont="1" applyFill="1" applyBorder="1"/>
    <xf numFmtId="167" fontId="18" fillId="0" borderId="27" xfId="2" applyNumberFormat="1" applyFont="1" applyBorder="1" applyAlignment="1">
      <alignment horizontal="right"/>
    </xf>
    <xf numFmtId="167" fontId="18" fillId="0" borderId="29" xfId="2" applyNumberFormat="1" applyFont="1" applyBorder="1" applyAlignment="1">
      <alignment horizontal="right"/>
    </xf>
    <xf numFmtId="167" fontId="18" fillId="0" borderId="31" xfId="2" applyNumberFormat="1" applyFont="1" applyBorder="1" applyAlignment="1">
      <alignment horizontal="right"/>
    </xf>
    <xf numFmtId="166" fontId="18" fillId="0" borderId="27" xfId="0" applyNumberFormat="1" applyFont="1" applyBorder="1"/>
    <xf numFmtId="164" fontId="18" fillId="0" borderId="6" xfId="0" applyNumberFormat="1" applyFont="1" applyBorder="1"/>
    <xf numFmtId="167" fontId="18" fillId="0" borderId="28" xfId="2" applyNumberFormat="1" applyFont="1" applyBorder="1" applyAlignment="1">
      <alignment horizontal="right"/>
    </xf>
    <xf numFmtId="166" fontId="18" fillId="0" borderId="6" xfId="0" applyNumberFormat="1" applyFont="1" applyBorder="1"/>
    <xf numFmtId="166" fontId="18" fillId="0" borderId="63" xfId="0" applyNumberFormat="1" applyFont="1" applyBorder="1"/>
    <xf numFmtId="164" fontId="18" fillId="0" borderId="30" xfId="0" applyNumberFormat="1" applyFont="1" applyBorder="1"/>
    <xf numFmtId="166" fontId="18" fillId="0" borderId="27" xfId="0" applyNumberFormat="1" applyFont="1" applyFill="1" applyBorder="1"/>
    <xf numFmtId="164" fontId="18" fillId="0" borderId="30" xfId="0" applyNumberFormat="1" applyFont="1" applyFill="1" applyBorder="1"/>
    <xf numFmtId="166" fontId="18" fillId="0" borderId="63" xfId="0" applyNumberFormat="1" applyFont="1" applyFill="1" applyBorder="1"/>
    <xf numFmtId="166" fontId="18" fillId="0" borderId="31" xfId="0" applyNumberFormat="1" applyFont="1" applyFill="1" applyBorder="1"/>
    <xf numFmtId="166" fontId="18" fillId="0" borderId="6" xfId="0" applyNumberFormat="1" applyFont="1" applyFill="1" applyBorder="1"/>
    <xf numFmtId="166" fontId="18" fillId="7" borderId="31" xfId="0" applyNumberFormat="1" applyFont="1" applyFill="1" applyBorder="1"/>
    <xf numFmtId="166" fontId="18" fillId="7" borderId="6" xfId="0" applyNumberFormat="1" applyFont="1" applyFill="1" applyBorder="1"/>
    <xf numFmtId="166" fontId="18" fillId="3" borderId="6" xfId="0" applyNumberFormat="1" applyFont="1" applyFill="1" applyBorder="1"/>
    <xf numFmtId="0" fontId="18" fillId="0" borderId="0" xfId="0" applyFont="1"/>
    <xf numFmtId="0" fontId="18" fillId="0" borderId="36" xfId="0" applyFont="1" applyFill="1" applyBorder="1"/>
    <xf numFmtId="167" fontId="18" fillId="0" borderId="32" xfId="2" applyNumberFormat="1" applyFont="1" applyBorder="1" applyAlignment="1">
      <alignment horizontal="right"/>
    </xf>
    <xf numFmtId="167" fontId="18" fillId="0" borderId="34" xfId="2" applyNumberFormat="1" applyFont="1" applyBorder="1" applyAlignment="1">
      <alignment horizontal="right"/>
    </xf>
    <xf numFmtId="167" fontId="18" fillId="0" borderId="37" xfId="2" applyNumberFormat="1" applyFont="1" applyBorder="1" applyAlignment="1">
      <alignment horizontal="right"/>
    </xf>
    <xf numFmtId="166" fontId="18" fillId="0" borderId="32" xfId="0" applyNumberFormat="1" applyFont="1" applyBorder="1"/>
    <xf numFmtId="164" fontId="18" fillId="0" borderId="36" xfId="0" applyNumberFormat="1" applyFont="1" applyBorder="1"/>
    <xf numFmtId="167" fontId="18" fillId="0" borderId="33" xfId="2" applyNumberFormat="1" applyFont="1" applyBorder="1" applyAlignment="1">
      <alignment horizontal="right"/>
    </xf>
    <xf numFmtId="166" fontId="18" fillId="0" borderId="36" xfId="0" applyNumberFormat="1" applyFont="1" applyBorder="1"/>
    <xf numFmtId="166" fontId="18" fillId="0" borderId="64" xfId="0" applyNumberFormat="1" applyFont="1" applyBorder="1"/>
    <xf numFmtId="164" fontId="18" fillId="0" borderId="35" xfId="0" applyNumberFormat="1" applyFont="1" applyBorder="1"/>
    <xf numFmtId="166" fontId="18" fillId="0" borderId="32" xfId="0" applyNumberFormat="1" applyFont="1" applyFill="1" applyBorder="1"/>
    <xf numFmtId="166" fontId="18" fillId="7" borderId="37" xfId="0" applyNumberFormat="1" applyFont="1" applyFill="1" applyBorder="1"/>
    <xf numFmtId="166" fontId="18" fillId="7" borderId="36" xfId="0" applyNumberFormat="1" applyFont="1" applyFill="1" applyBorder="1"/>
    <xf numFmtId="166" fontId="18" fillId="3" borderId="5" xfId="0" applyNumberFormat="1" applyFont="1" applyFill="1" applyBorder="1"/>
    <xf numFmtId="166" fontId="18" fillId="3" borderId="11" xfId="0" applyNumberFormat="1" applyFont="1" applyFill="1" applyBorder="1"/>
    <xf numFmtId="166" fontId="18" fillId="3" borderId="21" xfId="0" applyNumberFormat="1" applyFont="1" applyFill="1" applyBorder="1"/>
    <xf numFmtId="166" fontId="18" fillId="0" borderId="53" xfId="0" applyNumberFormat="1" applyFont="1" applyBorder="1"/>
    <xf numFmtId="166" fontId="3" fillId="0" borderId="38" xfId="0" applyNumberFormat="1" applyFont="1" applyBorder="1"/>
    <xf numFmtId="166" fontId="3" fillId="0" borderId="39" xfId="0" applyNumberFormat="1" applyFont="1" applyBorder="1"/>
    <xf numFmtId="166" fontId="3" fillId="0" borderId="43" xfId="0" applyNumberFormat="1" applyFont="1" applyBorder="1"/>
    <xf numFmtId="10" fontId="3" fillId="0" borderId="3" xfId="0" applyNumberFormat="1" applyFont="1" applyBorder="1"/>
    <xf numFmtId="166" fontId="3" fillId="0" borderId="41" xfId="0" applyNumberFormat="1" applyFont="1" applyBorder="1"/>
    <xf numFmtId="166" fontId="3" fillId="0" borderId="3" xfId="0" applyNumberFormat="1" applyFont="1" applyBorder="1"/>
    <xf numFmtId="166" fontId="3" fillId="0" borderId="8" xfId="0" applyNumberFormat="1" applyFont="1" applyBorder="1"/>
    <xf numFmtId="10" fontId="3" fillId="0" borderId="45" xfId="0" applyNumberFormat="1" applyFont="1" applyBorder="1"/>
    <xf numFmtId="0" fontId="3" fillId="0" borderId="0" xfId="0" applyFont="1"/>
    <xf numFmtId="166" fontId="3" fillId="0" borderId="38" xfId="0" applyNumberFormat="1" applyFont="1" applyFill="1" applyBorder="1"/>
    <xf numFmtId="10" fontId="3" fillId="0" borderId="45" xfId="0" applyNumberFormat="1" applyFont="1" applyFill="1" applyBorder="1"/>
    <xf numFmtId="166" fontId="3" fillId="0" borderId="8" xfId="0" applyNumberFormat="1" applyFont="1" applyFill="1" applyBorder="1"/>
    <xf numFmtId="166" fontId="3" fillId="0" borderId="43" xfId="0" applyNumberFormat="1" applyFont="1" applyFill="1" applyBorder="1"/>
    <xf numFmtId="166" fontId="3" fillId="0" borderId="3" xfId="0" applyNumberFormat="1" applyFont="1" applyFill="1" applyBorder="1"/>
    <xf numFmtId="0" fontId="18" fillId="0" borderId="3" xfId="0" applyFont="1" applyBorder="1"/>
    <xf numFmtId="166" fontId="3" fillId="7" borderId="43" xfId="0" applyNumberFormat="1" applyFont="1" applyFill="1" applyBorder="1"/>
    <xf numFmtId="166" fontId="3" fillId="7" borderId="3" xfId="0" applyNumberFormat="1" applyFont="1" applyFill="1" applyBorder="1"/>
    <xf numFmtId="166" fontId="3" fillId="3" borderId="3" xfId="0" applyNumberFormat="1" applyFont="1" applyFill="1" applyBorder="1"/>
    <xf numFmtId="166" fontId="3" fillId="3" borderId="38" xfId="0" applyNumberFormat="1" applyFont="1" applyFill="1" applyBorder="1"/>
    <xf numFmtId="166" fontId="3" fillId="3" borderId="45" xfId="0" applyNumberFormat="1" applyFont="1" applyFill="1" applyBorder="1"/>
    <xf numFmtId="164" fontId="7" fillId="0" borderId="0" xfId="0" applyNumberFormat="1" applyFont="1"/>
    <xf numFmtId="0" fontId="18" fillId="0" borderId="0" xfId="0" applyFont="1" applyAlignment="1">
      <alignment wrapText="1"/>
    </xf>
    <xf numFmtId="0" fontId="18" fillId="0" borderId="0" xfId="0" applyFont="1" applyAlignment="1">
      <alignment horizontal="left"/>
    </xf>
    <xf numFmtId="4" fontId="7" fillId="0" borderId="0" xfId="0" applyNumberFormat="1" applyFont="1"/>
    <xf numFmtId="0" fontId="7" fillId="0" borderId="0" xfId="0" applyFont="1" applyAlignment="1"/>
    <xf numFmtId="0" fontId="18" fillId="0" borderId="0" xfId="0" applyFont="1" applyAlignment="1"/>
    <xf numFmtId="43" fontId="7" fillId="0" borderId="0" xfId="2" applyFont="1"/>
    <xf numFmtId="4" fontId="7" fillId="8" borderId="30" xfId="3" applyNumberFormat="1" applyFont="1" applyFill="1" applyBorder="1"/>
    <xf numFmtId="4" fontId="7" fillId="8" borderId="6" xfId="3" applyNumberFormat="1" applyFont="1" applyFill="1" applyBorder="1"/>
    <xf numFmtId="0" fontId="7" fillId="0" borderId="0" xfId="0" applyFont="1" applyFill="1"/>
    <xf numFmtId="4" fontId="3" fillId="0" borderId="41" xfId="3" applyNumberFormat="1" applyFont="1" applyBorder="1" applyAlignment="1">
      <alignment horizontal="right"/>
    </xf>
    <xf numFmtId="0" fontId="2" fillId="0" borderId="4" xfId="3" applyFont="1" applyFill="1" applyBorder="1" applyAlignment="1">
      <alignment horizontal="center" wrapText="1"/>
    </xf>
    <xf numFmtId="4" fontId="7" fillId="8" borderId="28" xfId="3" applyNumberFormat="1" applyFont="1" applyFill="1" applyBorder="1"/>
    <xf numFmtId="10" fontId="7" fillId="8" borderId="6" xfId="4" applyNumberFormat="1" applyFont="1" applyFill="1" applyBorder="1"/>
    <xf numFmtId="0" fontId="93" fillId="0" borderId="0" xfId="0" applyFont="1"/>
    <xf numFmtId="4" fontId="7" fillId="8" borderId="29" xfId="3" applyNumberFormat="1" applyFont="1" applyFill="1" applyBorder="1"/>
    <xf numFmtId="10" fontId="7" fillId="8" borderId="6" xfId="3" applyNumberFormat="1" applyFont="1" applyFill="1" applyBorder="1"/>
    <xf numFmtId="4" fontId="7" fillId="8" borderId="6" xfId="4" applyNumberFormat="1" applyFont="1" applyFill="1" applyBorder="1"/>
    <xf numFmtId="0" fontId="94" fillId="0" borderId="0" xfId="0" applyFont="1" applyAlignment="1">
      <alignment vertical="center"/>
    </xf>
    <xf numFmtId="0" fontId="2" fillId="8" borderId="11" xfId="3" applyFont="1" applyFill="1" applyBorder="1" applyAlignment="1">
      <alignment horizontal="center"/>
    </xf>
    <xf numFmtId="0" fontId="2" fillId="8" borderId="19" xfId="3" applyFont="1" applyFill="1" applyBorder="1" applyAlignment="1">
      <alignment horizontal="center"/>
    </xf>
    <xf numFmtId="0" fontId="2" fillId="8" borderId="20" xfId="3" applyFont="1" applyFill="1" applyBorder="1" applyAlignment="1">
      <alignment horizontal="center"/>
    </xf>
    <xf numFmtId="0" fontId="2" fillId="8" borderId="22" xfId="3" applyFont="1" applyFill="1" applyBorder="1" applyAlignment="1">
      <alignment horizontal="center"/>
    </xf>
    <xf numFmtId="0" fontId="2" fillId="8" borderId="21" xfId="3" applyFont="1" applyFill="1" applyBorder="1" applyAlignment="1">
      <alignment horizontal="center"/>
    </xf>
    <xf numFmtId="0" fontId="2" fillId="8" borderId="5" xfId="3" applyFont="1" applyFill="1" applyBorder="1" applyAlignment="1">
      <alignment horizontal="center"/>
    </xf>
    <xf numFmtId="0" fontId="7" fillId="8" borderId="0" xfId="3" applyFont="1" applyFill="1"/>
    <xf numFmtId="0" fontId="2" fillId="8" borderId="10" xfId="3" applyFont="1" applyFill="1" applyBorder="1" applyAlignment="1">
      <alignment horizontal="center"/>
    </xf>
    <xf numFmtId="0" fontId="2" fillId="8" borderId="23" xfId="3" applyFont="1" applyFill="1" applyBorder="1" applyAlignment="1">
      <alignment horizontal="center"/>
    </xf>
    <xf numFmtId="0" fontId="2" fillId="8" borderId="24" xfId="3" applyFont="1" applyFill="1" applyBorder="1" applyAlignment="1">
      <alignment horizontal="center"/>
    </xf>
    <xf numFmtId="0" fontId="2" fillId="8" borderId="26" xfId="3" applyFont="1" applyFill="1" applyBorder="1" applyAlignment="1">
      <alignment horizontal="center"/>
    </xf>
    <xf numFmtId="0" fontId="2" fillId="8" borderId="25" xfId="3" applyFont="1" applyFill="1" applyBorder="1" applyAlignment="1">
      <alignment horizontal="center"/>
    </xf>
    <xf numFmtId="0" fontId="2" fillId="8" borderId="7" xfId="3" applyFont="1" applyFill="1" applyBorder="1" applyAlignment="1">
      <alignment horizontal="center"/>
    </xf>
    <xf numFmtId="0" fontId="7" fillId="8" borderId="9" xfId="3" applyFont="1" applyFill="1" applyBorder="1"/>
    <xf numFmtId="4" fontId="7" fillId="8" borderId="19" xfId="3" applyNumberFormat="1" applyFont="1" applyFill="1" applyBorder="1"/>
    <xf numFmtId="4" fontId="7" fillId="8" borderId="20" xfId="3" applyNumberFormat="1" applyFont="1" applyFill="1" applyBorder="1"/>
    <xf numFmtId="4" fontId="7" fillId="8" borderId="21" xfId="3" applyNumberFormat="1" applyFont="1" applyFill="1" applyBorder="1"/>
    <xf numFmtId="4" fontId="7" fillId="8" borderId="5" xfId="3" applyNumberFormat="1" applyFont="1" applyFill="1" applyBorder="1"/>
    <xf numFmtId="4" fontId="7" fillId="8" borderId="5" xfId="4" applyNumberFormat="1" applyFont="1" applyFill="1" applyBorder="1"/>
    <xf numFmtId="10" fontId="7" fillId="8" borderId="5" xfId="3" quotePrefix="1" applyNumberFormat="1" applyFont="1" applyFill="1" applyBorder="1"/>
    <xf numFmtId="0" fontId="7" fillId="8" borderId="11" xfId="3" applyFont="1" applyFill="1" applyBorder="1"/>
    <xf numFmtId="10" fontId="7" fillId="8" borderId="5" xfId="3" applyNumberFormat="1" applyFont="1" applyFill="1" applyBorder="1"/>
    <xf numFmtId="4" fontId="7" fillId="62" borderId="20" xfId="3" applyNumberFormat="1" applyFont="1" applyFill="1" applyBorder="1"/>
    <xf numFmtId="4" fontId="7" fillId="62" borderId="22" xfId="3" applyNumberFormat="1" applyFont="1" applyFill="1" applyBorder="1"/>
    <xf numFmtId="0" fontId="7" fillId="8" borderId="6" xfId="3" applyFont="1" applyFill="1" applyBorder="1"/>
    <xf numFmtId="4" fontId="7" fillId="62" borderId="29" xfId="3" applyNumberFormat="1" applyFont="1" applyFill="1" applyBorder="1"/>
    <xf numFmtId="4" fontId="7" fillId="62" borderId="31" xfId="3" applyNumberFormat="1" applyFont="1" applyFill="1" applyBorder="1"/>
    <xf numFmtId="4" fontId="9" fillId="8" borderId="28" xfId="3" applyNumberFormat="1" applyFont="1" applyFill="1" applyBorder="1"/>
    <xf numFmtId="4" fontId="9" fillId="8" borderId="29" xfId="3" applyNumberFormat="1" applyFont="1" applyFill="1" applyBorder="1"/>
    <xf numFmtId="4" fontId="7" fillId="8" borderId="6" xfId="4" applyNumberFormat="1" applyFont="1" applyFill="1" applyBorder="1" applyAlignment="1">
      <alignment horizontal="right"/>
    </xf>
    <xf numFmtId="0" fontId="7" fillId="8" borderId="36" xfId="3" applyFont="1" applyFill="1" applyBorder="1"/>
    <xf numFmtId="4" fontId="7" fillId="8" borderId="33" xfId="3" applyNumberFormat="1" applyFont="1" applyFill="1" applyBorder="1"/>
    <xf numFmtId="4" fontId="7" fillId="8" borderId="34" xfId="3" applyNumberFormat="1" applyFont="1" applyFill="1" applyBorder="1"/>
    <xf numFmtId="4" fontId="7" fillId="8" borderId="35" xfId="3" applyNumberFormat="1" applyFont="1" applyFill="1" applyBorder="1"/>
    <xf numFmtId="4" fontId="7" fillId="8" borderId="36" xfId="3" applyNumberFormat="1" applyFont="1" applyFill="1" applyBorder="1"/>
    <xf numFmtId="4" fontId="7" fillId="8" borderId="36" xfId="4" applyNumberFormat="1" applyFont="1" applyFill="1" applyBorder="1"/>
    <xf numFmtId="10" fontId="7" fillId="8" borderId="36" xfId="3" applyNumberFormat="1" applyFont="1" applyFill="1" applyBorder="1"/>
    <xf numFmtId="4" fontId="7" fillId="62" borderId="34" xfId="3" applyNumberFormat="1" applyFont="1" applyFill="1" applyBorder="1"/>
    <xf numFmtId="4" fontId="7" fillId="62" borderId="37" xfId="3" applyNumberFormat="1" applyFont="1" applyFill="1" applyBorder="1"/>
    <xf numFmtId="0" fontId="7" fillId="8" borderId="10" xfId="3" applyFont="1" applyFill="1" applyBorder="1"/>
    <xf numFmtId="10" fontId="7" fillId="8" borderId="5" xfId="4" applyNumberFormat="1" applyFont="1" applyFill="1" applyBorder="1"/>
    <xf numFmtId="0" fontId="7" fillId="8" borderId="12" xfId="3" applyFont="1" applyFill="1" applyBorder="1"/>
    <xf numFmtId="0" fontId="7" fillId="8" borderId="27" xfId="3" applyFont="1" applyFill="1" applyBorder="1"/>
    <xf numFmtId="4" fontId="7" fillId="8" borderId="6" xfId="3" applyNumberFormat="1" applyFont="1" applyFill="1" applyBorder="1" applyAlignment="1">
      <alignment horizontal="right"/>
    </xf>
    <xf numFmtId="0" fontId="7" fillId="8" borderId="32" xfId="3" applyFont="1" applyFill="1" applyBorder="1"/>
    <xf numFmtId="10" fontId="7" fillId="8" borderId="36" xfId="4" applyNumberFormat="1" applyFont="1" applyFill="1" applyBorder="1"/>
    <xf numFmtId="4" fontId="7" fillId="8" borderId="9" xfId="3" applyNumberFormat="1" applyFont="1" applyFill="1" applyBorder="1"/>
    <xf numFmtId="4" fontId="7" fillId="8" borderId="83" xfId="3" applyNumberFormat="1" applyFont="1" applyFill="1" applyBorder="1"/>
    <xf numFmtId="4" fontId="7" fillId="8" borderId="13" xfId="3" applyNumberFormat="1" applyFont="1" applyFill="1" applyBorder="1"/>
    <xf numFmtId="4" fontId="9" fillId="8" borderId="6" xfId="3" applyNumberFormat="1" applyFont="1" applyFill="1" applyBorder="1"/>
    <xf numFmtId="10" fontId="7" fillId="8" borderId="9" xfId="4" applyNumberFormat="1" applyFont="1" applyFill="1" applyBorder="1"/>
    <xf numFmtId="0" fontId="8" fillId="0" borderId="0" xfId="3" applyFont="1" applyFill="1" applyAlignment="1">
      <alignment horizontal="center"/>
    </xf>
    <xf numFmtId="0" fontId="7" fillId="0" borderId="42" xfId="3" applyFont="1" applyBorder="1" applyAlignment="1">
      <alignment horizontal="left" vertical="top"/>
    </xf>
    <xf numFmtId="0" fontId="7" fillId="0" borderId="42" xfId="3" applyFont="1" applyFill="1" applyBorder="1" applyAlignment="1">
      <alignment horizontal="left" vertical="top"/>
    </xf>
    <xf numFmtId="0" fontId="7" fillId="0" borderId="0" xfId="3" applyFont="1" applyFill="1" applyBorder="1" applyAlignment="1">
      <alignment horizontal="left" vertical="center"/>
    </xf>
    <xf numFmtId="0" fontId="2" fillId="0" borderId="0" xfId="3" applyFont="1" applyAlignment="1">
      <alignment horizontal="center"/>
    </xf>
    <xf numFmtId="0" fontId="2" fillId="0" borderId="1" xfId="3" applyFont="1" applyBorder="1" applyAlignment="1">
      <alignment horizontal="center"/>
    </xf>
    <xf numFmtId="0" fontId="8" fillId="3" borderId="0" xfId="3" applyFont="1" applyFill="1" applyAlignment="1">
      <alignment horizontal="left"/>
    </xf>
    <xf numFmtId="0" fontId="2" fillId="0" borderId="1" xfId="3" applyFont="1" applyFill="1" applyBorder="1" applyAlignment="1">
      <alignment horizontal="center"/>
    </xf>
    <xf numFmtId="0" fontId="2" fillId="0" borderId="0" xfId="3" applyFont="1" applyFill="1" applyAlignment="1">
      <alignment horizontal="center"/>
    </xf>
    <xf numFmtId="0" fontId="7" fillId="0" borderId="0" xfId="3" applyFont="1" applyBorder="1" applyAlignment="1">
      <alignment horizontal="left" vertical="top"/>
    </xf>
    <xf numFmtId="0" fontId="7" fillId="0" borderId="11" xfId="3" applyFont="1" applyFill="1" applyBorder="1"/>
    <xf numFmtId="0" fontId="7" fillId="0" borderId="0" xfId="0" applyFont="1" applyFill="1" applyAlignment="1"/>
    <xf numFmtId="0" fontId="7" fillId="0" borderId="0" xfId="0" applyFont="1" applyAlignment="1">
      <alignment horizontal="left"/>
    </xf>
    <xf numFmtId="0" fontId="7" fillId="0" borderId="0" xfId="0" applyFont="1" applyAlignment="1">
      <alignment horizontal="left"/>
    </xf>
    <xf numFmtId="0" fontId="5" fillId="0" borderId="57" xfId="0" applyFont="1" applyFill="1" applyBorder="1" applyAlignment="1">
      <alignment horizontal="center"/>
    </xf>
    <xf numFmtId="0" fontId="5" fillId="0" borderId="58" xfId="0" applyFont="1" applyFill="1" applyBorder="1" applyAlignment="1">
      <alignment horizontal="center"/>
    </xf>
    <xf numFmtId="0" fontId="5" fillId="0" borderId="52" xfId="0" applyFont="1" applyFill="1" applyBorder="1" applyAlignment="1">
      <alignment horizontal="center"/>
    </xf>
    <xf numFmtId="0" fontId="5" fillId="0" borderId="10" xfId="0" applyFont="1" applyFill="1" applyBorder="1" applyAlignment="1">
      <alignment horizontal="center"/>
    </xf>
    <xf numFmtId="0" fontId="5" fillId="0" borderId="1" xfId="0" applyFont="1" applyFill="1" applyBorder="1" applyAlignment="1">
      <alignment horizontal="center"/>
    </xf>
    <xf numFmtId="0" fontId="5" fillId="0" borderId="2" xfId="0" applyFont="1" applyFill="1" applyBorder="1" applyAlignment="1">
      <alignment horizontal="center"/>
    </xf>
    <xf numFmtId="0" fontId="18" fillId="0" borderId="0" xfId="0" applyFont="1" applyAlignment="1">
      <alignment horizontal="left" wrapText="1"/>
    </xf>
    <xf numFmtId="0" fontId="5" fillId="0" borderId="14" xfId="0" applyFont="1" applyFill="1" applyBorder="1" applyAlignment="1">
      <alignment horizontal="center"/>
    </xf>
    <xf numFmtId="0" fontId="5" fillId="0" borderId="42" xfId="0" applyFont="1" applyFill="1" applyBorder="1" applyAlignment="1">
      <alignment horizontal="center"/>
    </xf>
    <xf numFmtId="0" fontId="5" fillId="0" borderId="54" xfId="0" applyFont="1" applyFill="1" applyBorder="1" applyAlignment="1">
      <alignment horizontal="center"/>
    </xf>
    <xf numFmtId="0" fontId="3" fillId="0" borderId="38" xfId="0" applyFont="1" applyBorder="1" applyAlignment="1">
      <alignment horizontal="center"/>
    </xf>
    <xf numFmtId="0" fontId="3" fillId="0" borderId="8" xfId="0" applyFont="1" applyBorder="1" applyAlignment="1">
      <alignment horizontal="center"/>
    </xf>
    <xf numFmtId="0" fontId="3" fillId="0" borderId="55" xfId="0" applyFont="1" applyBorder="1" applyAlignment="1">
      <alignment horizontal="center"/>
    </xf>
    <xf numFmtId="0" fontId="3" fillId="0" borderId="56" xfId="0" applyFont="1" applyBorder="1" applyAlignment="1">
      <alignment horizontal="center"/>
    </xf>
    <xf numFmtId="0" fontId="3" fillId="0" borderId="55" xfId="0" applyFont="1" applyBorder="1" applyAlignment="1">
      <alignment horizontal="center" wrapText="1"/>
    </xf>
    <xf numFmtId="0" fontId="3" fillId="0" borderId="56" xfId="0" applyFont="1" applyBorder="1" applyAlignment="1">
      <alignment horizontal="center" wrapText="1"/>
    </xf>
    <xf numFmtId="0" fontId="3" fillId="0" borderId="0" xfId="0" applyFont="1" applyBorder="1" applyAlignment="1"/>
    <xf numFmtId="0" fontId="3" fillId="0" borderId="52" xfId="0" applyFont="1" applyBorder="1" applyAlignment="1"/>
    <xf numFmtId="0" fontId="18" fillId="0" borderId="38" xfId="0" applyFont="1" applyBorder="1" applyAlignment="1"/>
    <xf numFmtId="0" fontId="18" fillId="0" borderId="8" xfId="0" applyFont="1" applyBorder="1" applyAlignment="1"/>
    <xf numFmtId="0" fontId="18" fillId="0" borderId="44" xfId="0" applyFont="1" applyBorder="1" applyAlignment="1"/>
    <xf numFmtId="0" fontId="20" fillId="3" borderId="0" xfId="0" applyFont="1" applyFill="1" applyBorder="1" applyAlignment="1">
      <alignment horizontal="center"/>
    </xf>
    <xf numFmtId="0" fontId="7" fillId="0" borderId="0" xfId="0" applyFont="1" applyFill="1" applyAlignment="1"/>
    <xf numFmtId="0" fontId="20" fillId="0" borderId="14" xfId="0" applyFont="1" applyFill="1" applyBorder="1" applyAlignment="1">
      <alignment horizontal="center"/>
    </xf>
    <xf numFmtId="0" fontId="20" fillId="0" borderId="42" xfId="0" applyFont="1" applyFill="1" applyBorder="1" applyAlignment="1">
      <alignment horizontal="center"/>
    </xf>
    <xf numFmtId="0" fontId="20" fillId="0" borderId="54" xfId="0" applyFont="1" applyFill="1" applyBorder="1" applyAlignment="1">
      <alignment horizontal="center"/>
    </xf>
    <xf numFmtId="0" fontId="20" fillId="0" borderId="38" xfId="0" applyFont="1" applyFill="1" applyBorder="1" applyAlignment="1">
      <alignment horizontal="center"/>
    </xf>
    <xf numFmtId="0" fontId="20" fillId="0" borderId="8" xfId="0" applyFont="1" applyFill="1" applyBorder="1" applyAlignment="1">
      <alignment horizontal="center"/>
    </xf>
    <xf numFmtId="0" fontId="20" fillId="0" borderId="44" xfId="0" applyFont="1" applyFill="1" applyBorder="1" applyAlignment="1">
      <alignment horizontal="center"/>
    </xf>
    <xf numFmtId="0" fontId="3" fillId="0" borderId="3" xfId="0" applyFont="1" applyBorder="1" applyAlignment="1">
      <alignment horizontal="center"/>
    </xf>
    <xf numFmtId="0" fontId="3" fillId="0" borderId="14" xfId="0" applyFont="1" applyBorder="1" applyAlignment="1">
      <alignment horizontal="center"/>
    </xf>
    <xf numFmtId="0" fontId="3" fillId="0" borderId="54" xfId="0" applyFont="1" applyBorder="1" applyAlignment="1">
      <alignment horizontal="center"/>
    </xf>
    <xf numFmtId="0" fontId="3" fillId="0" borderId="44" xfId="0" applyFont="1" applyBorder="1" applyAlignment="1">
      <alignment horizontal="center"/>
    </xf>
    <xf numFmtId="0" fontId="18" fillId="0" borderId="42" xfId="0" applyFont="1" applyBorder="1" applyAlignment="1"/>
    <xf numFmtId="0" fontId="18" fillId="0" borderId="54" xfId="0" applyFont="1" applyBorder="1" applyAlignment="1"/>
  </cellXfs>
  <cellStyles count="49354">
    <cellStyle name="20% - Accent1 2" xfId="13"/>
    <cellStyle name="20% - Accent1 2 2" xfId="14"/>
    <cellStyle name="20% - Accent1 2 2 2" xfId="15"/>
    <cellStyle name="20% - Accent1 2 2 3" xfId="16"/>
    <cellStyle name="20% - Accent1 2 2 4" xfId="17"/>
    <cellStyle name="20% - Accent1 2 3" xfId="34884"/>
    <cellStyle name="20% - Accent1 2 4" xfId="34885"/>
    <cellStyle name="20% - Accent1 2 5" xfId="34886"/>
    <cellStyle name="20% - Accent1 3" xfId="18"/>
    <cellStyle name="20% - Accent1 3 2" xfId="19"/>
    <cellStyle name="20% - Accent1 3 3" xfId="20"/>
    <cellStyle name="20% - Accent1 3 4" xfId="21"/>
    <cellStyle name="20% - Accent1 4" xfId="22"/>
    <cellStyle name="20% - Accent1 4 2" xfId="23"/>
    <cellStyle name="20% - Accent1 4 3" xfId="24"/>
    <cellStyle name="20% - Accent1 4 4" xfId="25"/>
    <cellStyle name="20% - Accent1 5" xfId="34887"/>
    <cellStyle name="20% - Accent1 6" xfId="34883"/>
    <cellStyle name="20% - Accent2 2" xfId="26"/>
    <cellStyle name="20% - Accent2 2 2" xfId="27"/>
    <cellStyle name="20% - Accent2 2 2 2" xfId="28"/>
    <cellStyle name="20% - Accent2 2 2 3" xfId="29"/>
    <cellStyle name="20% - Accent2 2 2 4" xfId="30"/>
    <cellStyle name="20% - Accent2 2 3" xfId="34889"/>
    <cellStyle name="20% - Accent2 2 4" xfId="34890"/>
    <cellStyle name="20% - Accent2 2 5" xfId="34891"/>
    <cellStyle name="20% - Accent2 3" xfId="31"/>
    <cellStyle name="20% - Accent2 3 2" xfId="32"/>
    <cellStyle name="20% - Accent2 3 3" xfId="33"/>
    <cellStyle name="20% - Accent2 3 4" xfId="34"/>
    <cellStyle name="20% - Accent2 4" xfId="35"/>
    <cellStyle name="20% - Accent2 4 2" xfId="36"/>
    <cellStyle name="20% - Accent2 4 3" xfId="37"/>
    <cellStyle name="20% - Accent2 4 4" xfId="38"/>
    <cellStyle name="20% - Accent2 5" xfId="34892"/>
    <cellStyle name="20% - Accent2 6" xfId="34888"/>
    <cellStyle name="20% - Accent3 2" xfId="39"/>
    <cellStyle name="20% - Accent3 2 2" xfId="40"/>
    <cellStyle name="20% - Accent3 2 2 2" xfId="41"/>
    <cellStyle name="20% - Accent3 2 2 3" xfId="42"/>
    <cellStyle name="20% - Accent3 2 2 4" xfId="43"/>
    <cellStyle name="20% - Accent3 2 3" xfId="34894"/>
    <cellStyle name="20% - Accent3 2 4" xfId="34895"/>
    <cellStyle name="20% - Accent3 2 5" xfId="34896"/>
    <cellStyle name="20% - Accent3 3" xfId="44"/>
    <cellStyle name="20% - Accent3 3 2" xfId="45"/>
    <cellStyle name="20% - Accent3 3 3" xfId="46"/>
    <cellStyle name="20% - Accent3 3 4" xfId="47"/>
    <cellStyle name="20% - Accent3 4" xfId="48"/>
    <cellStyle name="20% - Accent3 4 2" xfId="49"/>
    <cellStyle name="20% - Accent3 4 3" xfId="50"/>
    <cellStyle name="20% - Accent3 4 4" xfId="51"/>
    <cellStyle name="20% - Accent3 5" xfId="34897"/>
    <cellStyle name="20% - Accent3 6" xfId="34893"/>
    <cellStyle name="20% - Accent4 2" xfId="52"/>
    <cellStyle name="20% - Accent4 2 2" xfId="53"/>
    <cellStyle name="20% - Accent4 2 2 2" xfId="54"/>
    <cellStyle name="20% - Accent4 2 2 3" xfId="55"/>
    <cellStyle name="20% - Accent4 2 2 4" xfId="56"/>
    <cellStyle name="20% - Accent4 2 3" xfId="34899"/>
    <cellStyle name="20% - Accent4 2 4" xfId="34900"/>
    <cellStyle name="20% - Accent4 2 5" xfId="34901"/>
    <cellStyle name="20% - Accent4 3" xfId="57"/>
    <cellStyle name="20% - Accent4 3 2" xfId="58"/>
    <cellStyle name="20% - Accent4 3 3" xfId="59"/>
    <cellStyle name="20% - Accent4 3 4" xfId="60"/>
    <cellStyle name="20% - Accent4 4" xfId="61"/>
    <cellStyle name="20% - Accent4 4 2" xfId="62"/>
    <cellStyle name="20% - Accent4 4 3" xfId="63"/>
    <cellStyle name="20% - Accent4 4 4" xfId="64"/>
    <cellStyle name="20% - Accent4 5" xfId="34902"/>
    <cellStyle name="20% - Accent4 6" xfId="34898"/>
    <cellStyle name="20% - Accent5 2" xfId="65"/>
    <cellStyle name="20% - Accent5 2 2" xfId="66"/>
    <cellStyle name="20% - Accent5 2 2 2" xfId="67"/>
    <cellStyle name="20% - Accent5 2 2 3" xfId="68"/>
    <cellStyle name="20% - Accent5 2 2 4" xfId="69"/>
    <cellStyle name="20% - Accent5 2 3" xfId="34904"/>
    <cellStyle name="20% - Accent5 2 4" xfId="34905"/>
    <cellStyle name="20% - Accent5 2 5" xfId="34906"/>
    <cellStyle name="20% - Accent5 3" xfId="70"/>
    <cellStyle name="20% - Accent5 3 2" xfId="71"/>
    <cellStyle name="20% - Accent5 3 3" xfId="72"/>
    <cellStyle name="20% - Accent5 3 4" xfId="73"/>
    <cellStyle name="20% - Accent5 4" xfId="34907"/>
    <cellStyle name="20% - Accent5 5" xfId="34903"/>
    <cellStyle name="20% - Accent6 2" xfId="74"/>
    <cellStyle name="20% - Accent6 2 2" xfId="75"/>
    <cellStyle name="20% - Accent6 2 2 2" xfId="76"/>
    <cellStyle name="20% - Accent6 2 2 3" xfId="77"/>
    <cellStyle name="20% - Accent6 2 2 4" xfId="78"/>
    <cellStyle name="20% - Accent6 2 3" xfId="34909"/>
    <cellStyle name="20% - Accent6 2 4" xfId="34910"/>
    <cellStyle name="20% - Accent6 2 5" xfId="34911"/>
    <cellStyle name="20% - Accent6 3" xfId="79"/>
    <cellStyle name="20% - Accent6 3 2" xfId="80"/>
    <cellStyle name="20% - Accent6 3 3" xfId="81"/>
    <cellStyle name="20% - Accent6 3 4" xfId="82"/>
    <cellStyle name="20% - Accent6 4" xfId="34912"/>
    <cellStyle name="20% - Accent6 5" xfId="34908"/>
    <cellStyle name="40% - Accent1 2" xfId="83"/>
    <cellStyle name="40% - Accent1 2 2" xfId="84"/>
    <cellStyle name="40% - Accent1 2 2 2" xfId="85"/>
    <cellStyle name="40% - Accent1 2 2 3" xfId="86"/>
    <cellStyle name="40% - Accent1 2 2 4" xfId="87"/>
    <cellStyle name="40% - Accent1 2 3" xfId="34914"/>
    <cellStyle name="40% - Accent1 2 4" xfId="34915"/>
    <cellStyle name="40% - Accent1 2 5" xfId="34916"/>
    <cellStyle name="40% - Accent1 3" xfId="88"/>
    <cellStyle name="40% - Accent1 3 2" xfId="89"/>
    <cellStyle name="40% - Accent1 3 3" xfId="90"/>
    <cellStyle name="40% - Accent1 3 4" xfId="91"/>
    <cellStyle name="40% - Accent1 4" xfId="92"/>
    <cellStyle name="40% - Accent1 4 2" xfId="93"/>
    <cellStyle name="40% - Accent1 4 3" xfId="94"/>
    <cellStyle name="40% - Accent1 4 4" xfId="95"/>
    <cellStyle name="40% - Accent1 5" xfId="34917"/>
    <cellStyle name="40% - Accent1 6" xfId="34913"/>
    <cellStyle name="40% - Accent2 2" xfId="96"/>
    <cellStyle name="40% - Accent2 2 2" xfId="97"/>
    <cellStyle name="40% - Accent2 2 2 2" xfId="98"/>
    <cellStyle name="40% - Accent2 2 2 3" xfId="99"/>
    <cellStyle name="40% - Accent2 2 2 4" xfId="100"/>
    <cellStyle name="40% - Accent2 2 3" xfId="34919"/>
    <cellStyle name="40% - Accent2 2 4" xfId="34920"/>
    <cellStyle name="40% - Accent2 2 5" xfId="34921"/>
    <cellStyle name="40% - Accent2 3" xfId="101"/>
    <cellStyle name="40% - Accent2 3 2" xfId="102"/>
    <cellStyle name="40% - Accent2 3 3" xfId="103"/>
    <cellStyle name="40% - Accent2 3 4" xfId="104"/>
    <cellStyle name="40% - Accent2 4" xfId="34922"/>
    <cellStyle name="40% - Accent2 5" xfId="34918"/>
    <cellStyle name="40% - Accent3 2" xfId="105"/>
    <cellStyle name="40% - Accent3 2 2" xfId="106"/>
    <cellStyle name="40% - Accent3 2 2 2" xfId="107"/>
    <cellStyle name="40% - Accent3 2 2 3" xfId="108"/>
    <cellStyle name="40% - Accent3 2 2 4" xfId="109"/>
    <cellStyle name="40% - Accent3 2 3" xfId="34924"/>
    <cellStyle name="40% - Accent3 2 4" xfId="34925"/>
    <cellStyle name="40% - Accent3 2 5" xfId="34926"/>
    <cellStyle name="40% - Accent3 3" xfId="110"/>
    <cellStyle name="40% - Accent3 3 2" xfId="111"/>
    <cellStyle name="40% - Accent3 3 3" xfId="112"/>
    <cellStyle name="40% - Accent3 3 4" xfId="113"/>
    <cellStyle name="40% - Accent3 4" xfId="114"/>
    <cellStyle name="40% - Accent3 4 2" xfId="115"/>
    <cellStyle name="40% - Accent3 4 3" xfId="116"/>
    <cellStyle name="40% - Accent3 4 4" xfId="117"/>
    <cellStyle name="40% - Accent3 5" xfId="34927"/>
    <cellStyle name="40% - Accent3 6" xfId="34923"/>
    <cellStyle name="40% - Accent4 2" xfId="118"/>
    <cellStyle name="40% - Accent4 2 2" xfId="119"/>
    <cellStyle name="40% - Accent4 2 2 2" xfId="120"/>
    <cellStyle name="40% - Accent4 2 2 3" xfId="121"/>
    <cellStyle name="40% - Accent4 2 2 4" xfId="122"/>
    <cellStyle name="40% - Accent4 2 3" xfId="34929"/>
    <cellStyle name="40% - Accent4 2 4" xfId="34930"/>
    <cellStyle name="40% - Accent4 2 5" xfId="34931"/>
    <cellStyle name="40% - Accent4 3" xfId="123"/>
    <cellStyle name="40% - Accent4 3 2" xfId="124"/>
    <cellStyle name="40% - Accent4 3 3" xfId="125"/>
    <cellStyle name="40% - Accent4 3 4" xfId="126"/>
    <cellStyle name="40% - Accent4 4" xfId="127"/>
    <cellStyle name="40% - Accent4 4 2" xfId="128"/>
    <cellStyle name="40% - Accent4 4 3" xfId="129"/>
    <cellStyle name="40% - Accent4 4 4" xfId="130"/>
    <cellStyle name="40% - Accent4 5" xfId="34932"/>
    <cellStyle name="40% - Accent4 6" xfId="34928"/>
    <cellStyle name="40% - Accent5 2" xfId="131"/>
    <cellStyle name="40% - Accent5 2 2" xfId="132"/>
    <cellStyle name="40% - Accent5 2 2 2" xfId="133"/>
    <cellStyle name="40% - Accent5 2 2 3" xfId="134"/>
    <cellStyle name="40% - Accent5 2 2 4" xfId="135"/>
    <cellStyle name="40% - Accent5 2 3" xfId="34934"/>
    <cellStyle name="40% - Accent5 2 4" xfId="34935"/>
    <cellStyle name="40% - Accent5 2 5" xfId="34936"/>
    <cellStyle name="40% - Accent5 3" xfId="136"/>
    <cellStyle name="40% - Accent5 3 2" xfId="137"/>
    <cellStyle name="40% - Accent5 3 3" xfId="138"/>
    <cellStyle name="40% - Accent5 3 4" xfId="139"/>
    <cellStyle name="40% - Accent5 4" xfId="34937"/>
    <cellStyle name="40% - Accent5 5" xfId="34933"/>
    <cellStyle name="40% - Accent6 2" xfId="140"/>
    <cellStyle name="40% - Accent6 2 2" xfId="141"/>
    <cellStyle name="40% - Accent6 2 2 2" xfId="142"/>
    <cellStyle name="40% - Accent6 2 2 3" xfId="143"/>
    <cellStyle name="40% - Accent6 2 2 4" xfId="144"/>
    <cellStyle name="40% - Accent6 2 3" xfId="34939"/>
    <cellStyle name="40% - Accent6 2 4" xfId="34940"/>
    <cellStyle name="40% - Accent6 2 5" xfId="34941"/>
    <cellStyle name="40% - Accent6 3" xfId="145"/>
    <cellStyle name="40% - Accent6 3 2" xfId="146"/>
    <cellStyle name="40% - Accent6 3 3" xfId="147"/>
    <cellStyle name="40% - Accent6 3 4" xfId="148"/>
    <cellStyle name="40% - Accent6 4" xfId="149"/>
    <cellStyle name="40% - Accent6 4 2" xfId="150"/>
    <cellStyle name="40% - Accent6 4 3" xfId="151"/>
    <cellStyle name="40% - Accent6 4 4" xfId="152"/>
    <cellStyle name="40% - Accent6 5" xfId="34942"/>
    <cellStyle name="40% - Accent6 6" xfId="34938"/>
    <cellStyle name="60% - Accent1 2" xfId="153"/>
    <cellStyle name="60% - Accent1 2 2" xfId="154"/>
    <cellStyle name="60% - Accent1 2 3" xfId="34944"/>
    <cellStyle name="60% - Accent1 2 4" xfId="34945"/>
    <cellStyle name="60% - Accent1 3" xfId="155"/>
    <cellStyle name="60% - Accent1 4" xfId="34943"/>
    <cellStyle name="60% - Accent2 2" xfId="156"/>
    <cellStyle name="60% - Accent2 3" xfId="157"/>
    <cellStyle name="60% - Accent2 4" xfId="34946"/>
    <cellStyle name="60% - Accent3 2" xfId="158"/>
    <cellStyle name="60% - Accent3 2 2" xfId="159"/>
    <cellStyle name="60% - Accent3 2 3" xfId="34948"/>
    <cellStyle name="60% - Accent3 2 4" xfId="34949"/>
    <cellStyle name="60% - Accent3 3" xfId="160"/>
    <cellStyle name="60% - Accent3 4" xfId="34947"/>
    <cellStyle name="60% - Accent4 2" xfId="161"/>
    <cellStyle name="60% - Accent4 2 2" xfId="162"/>
    <cellStyle name="60% - Accent4 2 3" xfId="34951"/>
    <cellStyle name="60% - Accent4 2 4" xfId="34952"/>
    <cellStyle name="60% - Accent4 3" xfId="163"/>
    <cellStyle name="60% - Accent4 4" xfId="34950"/>
    <cellStyle name="60% - Accent5 2" xfId="164"/>
    <cellStyle name="60% - Accent5 3" xfId="165"/>
    <cellStyle name="60% - Accent5 4" xfId="34953"/>
    <cellStyle name="60% - Accent6 2" xfId="166"/>
    <cellStyle name="60% - Accent6 2 2" xfId="167"/>
    <cellStyle name="60% - Accent6 2 3" xfId="34955"/>
    <cellStyle name="60% - Accent6 2 4" xfId="34956"/>
    <cellStyle name="60% - Accent6 3" xfId="168"/>
    <cellStyle name="60% - Accent6 4" xfId="34954"/>
    <cellStyle name="Accent1 2" xfId="169"/>
    <cellStyle name="Accent1 2 2" xfId="170"/>
    <cellStyle name="Accent1 2 3" xfId="34958"/>
    <cellStyle name="Accent1 2 4" xfId="34959"/>
    <cellStyle name="Accent1 3" xfId="171"/>
    <cellStyle name="Accent1 4" xfId="34957"/>
    <cellStyle name="Accent2 2" xfId="172"/>
    <cellStyle name="Accent2 2 2" xfId="173"/>
    <cellStyle name="Accent2 2 3" xfId="34961"/>
    <cellStyle name="Accent2 2 4" xfId="34962"/>
    <cellStyle name="Accent2 3" xfId="174"/>
    <cellStyle name="Accent2 4" xfId="34960"/>
    <cellStyle name="Accent3 2" xfId="175"/>
    <cellStyle name="Accent3 2 2" xfId="176"/>
    <cellStyle name="Accent3 2 3" xfId="34964"/>
    <cellStyle name="Accent3 2 4" xfId="34965"/>
    <cellStyle name="Accent3 3" xfId="177"/>
    <cellStyle name="Accent3 4" xfId="34963"/>
    <cellStyle name="Accent4 2" xfId="178"/>
    <cellStyle name="Accent4 2 2" xfId="179"/>
    <cellStyle name="Accent4 2 3" xfId="34967"/>
    <cellStyle name="Accent4 2 4" xfId="34968"/>
    <cellStyle name="Accent4 3" xfId="180"/>
    <cellStyle name="Accent4 4" xfId="34966"/>
    <cellStyle name="Accent5 2" xfId="181"/>
    <cellStyle name="Accent5 3" xfId="182"/>
    <cellStyle name="Accent5 4" xfId="34969"/>
    <cellStyle name="Accent6 2" xfId="183"/>
    <cellStyle name="Accent6 3" xfId="184"/>
    <cellStyle name="Accent6 4" xfId="34970"/>
    <cellStyle name="Bad 2" xfId="185"/>
    <cellStyle name="Bad 2 2" xfId="186"/>
    <cellStyle name="Bad 2 3" xfId="34972"/>
    <cellStyle name="Bad 2 4" xfId="34973"/>
    <cellStyle name="Bad 3" xfId="187"/>
    <cellStyle name="Bad 4" xfId="34971"/>
    <cellStyle name="Calculation 2" xfId="188"/>
    <cellStyle name="Calculation 2 2" xfId="189"/>
    <cellStyle name="Calculation 2 2 2" xfId="3341"/>
    <cellStyle name="Calculation 2 2 2 2" xfId="13145"/>
    <cellStyle name="Calculation 2 2 2 2 2" xfId="30579"/>
    <cellStyle name="Calculation 2 2 2 2 3" xfId="45032"/>
    <cellStyle name="Calculation 2 2 2 3" xfId="15606"/>
    <cellStyle name="Calculation 2 2 2 3 2" xfId="33040"/>
    <cellStyle name="Calculation 2 2 2 3 3" xfId="47493"/>
    <cellStyle name="Calculation 2 2 2 4" xfId="20779"/>
    <cellStyle name="Calculation 2 2 2 5" xfId="35232"/>
    <cellStyle name="Calculation 2 2 3" xfId="3357"/>
    <cellStyle name="Calculation 2 2 3 2" xfId="20792"/>
    <cellStyle name="Calculation 2 2 3 3" xfId="35245"/>
    <cellStyle name="Calculation 2 2 4" xfId="3338"/>
    <cellStyle name="Calculation 2 2 4 2" xfId="20776"/>
    <cellStyle name="Calculation 2 2 4 3" xfId="35229"/>
    <cellStyle name="Calculation 2 2 5" xfId="3355"/>
    <cellStyle name="Calculation 2 2 5 2" xfId="20790"/>
    <cellStyle name="Calculation 2 2 5 3" xfId="35243"/>
    <cellStyle name="Calculation 2 2 6" xfId="17690"/>
    <cellStyle name="Calculation 2 3" xfId="3340"/>
    <cellStyle name="Calculation 2 3 2" xfId="13144"/>
    <cellStyle name="Calculation 2 3 2 2" xfId="30578"/>
    <cellStyle name="Calculation 2 3 2 3" xfId="45031"/>
    <cellStyle name="Calculation 2 3 3" xfId="15605"/>
    <cellStyle name="Calculation 2 3 3 2" xfId="33039"/>
    <cellStyle name="Calculation 2 3 3 3" xfId="47492"/>
    <cellStyle name="Calculation 2 3 4" xfId="20778"/>
    <cellStyle name="Calculation 2 3 5" xfId="35231"/>
    <cellStyle name="Calculation 2 4" xfId="3358"/>
    <cellStyle name="Calculation 2 4 2" xfId="20793"/>
    <cellStyle name="Calculation 2 4 3" xfId="35246"/>
    <cellStyle name="Calculation 2 5" xfId="3337"/>
    <cellStyle name="Calculation 2 5 2" xfId="20775"/>
    <cellStyle name="Calculation 2 5 3" xfId="35228"/>
    <cellStyle name="Calculation 2 6" xfId="3359"/>
    <cellStyle name="Calculation 2 6 2" xfId="20794"/>
    <cellStyle name="Calculation 2 6 3" xfId="35247"/>
    <cellStyle name="Calculation 2 7" xfId="17689"/>
    <cellStyle name="Calculation 3" xfId="190"/>
    <cellStyle name="Calculation 3 2" xfId="3342"/>
    <cellStyle name="Calculation 3 2 2" xfId="13146"/>
    <cellStyle name="Calculation 3 2 2 2" xfId="30580"/>
    <cellStyle name="Calculation 3 2 2 3" xfId="45033"/>
    <cellStyle name="Calculation 3 2 3" xfId="15607"/>
    <cellStyle name="Calculation 3 2 3 2" xfId="33041"/>
    <cellStyle name="Calculation 3 2 3 3" xfId="47494"/>
    <cellStyle name="Calculation 3 2 4" xfId="20780"/>
    <cellStyle name="Calculation 3 2 5" xfId="35233"/>
    <cellStyle name="Calculation 3 3" xfId="3356"/>
    <cellStyle name="Calculation 3 3 2" xfId="20791"/>
    <cellStyle name="Calculation 3 3 3" xfId="35244"/>
    <cellStyle name="Calculation 3 4" xfId="3339"/>
    <cellStyle name="Calculation 3 4 2" xfId="20777"/>
    <cellStyle name="Calculation 3 4 3" xfId="35230"/>
    <cellStyle name="Calculation 3 5" xfId="3354"/>
    <cellStyle name="Calculation 3 5 2" xfId="20789"/>
    <cellStyle name="Calculation 3 5 3" xfId="35242"/>
    <cellStyle name="Calculation 3 6" xfId="17691"/>
    <cellStyle name="Calculation 4" xfId="34974"/>
    <cellStyle name="Check Cell 2" xfId="191"/>
    <cellStyle name="Check Cell 3" xfId="192"/>
    <cellStyle name="Check Cell 4" xfId="34975"/>
    <cellStyle name="Comma 10" xfId="10"/>
    <cellStyle name="Comma 10 2" xfId="17448"/>
    <cellStyle name="Comma 10 2 2" xfId="17449"/>
    <cellStyle name="Comma 10 2 2 2" xfId="17511"/>
    <cellStyle name="Comma 10 2 3" xfId="17510"/>
    <cellStyle name="Comma 10 3" xfId="17450"/>
    <cellStyle name="Comma 10 3 2" xfId="17512"/>
    <cellStyle name="Comma 10 4" xfId="17509"/>
    <cellStyle name="Comma 11" xfId="17451"/>
    <cellStyle name="Comma 11 2" xfId="17452"/>
    <cellStyle name="Comma 11 2 2" xfId="17514"/>
    <cellStyle name="Comma 11 3" xfId="17513"/>
    <cellStyle name="Comma 12" xfId="17453"/>
    <cellStyle name="Comma 12 2" xfId="17515"/>
    <cellStyle name="Comma 12 3" xfId="34976"/>
    <cellStyle name="Comma 13" xfId="17454"/>
    <cellStyle name="Comma 13 2" xfId="17516"/>
    <cellStyle name="Comma 13 3" xfId="34977"/>
    <cellStyle name="Comma 14" xfId="17455"/>
    <cellStyle name="Comma 14 2" xfId="34978"/>
    <cellStyle name="Comma 15" xfId="11"/>
    <cellStyle name="Comma 15 2" xfId="17503"/>
    <cellStyle name="Comma 16" xfId="17506"/>
    <cellStyle name="Comma 17" xfId="49351"/>
    <cellStyle name="Comma 18" xfId="193"/>
    <cellStyle name="Comma 19" xfId="194"/>
    <cellStyle name="Comma 19 2" xfId="195"/>
    <cellStyle name="Comma 19 2 2" xfId="196"/>
    <cellStyle name="Comma 19 3" xfId="197"/>
    <cellStyle name="Comma 19 4" xfId="198"/>
    <cellStyle name="Comma 19 5" xfId="199"/>
    <cellStyle name="Comma 19 6" xfId="200"/>
    <cellStyle name="Comma 19 6 2" xfId="3343"/>
    <cellStyle name="Comma 19 7" xfId="3321"/>
    <cellStyle name="Comma 19 7 2" xfId="5830"/>
    <cellStyle name="Comma 19 7 2 2" xfId="23264"/>
    <cellStyle name="Comma 19 7 2 3" xfId="37717"/>
    <cellStyle name="Comma 19 7 3" xfId="13137"/>
    <cellStyle name="Comma 19 7 3 2" xfId="30571"/>
    <cellStyle name="Comma 19 7 3 3" xfId="45024"/>
    <cellStyle name="Comma 19 7 4" xfId="15598"/>
    <cellStyle name="Comma 19 7 4 2" xfId="33032"/>
    <cellStyle name="Comma 19 7 4 3" xfId="47485"/>
    <cellStyle name="Comma 19 7 5" xfId="20140"/>
    <cellStyle name="Comma 19 7 6" xfId="20759"/>
    <cellStyle name="Comma 19 7 7" xfId="35212"/>
    <cellStyle name="Comma 19 7 8" xfId="49338"/>
    <cellStyle name="Comma 2" xfId="2"/>
    <cellStyle name="Comma 2 10" xfId="202"/>
    <cellStyle name="Comma 2 11" xfId="203"/>
    <cellStyle name="Comma 2 12" xfId="204"/>
    <cellStyle name="Comma 2 13" xfId="205"/>
    <cellStyle name="Comma 2 14" xfId="206"/>
    <cellStyle name="Comma 2 15" xfId="207"/>
    <cellStyle name="Comma 2 16" xfId="208"/>
    <cellStyle name="Comma 2 17" xfId="201"/>
    <cellStyle name="Comma 2 2" xfId="209"/>
    <cellStyle name="Comma 2 2 10" xfId="210"/>
    <cellStyle name="Comma 2 2 10 2" xfId="17518"/>
    <cellStyle name="Comma 2 2 10 3" xfId="34979"/>
    <cellStyle name="Comma 2 2 11" xfId="211"/>
    <cellStyle name="Comma 2 2 11 2" xfId="17519"/>
    <cellStyle name="Comma 2 2 11 3" xfId="34980"/>
    <cellStyle name="Comma 2 2 12" xfId="212"/>
    <cellStyle name="Comma 2 2 12 2" xfId="17520"/>
    <cellStyle name="Comma 2 2 12 3" xfId="34981"/>
    <cellStyle name="Comma 2 2 13" xfId="213"/>
    <cellStyle name="Comma 2 2 13 2" xfId="17521"/>
    <cellStyle name="Comma 2 2 13 3" xfId="34982"/>
    <cellStyle name="Comma 2 2 14" xfId="214"/>
    <cellStyle name="Comma 2 2 14 2" xfId="17522"/>
    <cellStyle name="Comma 2 2 14 3" xfId="34983"/>
    <cellStyle name="Comma 2 2 15" xfId="215"/>
    <cellStyle name="Comma 2 2 15 2" xfId="17523"/>
    <cellStyle name="Comma 2 2 15 3" xfId="34984"/>
    <cellStyle name="Comma 2 2 16" xfId="216"/>
    <cellStyle name="Comma 2 2 16 2" xfId="17524"/>
    <cellStyle name="Comma 2 2 16 3" xfId="34985"/>
    <cellStyle name="Comma 2 2 17" xfId="217"/>
    <cellStyle name="Comma 2 2 17 2" xfId="17525"/>
    <cellStyle name="Comma 2 2 17 3" xfId="34986"/>
    <cellStyle name="Comma 2 2 18" xfId="218"/>
    <cellStyle name="Comma 2 2 18 2" xfId="17526"/>
    <cellStyle name="Comma 2 2 18 3" xfId="34987"/>
    <cellStyle name="Comma 2 2 19" xfId="219"/>
    <cellStyle name="Comma 2 2 19 2" xfId="17527"/>
    <cellStyle name="Comma 2 2 19 3" xfId="34988"/>
    <cellStyle name="Comma 2 2 2" xfId="220"/>
    <cellStyle name="Comma 2 2 2 2" xfId="17528"/>
    <cellStyle name="Comma 2 2 2 3" xfId="34989"/>
    <cellStyle name="Comma 2 2 20" xfId="221"/>
    <cellStyle name="Comma 2 2 20 2" xfId="17529"/>
    <cellStyle name="Comma 2 2 20 3" xfId="34990"/>
    <cellStyle name="Comma 2 2 21" xfId="222"/>
    <cellStyle name="Comma 2 2 21 2" xfId="17530"/>
    <cellStyle name="Comma 2 2 21 3" xfId="34991"/>
    <cellStyle name="Comma 2 2 22" xfId="223"/>
    <cellStyle name="Comma 2 2 22 2" xfId="17531"/>
    <cellStyle name="Comma 2 2 22 3" xfId="34992"/>
    <cellStyle name="Comma 2 2 23" xfId="224"/>
    <cellStyle name="Comma 2 2 23 2" xfId="17532"/>
    <cellStyle name="Comma 2 2 23 3" xfId="34993"/>
    <cellStyle name="Comma 2 2 24" xfId="225"/>
    <cellStyle name="Comma 2 2 24 2" xfId="17533"/>
    <cellStyle name="Comma 2 2 24 3" xfId="34994"/>
    <cellStyle name="Comma 2 2 25" xfId="226"/>
    <cellStyle name="Comma 2 2 25 2" xfId="17534"/>
    <cellStyle name="Comma 2 2 25 3" xfId="34995"/>
    <cellStyle name="Comma 2 2 26" xfId="227"/>
    <cellStyle name="Comma 2 2 26 2" xfId="17535"/>
    <cellStyle name="Comma 2 2 26 3" xfId="34996"/>
    <cellStyle name="Comma 2 2 27" xfId="228"/>
    <cellStyle name="Comma 2 2 27 2" xfId="17536"/>
    <cellStyle name="Comma 2 2 27 3" xfId="34997"/>
    <cellStyle name="Comma 2 2 28" xfId="17517"/>
    <cellStyle name="Comma 2 2 29" xfId="34998"/>
    <cellStyle name="Comma 2 2 3" xfId="229"/>
    <cellStyle name="Comma 2 2 3 2" xfId="17537"/>
    <cellStyle name="Comma 2 2 3 3" xfId="34999"/>
    <cellStyle name="Comma 2 2 4" xfId="230"/>
    <cellStyle name="Comma 2 2 4 2" xfId="17538"/>
    <cellStyle name="Comma 2 2 4 3" xfId="35000"/>
    <cellStyle name="Comma 2 2 5" xfId="231"/>
    <cellStyle name="Comma 2 2 5 2" xfId="17539"/>
    <cellStyle name="Comma 2 2 5 3" xfId="35001"/>
    <cellStyle name="Comma 2 2 6" xfId="232"/>
    <cellStyle name="Comma 2 2 6 2" xfId="17540"/>
    <cellStyle name="Comma 2 2 6 3" xfId="35002"/>
    <cellStyle name="Comma 2 2 7" xfId="233"/>
    <cellStyle name="Comma 2 2 7 2" xfId="17541"/>
    <cellStyle name="Comma 2 2 7 3" xfId="35003"/>
    <cellStyle name="Comma 2 2 8" xfId="234"/>
    <cellStyle name="Comma 2 2 8 2" xfId="17542"/>
    <cellStyle name="Comma 2 2 8 3" xfId="35004"/>
    <cellStyle name="Comma 2 2 9" xfId="235"/>
    <cellStyle name="Comma 2 2 9 2" xfId="17543"/>
    <cellStyle name="Comma 2 2 9 3" xfId="35005"/>
    <cellStyle name="Comma 2 3" xfId="236"/>
    <cellStyle name="Comma 2 3 10" xfId="237"/>
    <cellStyle name="Comma 2 3 10 2" xfId="17545"/>
    <cellStyle name="Comma 2 3 10 3" xfId="35006"/>
    <cellStyle name="Comma 2 3 11" xfId="238"/>
    <cellStyle name="Comma 2 3 11 2" xfId="17546"/>
    <cellStyle name="Comma 2 3 11 3" xfId="35007"/>
    <cellStyle name="Comma 2 3 12" xfId="239"/>
    <cellStyle name="Comma 2 3 12 2" xfId="17547"/>
    <cellStyle name="Comma 2 3 12 3" xfId="35008"/>
    <cellStyle name="Comma 2 3 13" xfId="240"/>
    <cellStyle name="Comma 2 3 13 2" xfId="17548"/>
    <cellStyle name="Comma 2 3 13 3" xfId="35009"/>
    <cellStyle name="Comma 2 3 14" xfId="241"/>
    <cellStyle name="Comma 2 3 14 2" xfId="17549"/>
    <cellStyle name="Comma 2 3 14 3" xfId="35010"/>
    <cellStyle name="Comma 2 3 15" xfId="242"/>
    <cellStyle name="Comma 2 3 15 2" xfId="17550"/>
    <cellStyle name="Comma 2 3 15 3" xfId="35011"/>
    <cellStyle name="Comma 2 3 16" xfId="243"/>
    <cellStyle name="Comma 2 3 16 2" xfId="17551"/>
    <cellStyle name="Comma 2 3 16 3" xfId="35012"/>
    <cellStyle name="Comma 2 3 17" xfId="244"/>
    <cellStyle name="Comma 2 3 17 2" xfId="17552"/>
    <cellStyle name="Comma 2 3 17 3" xfId="35013"/>
    <cellStyle name="Comma 2 3 18" xfId="245"/>
    <cellStyle name="Comma 2 3 18 2" xfId="17553"/>
    <cellStyle name="Comma 2 3 18 3" xfId="35014"/>
    <cellStyle name="Comma 2 3 19" xfId="246"/>
    <cellStyle name="Comma 2 3 19 2" xfId="17554"/>
    <cellStyle name="Comma 2 3 19 3" xfId="35015"/>
    <cellStyle name="Comma 2 3 2" xfId="247"/>
    <cellStyle name="Comma 2 3 2 2" xfId="17555"/>
    <cellStyle name="Comma 2 3 2 3" xfId="35016"/>
    <cellStyle name="Comma 2 3 20" xfId="248"/>
    <cellStyle name="Comma 2 3 20 2" xfId="17556"/>
    <cellStyle name="Comma 2 3 20 3" xfId="35017"/>
    <cellStyle name="Comma 2 3 21" xfId="249"/>
    <cellStyle name="Comma 2 3 21 2" xfId="17557"/>
    <cellStyle name="Comma 2 3 21 3" xfId="35018"/>
    <cellStyle name="Comma 2 3 22" xfId="250"/>
    <cellStyle name="Comma 2 3 22 2" xfId="17558"/>
    <cellStyle name="Comma 2 3 22 3" xfId="35019"/>
    <cellStyle name="Comma 2 3 23" xfId="251"/>
    <cellStyle name="Comma 2 3 23 2" xfId="17559"/>
    <cellStyle name="Comma 2 3 23 3" xfId="35020"/>
    <cellStyle name="Comma 2 3 24" xfId="252"/>
    <cellStyle name="Comma 2 3 24 2" xfId="17560"/>
    <cellStyle name="Comma 2 3 24 3" xfId="35021"/>
    <cellStyle name="Comma 2 3 25" xfId="253"/>
    <cellStyle name="Comma 2 3 25 2" xfId="17561"/>
    <cellStyle name="Comma 2 3 25 3" xfId="35022"/>
    <cellStyle name="Comma 2 3 26" xfId="254"/>
    <cellStyle name="Comma 2 3 26 2" xfId="17562"/>
    <cellStyle name="Comma 2 3 26 3" xfId="35023"/>
    <cellStyle name="Comma 2 3 27" xfId="255"/>
    <cellStyle name="Comma 2 3 27 2" xfId="17563"/>
    <cellStyle name="Comma 2 3 27 3" xfId="35024"/>
    <cellStyle name="Comma 2 3 28" xfId="17544"/>
    <cellStyle name="Comma 2 3 29" xfId="35025"/>
    <cellStyle name="Comma 2 3 3" xfId="256"/>
    <cellStyle name="Comma 2 3 3 2" xfId="17564"/>
    <cellStyle name="Comma 2 3 3 3" xfId="35026"/>
    <cellStyle name="Comma 2 3 4" xfId="257"/>
    <cellStyle name="Comma 2 3 4 2" xfId="17565"/>
    <cellStyle name="Comma 2 3 4 3" xfId="35027"/>
    <cellStyle name="Comma 2 3 5" xfId="258"/>
    <cellStyle name="Comma 2 3 5 2" xfId="17566"/>
    <cellStyle name="Comma 2 3 5 3" xfId="35028"/>
    <cellStyle name="Comma 2 3 6" xfId="259"/>
    <cellStyle name="Comma 2 3 6 2" xfId="17567"/>
    <cellStyle name="Comma 2 3 6 3" xfId="35029"/>
    <cellStyle name="Comma 2 3 7" xfId="260"/>
    <cellStyle name="Comma 2 3 7 2" xfId="17568"/>
    <cellStyle name="Comma 2 3 7 3" xfId="35030"/>
    <cellStyle name="Comma 2 3 8" xfId="261"/>
    <cellStyle name="Comma 2 3 8 2" xfId="17569"/>
    <cellStyle name="Comma 2 3 8 3" xfId="35031"/>
    <cellStyle name="Comma 2 3 9" xfId="262"/>
    <cellStyle name="Comma 2 3 9 2" xfId="17570"/>
    <cellStyle name="Comma 2 3 9 3" xfId="35032"/>
    <cellStyle name="Comma 2 4" xfId="263"/>
    <cellStyle name="Comma 2 4 10" xfId="264"/>
    <cellStyle name="Comma 2 4 10 2" xfId="17572"/>
    <cellStyle name="Comma 2 4 10 3" xfId="35033"/>
    <cellStyle name="Comma 2 4 11" xfId="265"/>
    <cellStyle name="Comma 2 4 11 2" xfId="17573"/>
    <cellStyle name="Comma 2 4 11 3" xfId="35034"/>
    <cellStyle name="Comma 2 4 12" xfId="266"/>
    <cellStyle name="Comma 2 4 12 2" xfId="17574"/>
    <cellStyle name="Comma 2 4 12 3" xfId="35035"/>
    <cellStyle name="Comma 2 4 13" xfId="267"/>
    <cellStyle name="Comma 2 4 13 2" xfId="17575"/>
    <cellStyle name="Comma 2 4 13 3" xfId="35036"/>
    <cellStyle name="Comma 2 4 14" xfId="268"/>
    <cellStyle name="Comma 2 4 14 2" xfId="17576"/>
    <cellStyle name="Comma 2 4 14 3" xfId="35037"/>
    <cellStyle name="Comma 2 4 15" xfId="269"/>
    <cellStyle name="Comma 2 4 15 2" xfId="17577"/>
    <cellStyle name="Comma 2 4 15 3" xfId="35038"/>
    <cellStyle name="Comma 2 4 16" xfId="270"/>
    <cellStyle name="Comma 2 4 16 2" xfId="17578"/>
    <cellStyle name="Comma 2 4 16 3" xfId="35039"/>
    <cellStyle name="Comma 2 4 17" xfId="271"/>
    <cellStyle name="Comma 2 4 17 2" xfId="17579"/>
    <cellStyle name="Comma 2 4 17 3" xfId="35040"/>
    <cellStyle name="Comma 2 4 18" xfId="272"/>
    <cellStyle name="Comma 2 4 18 2" xfId="17580"/>
    <cellStyle name="Comma 2 4 18 3" xfId="35041"/>
    <cellStyle name="Comma 2 4 19" xfId="273"/>
    <cellStyle name="Comma 2 4 19 2" xfId="17581"/>
    <cellStyle name="Comma 2 4 19 3" xfId="35042"/>
    <cellStyle name="Comma 2 4 2" xfId="274"/>
    <cellStyle name="Comma 2 4 2 2" xfId="17582"/>
    <cellStyle name="Comma 2 4 2 3" xfId="35043"/>
    <cellStyle name="Comma 2 4 20" xfId="275"/>
    <cellStyle name="Comma 2 4 20 2" xfId="17583"/>
    <cellStyle name="Comma 2 4 20 3" xfId="35044"/>
    <cellStyle name="Comma 2 4 21" xfId="276"/>
    <cellStyle name="Comma 2 4 21 2" xfId="17584"/>
    <cellStyle name="Comma 2 4 21 3" xfId="35045"/>
    <cellStyle name="Comma 2 4 22" xfId="277"/>
    <cellStyle name="Comma 2 4 22 2" xfId="17585"/>
    <cellStyle name="Comma 2 4 22 3" xfId="35046"/>
    <cellStyle name="Comma 2 4 23" xfId="278"/>
    <cellStyle name="Comma 2 4 23 2" xfId="17586"/>
    <cellStyle name="Comma 2 4 23 3" xfId="35047"/>
    <cellStyle name="Comma 2 4 24" xfId="279"/>
    <cellStyle name="Comma 2 4 24 2" xfId="17587"/>
    <cellStyle name="Comma 2 4 24 3" xfId="35048"/>
    <cellStyle name="Comma 2 4 25" xfId="280"/>
    <cellStyle name="Comma 2 4 25 2" xfId="17588"/>
    <cellStyle name="Comma 2 4 25 3" xfId="35049"/>
    <cellStyle name="Comma 2 4 26" xfId="281"/>
    <cellStyle name="Comma 2 4 26 2" xfId="17589"/>
    <cellStyle name="Comma 2 4 26 3" xfId="35050"/>
    <cellStyle name="Comma 2 4 27" xfId="282"/>
    <cellStyle name="Comma 2 4 27 2" xfId="17590"/>
    <cellStyle name="Comma 2 4 27 3" xfId="35051"/>
    <cellStyle name="Comma 2 4 28" xfId="17571"/>
    <cellStyle name="Comma 2 4 29" xfId="35052"/>
    <cellStyle name="Comma 2 4 3" xfId="283"/>
    <cellStyle name="Comma 2 4 3 2" xfId="17591"/>
    <cellStyle name="Comma 2 4 3 3" xfId="35053"/>
    <cellStyle name="Comma 2 4 4" xfId="284"/>
    <cellStyle name="Comma 2 4 4 2" xfId="17592"/>
    <cellStyle name="Comma 2 4 4 3" xfId="35054"/>
    <cellStyle name="Comma 2 4 5" xfId="285"/>
    <cellStyle name="Comma 2 4 5 2" xfId="17593"/>
    <cellStyle name="Comma 2 4 5 3" xfId="35055"/>
    <cellStyle name="Comma 2 4 6" xfId="286"/>
    <cellStyle name="Comma 2 4 6 2" xfId="17594"/>
    <cellStyle name="Comma 2 4 6 3" xfId="35056"/>
    <cellStyle name="Comma 2 4 7" xfId="287"/>
    <cellStyle name="Comma 2 4 7 2" xfId="17595"/>
    <cellStyle name="Comma 2 4 7 3" xfId="35057"/>
    <cellStyle name="Comma 2 4 8" xfId="288"/>
    <cellStyle name="Comma 2 4 8 2" xfId="17596"/>
    <cellStyle name="Comma 2 4 8 3" xfId="35058"/>
    <cellStyle name="Comma 2 4 9" xfId="289"/>
    <cellStyle name="Comma 2 4 9 2" xfId="17597"/>
    <cellStyle name="Comma 2 4 9 3" xfId="35059"/>
    <cellStyle name="Comma 2 5" xfId="290"/>
    <cellStyle name="Comma 2 5 2" xfId="291"/>
    <cellStyle name="Comma 2 5 2 2" xfId="35060"/>
    <cellStyle name="Comma 2 5 3" xfId="292"/>
    <cellStyle name="Comma 2 5 4" xfId="293"/>
    <cellStyle name="Comma 2 5 5" xfId="294"/>
    <cellStyle name="Comma 2 6" xfId="295"/>
    <cellStyle name="Comma 2 6 2" xfId="296"/>
    <cellStyle name="Comma 2 6 2 2" xfId="35061"/>
    <cellStyle name="Comma 2 6 3" xfId="297"/>
    <cellStyle name="Comma 2 6 4" xfId="298"/>
    <cellStyle name="Comma 2 6 5" xfId="299"/>
    <cellStyle name="Comma 2 7" xfId="300"/>
    <cellStyle name="Comma 2 7 2" xfId="301"/>
    <cellStyle name="Comma 2 7 2 2" xfId="35062"/>
    <cellStyle name="Comma 2 7 3" xfId="302"/>
    <cellStyle name="Comma 2 7 4" xfId="303"/>
    <cellStyle name="Comma 2 7 5" xfId="304"/>
    <cellStyle name="Comma 2 8" xfId="305"/>
    <cellStyle name="Comma 2 8 2" xfId="306"/>
    <cellStyle name="Comma 2 8 2 2" xfId="35063"/>
    <cellStyle name="Comma 2 8 3" xfId="307"/>
    <cellStyle name="Comma 2 8 4" xfId="308"/>
    <cellStyle name="Comma 2 8 5" xfId="309"/>
    <cellStyle name="Comma 2 9" xfId="310"/>
    <cellStyle name="Comma 3" xfId="311"/>
    <cellStyle name="Comma 3 2" xfId="17598"/>
    <cellStyle name="Comma 3 3" xfId="35064"/>
    <cellStyle name="Comma 4" xfId="312"/>
    <cellStyle name="Comma 4 10" xfId="313"/>
    <cellStyle name="Comma 4 10 2" xfId="17599"/>
    <cellStyle name="Comma 4 10 3" xfId="35065"/>
    <cellStyle name="Comma 4 11" xfId="314"/>
    <cellStyle name="Comma 4 11 2" xfId="17600"/>
    <cellStyle name="Comma 4 11 3" xfId="35066"/>
    <cellStyle name="Comma 4 12" xfId="315"/>
    <cellStyle name="Comma 4 12 2" xfId="17601"/>
    <cellStyle name="Comma 4 12 3" xfId="35067"/>
    <cellStyle name="Comma 4 13" xfId="316"/>
    <cellStyle name="Comma 4 13 2" xfId="17602"/>
    <cellStyle name="Comma 4 13 3" xfId="35068"/>
    <cellStyle name="Comma 4 14" xfId="317"/>
    <cellStyle name="Comma 4 14 2" xfId="17603"/>
    <cellStyle name="Comma 4 14 3" xfId="35069"/>
    <cellStyle name="Comma 4 15" xfId="318"/>
    <cellStyle name="Comma 4 15 2" xfId="17604"/>
    <cellStyle name="Comma 4 15 3" xfId="35070"/>
    <cellStyle name="Comma 4 16" xfId="319"/>
    <cellStyle name="Comma 4 16 2" xfId="17605"/>
    <cellStyle name="Comma 4 16 3" xfId="35071"/>
    <cellStyle name="Comma 4 17" xfId="320"/>
    <cellStyle name="Comma 4 17 2" xfId="17606"/>
    <cellStyle name="Comma 4 17 3" xfId="35072"/>
    <cellStyle name="Comma 4 18" xfId="321"/>
    <cellStyle name="Comma 4 18 2" xfId="17607"/>
    <cellStyle name="Comma 4 18 3" xfId="35073"/>
    <cellStyle name="Comma 4 19" xfId="322"/>
    <cellStyle name="Comma 4 19 2" xfId="17608"/>
    <cellStyle name="Comma 4 19 3" xfId="35074"/>
    <cellStyle name="Comma 4 2" xfId="323"/>
    <cellStyle name="Comma 4 2 2" xfId="17609"/>
    <cellStyle name="Comma 4 2 3" xfId="35075"/>
    <cellStyle name="Comma 4 20" xfId="324"/>
    <cellStyle name="Comma 4 20 2" xfId="17610"/>
    <cellStyle name="Comma 4 20 3" xfId="35076"/>
    <cellStyle name="Comma 4 21" xfId="325"/>
    <cellStyle name="Comma 4 21 2" xfId="17611"/>
    <cellStyle name="Comma 4 21 3" xfId="35077"/>
    <cellStyle name="Comma 4 22" xfId="326"/>
    <cellStyle name="Comma 4 22 2" xfId="17612"/>
    <cellStyle name="Comma 4 22 3" xfId="35078"/>
    <cellStyle name="Comma 4 23" xfId="327"/>
    <cellStyle name="Comma 4 23 2" xfId="17613"/>
    <cellStyle name="Comma 4 23 3" xfId="35079"/>
    <cellStyle name="Comma 4 24" xfId="328"/>
    <cellStyle name="Comma 4 24 2" xfId="17614"/>
    <cellStyle name="Comma 4 24 3" xfId="35080"/>
    <cellStyle name="Comma 4 25" xfId="329"/>
    <cellStyle name="Comma 4 25 2" xfId="17615"/>
    <cellStyle name="Comma 4 25 3" xfId="35081"/>
    <cellStyle name="Comma 4 26" xfId="330"/>
    <cellStyle name="Comma 4 26 2" xfId="17616"/>
    <cellStyle name="Comma 4 26 3" xfId="35082"/>
    <cellStyle name="Comma 4 27" xfId="331"/>
    <cellStyle name="Comma 4 27 2" xfId="17617"/>
    <cellStyle name="Comma 4 27 3" xfId="35083"/>
    <cellStyle name="Comma 4 28" xfId="332"/>
    <cellStyle name="Comma 4 28 2" xfId="17618"/>
    <cellStyle name="Comma 4 29" xfId="333"/>
    <cellStyle name="Comma 4 3" xfId="334"/>
    <cellStyle name="Comma 4 3 2" xfId="17619"/>
    <cellStyle name="Comma 4 3 3" xfId="35084"/>
    <cellStyle name="Comma 4 30" xfId="35085"/>
    <cellStyle name="Comma 4 4" xfId="335"/>
    <cellStyle name="Comma 4 4 2" xfId="17620"/>
    <cellStyle name="Comma 4 4 3" xfId="35086"/>
    <cellStyle name="Comma 4 5" xfId="336"/>
    <cellStyle name="Comma 4 5 2" xfId="17621"/>
    <cellStyle name="Comma 4 5 3" xfId="35087"/>
    <cellStyle name="Comma 4 6" xfId="337"/>
    <cellStyle name="Comma 4 6 2" xfId="17622"/>
    <cellStyle name="Comma 4 6 3" xfId="35088"/>
    <cellStyle name="Comma 4 7" xfId="338"/>
    <cellStyle name="Comma 4 7 2" xfId="17623"/>
    <cellStyle name="Comma 4 7 3" xfId="35089"/>
    <cellStyle name="Comma 4 8" xfId="339"/>
    <cellStyle name="Comma 4 8 2" xfId="17624"/>
    <cellStyle name="Comma 4 8 3" xfId="35090"/>
    <cellStyle name="Comma 4 9" xfId="340"/>
    <cellStyle name="Comma 4 9 2" xfId="17625"/>
    <cellStyle name="Comma 4 9 3" xfId="35091"/>
    <cellStyle name="Comma 5" xfId="341"/>
    <cellStyle name="Comma 5 2" xfId="342"/>
    <cellStyle name="Comma 5 3" xfId="343"/>
    <cellStyle name="Comma 5 4" xfId="344"/>
    <cellStyle name="Comma 6" xfId="345"/>
    <cellStyle name="Comma 6 10" xfId="346"/>
    <cellStyle name="Comma 6 10 2" xfId="17627"/>
    <cellStyle name="Comma 6 10 3" xfId="35092"/>
    <cellStyle name="Comma 6 11" xfId="347"/>
    <cellStyle name="Comma 6 11 2" xfId="17628"/>
    <cellStyle name="Comma 6 11 3" xfId="35093"/>
    <cellStyle name="Comma 6 12" xfId="348"/>
    <cellStyle name="Comma 6 12 2" xfId="17629"/>
    <cellStyle name="Comma 6 12 3" xfId="35094"/>
    <cellStyle name="Comma 6 13" xfId="349"/>
    <cellStyle name="Comma 6 13 2" xfId="17630"/>
    <cellStyle name="Comma 6 13 3" xfId="35095"/>
    <cellStyle name="Comma 6 14" xfId="350"/>
    <cellStyle name="Comma 6 14 2" xfId="17631"/>
    <cellStyle name="Comma 6 14 3" xfId="35096"/>
    <cellStyle name="Comma 6 15" xfId="351"/>
    <cellStyle name="Comma 6 15 2" xfId="17632"/>
    <cellStyle name="Comma 6 15 3" xfId="35097"/>
    <cellStyle name="Comma 6 16" xfId="352"/>
    <cellStyle name="Comma 6 16 2" xfId="17633"/>
    <cellStyle name="Comma 6 16 3" xfId="35098"/>
    <cellStyle name="Comma 6 17" xfId="353"/>
    <cellStyle name="Comma 6 17 2" xfId="17634"/>
    <cellStyle name="Comma 6 17 3" xfId="35099"/>
    <cellStyle name="Comma 6 18" xfId="354"/>
    <cellStyle name="Comma 6 18 2" xfId="17635"/>
    <cellStyle name="Comma 6 18 3" xfId="35100"/>
    <cellStyle name="Comma 6 19" xfId="355"/>
    <cellStyle name="Comma 6 19 2" xfId="17636"/>
    <cellStyle name="Comma 6 19 3" xfId="35101"/>
    <cellStyle name="Comma 6 2" xfId="356"/>
    <cellStyle name="Comma 6 2 2" xfId="17637"/>
    <cellStyle name="Comma 6 2 3" xfId="35102"/>
    <cellStyle name="Comma 6 20" xfId="357"/>
    <cellStyle name="Comma 6 20 2" xfId="17638"/>
    <cellStyle name="Comma 6 20 3" xfId="35103"/>
    <cellStyle name="Comma 6 21" xfId="358"/>
    <cellStyle name="Comma 6 21 2" xfId="17639"/>
    <cellStyle name="Comma 6 21 3" xfId="35104"/>
    <cellStyle name="Comma 6 22" xfId="359"/>
    <cellStyle name="Comma 6 22 2" xfId="17640"/>
    <cellStyle name="Comma 6 22 3" xfId="35105"/>
    <cellStyle name="Comma 6 23" xfId="360"/>
    <cellStyle name="Comma 6 23 2" xfId="17641"/>
    <cellStyle name="Comma 6 23 3" xfId="35106"/>
    <cellStyle name="Comma 6 24" xfId="361"/>
    <cellStyle name="Comma 6 24 2" xfId="17642"/>
    <cellStyle name="Comma 6 24 3" xfId="35107"/>
    <cellStyle name="Comma 6 25" xfId="362"/>
    <cellStyle name="Comma 6 25 2" xfId="17643"/>
    <cellStyle name="Comma 6 25 3" xfId="35108"/>
    <cellStyle name="Comma 6 26" xfId="363"/>
    <cellStyle name="Comma 6 26 2" xfId="17644"/>
    <cellStyle name="Comma 6 26 3" xfId="35109"/>
    <cellStyle name="Comma 6 27" xfId="364"/>
    <cellStyle name="Comma 6 27 2" xfId="17645"/>
    <cellStyle name="Comma 6 27 3" xfId="35110"/>
    <cellStyle name="Comma 6 28" xfId="17626"/>
    <cellStyle name="Comma 6 29" xfId="35111"/>
    <cellStyle name="Comma 6 3" xfId="365"/>
    <cellStyle name="Comma 6 3 2" xfId="17646"/>
    <cellStyle name="Comma 6 3 3" xfId="35112"/>
    <cellStyle name="Comma 6 4" xfId="366"/>
    <cellStyle name="Comma 6 4 2" xfId="17647"/>
    <cellStyle name="Comma 6 4 3" xfId="35113"/>
    <cellStyle name="Comma 6 5" xfId="367"/>
    <cellStyle name="Comma 6 5 2" xfId="17648"/>
    <cellStyle name="Comma 6 5 3" xfId="35114"/>
    <cellStyle name="Comma 6 6" xfId="368"/>
    <cellStyle name="Comma 6 6 2" xfId="17649"/>
    <cellStyle name="Comma 6 6 3" xfId="35115"/>
    <cellStyle name="Comma 6 7" xfId="369"/>
    <cellStyle name="Comma 6 7 2" xfId="17650"/>
    <cellStyle name="Comma 6 7 3" xfId="35116"/>
    <cellStyle name="Comma 6 8" xfId="370"/>
    <cellStyle name="Comma 6 8 2" xfId="17651"/>
    <cellStyle name="Comma 6 8 3" xfId="35117"/>
    <cellStyle name="Comma 6 9" xfId="371"/>
    <cellStyle name="Comma 6 9 2" xfId="17652"/>
    <cellStyle name="Comma 6 9 3" xfId="35118"/>
    <cellStyle name="Comma 7" xfId="372"/>
    <cellStyle name="Comma 7 2" xfId="373"/>
    <cellStyle name="Comma 7 3" xfId="374"/>
    <cellStyle name="Comma 7 4" xfId="375"/>
    <cellStyle name="Comma 8" xfId="376"/>
    <cellStyle name="Comma 8 2" xfId="377"/>
    <cellStyle name="Comma 8 2 2" xfId="17653"/>
    <cellStyle name="Comma 8 3" xfId="378"/>
    <cellStyle name="Comma 8 3 2" xfId="17654"/>
    <cellStyle name="Comma 8 4" xfId="379"/>
    <cellStyle name="Comma 9" xfId="380"/>
    <cellStyle name="Comma 9 2" xfId="381"/>
    <cellStyle name="Comma 9 2 2" xfId="382"/>
    <cellStyle name="Comma 9 2 2 2" xfId="35121"/>
    <cellStyle name="Comma 9 2 3" xfId="17655"/>
    <cellStyle name="Comma 9 2 4" xfId="35120"/>
    <cellStyle name="Comma 9 3" xfId="383"/>
    <cellStyle name="Comma 9 3 2" xfId="35122"/>
    <cellStyle name="Comma 9 4" xfId="384"/>
    <cellStyle name="Comma 9 5" xfId="385"/>
    <cellStyle name="Comma 9 6" xfId="386"/>
    <cellStyle name="Comma 9 6 2" xfId="3344"/>
    <cellStyle name="Comma 9 7" xfId="3322"/>
    <cellStyle name="Comma 9 7 2" xfId="5831"/>
    <cellStyle name="Comma 9 7 2 2" xfId="23265"/>
    <cellStyle name="Comma 9 7 2 3" xfId="37718"/>
    <cellStyle name="Comma 9 7 3" xfId="13138"/>
    <cellStyle name="Comma 9 7 3 2" xfId="30572"/>
    <cellStyle name="Comma 9 7 3 3" xfId="45025"/>
    <cellStyle name="Comma 9 7 4" xfId="15599"/>
    <cellStyle name="Comma 9 7 4 2" xfId="33033"/>
    <cellStyle name="Comma 9 7 4 3" xfId="47486"/>
    <cellStyle name="Comma 9 7 5" xfId="20141"/>
    <cellStyle name="Comma 9 7 6" xfId="20760"/>
    <cellStyle name="Comma 9 7 7" xfId="35213"/>
    <cellStyle name="Comma 9 7 8" xfId="49339"/>
    <cellStyle name="Comma 9 8" xfId="17456"/>
    <cellStyle name="Comma 9 9" xfId="35119"/>
    <cellStyle name="Currency 2" xfId="387"/>
    <cellStyle name="Currency 2 2" xfId="388"/>
    <cellStyle name="Currency 2 2 2" xfId="389"/>
    <cellStyle name="Currency 2 2 2 2" xfId="9"/>
    <cellStyle name="Currency 2 2 2 2 2" xfId="17457"/>
    <cellStyle name="Currency 2 2 2 3" xfId="35123"/>
    <cellStyle name="Currency 2 2 3" xfId="390"/>
    <cellStyle name="Currency 2 2 4" xfId="391"/>
    <cellStyle name="Currency 2 2 5" xfId="392"/>
    <cellStyle name="Currency 2 3" xfId="393"/>
    <cellStyle name="Currency 2 3 2" xfId="394"/>
    <cellStyle name="Currency 2 3 3" xfId="395"/>
    <cellStyle name="Currency 2 3 4" xfId="396"/>
    <cellStyle name="Currency 2 4" xfId="397"/>
    <cellStyle name="Currency 2 4 2" xfId="398"/>
    <cellStyle name="Currency 2 4 3" xfId="399"/>
    <cellStyle name="Currency 2 4 4" xfId="400"/>
    <cellStyle name="Currency 2 5" xfId="401"/>
    <cellStyle name="Currency 2 5 2" xfId="402"/>
    <cellStyle name="Currency 2 5 3" xfId="403"/>
    <cellStyle name="Currency 2 5 4" xfId="404"/>
    <cellStyle name="Currency 2 6" xfId="405"/>
    <cellStyle name="Currency 2 6 2" xfId="17458"/>
    <cellStyle name="Currency 2 6 3" xfId="35124"/>
    <cellStyle name="Currency 2 7" xfId="35125"/>
    <cellStyle name="Currency 3" xfId="406"/>
    <cellStyle name="Currency 3 2" xfId="407"/>
    <cellStyle name="Currency 3 2 2" xfId="408"/>
    <cellStyle name="Currency 3 2 2 2" xfId="409"/>
    <cellStyle name="Currency 3 2 3" xfId="410"/>
    <cellStyle name="Currency 3 2 4" xfId="411"/>
    <cellStyle name="Currency 3 2 5" xfId="412"/>
    <cellStyle name="Currency 3 2 6" xfId="413"/>
    <cellStyle name="Currency 3 2 6 2" xfId="3349"/>
    <cellStyle name="Currency 3 2 7" xfId="3323"/>
    <cellStyle name="Currency 3 2 7 2" xfId="5832"/>
    <cellStyle name="Currency 3 2 7 2 2" xfId="23266"/>
    <cellStyle name="Currency 3 2 7 2 3" xfId="37719"/>
    <cellStyle name="Currency 3 2 7 3" xfId="13139"/>
    <cellStyle name="Currency 3 2 7 3 2" xfId="30573"/>
    <cellStyle name="Currency 3 2 7 3 3" xfId="45026"/>
    <cellStyle name="Currency 3 2 7 4" xfId="15600"/>
    <cellStyle name="Currency 3 2 7 4 2" xfId="33034"/>
    <cellStyle name="Currency 3 2 7 4 3" xfId="47487"/>
    <cellStyle name="Currency 3 2 7 5" xfId="20142"/>
    <cellStyle name="Currency 3 2 7 6" xfId="20761"/>
    <cellStyle name="Currency 3 2 7 7" xfId="35214"/>
    <cellStyle name="Currency 3 2 7 8" xfId="49340"/>
    <cellStyle name="Currency 3 2 8" xfId="17459"/>
    <cellStyle name="Currency 3 3" xfId="414"/>
    <cellStyle name="Currency 3 4" xfId="415"/>
    <cellStyle name="Currency 3 5" xfId="416"/>
    <cellStyle name="Currency 4" xfId="417"/>
    <cellStyle name="Currency 4 2" xfId="418"/>
    <cellStyle name="Currency 4 2 2" xfId="419"/>
    <cellStyle name="Currency 4 2 3" xfId="420"/>
    <cellStyle name="Currency 4 2 4" xfId="421"/>
    <cellStyle name="Currency 4 3" xfId="422"/>
    <cellStyle name="Currency 4 3 2" xfId="423"/>
    <cellStyle name="Currency 4 3 3" xfId="424"/>
    <cellStyle name="Currency 4 3 4" xfId="425"/>
    <cellStyle name="Currency 4 4" xfId="426"/>
    <cellStyle name="Currency 4 4 2" xfId="427"/>
    <cellStyle name="Currency 4 4 3" xfId="428"/>
    <cellStyle name="Currency 4 4 4" xfId="429"/>
    <cellStyle name="Currency 4 5" xfId="430"/>
    <cellStyle name="Currency 4 5 2" xfId="431"/>
    <cellStyle name="Currency 4 5 3" xfId="432"/>
    <cellStyle name="Currency 4 5 4" xfId="433"/>
    <cellStyle name="Currency 4 6" xfId="434"/>
    <cellStyle name="Currency 4 6 2" xfId="17460"/>
    <cellStyle name="Currency 5" xfId="435"/>
    <cellStyle name="Currency 5 2" xfId="436"/>
    <cellStyle name="Currency 5 3" xfId="437"/>
    <cellStyle name="Currency 5 4" xfId="438"/>
    <cellStyle name="Currency 6" xfId="439"/>
    <cellStyle name="Currency 6 2" xfId="440"/>
    <cellStyle name="Currency 6 2 2" xfId="441"/>
    <cellStyle name="Currency 6 2 3" xfId="442"/>
    <cellStyle name="Currency 6 2 4" xfId="443"/>
    <cellStyle name="Currency 6 3" xfId="444"/>
    <cellStyle name="Currency 6 3 2" xfId="445"/>
    <cellStyle name="Currency 6 3 3" xfId="446"/>
    <cellStyle name="Currency 6 3 4" xfId="447"/>
    <cellStyle name="Currency 6 4" xfId="448"/>
    <cellStyle name="Currency 6 4 2" xfId="449"/>
    <cellStyle name="Currency 6 4 3" xfId="450"/>
    <cellStyle name="Currency 6 4 4" xfId="451"/>
    <cellStyle name="Currency 6 5" xfId="452"/>
    <cellStyle name="Currency 6 5 2" xfId="453"/>
    <cellStyle name="Currency 6 5 3" xfId="454"/>
    <cellStyle name="Currency 6 5 4" xfId="455"/>
    <cellStyle name="Currency 6 6" xfId="456"/>
    <cellStyle name="Currency 6 7" xfId="457"/>
    <cellStyle name="Currency 6 8" xfId="458"/>
    <cellStyle name="Currency 7" xfId="459"/>
    <cellStyle name="Currency 7 2" xfId="17656"/>
    <cellStyle name="Currency 7 3" xfId="17461"/>
    <cellStyle name="Currency 7 4" xfId="35126"/>
    <cellStyle name="Currency 8" xfId="460"/>
    <cellStyle name="Currency 8 2" xfId="17657"/>
    <cellStyle name="Currency 8 3" xfId="17462"/>
    <cellStyle name="Currency 9" xfId="49352"/>
    <cellStyle name="Explanatory Text 2" xfId="461"/>
    <cellStyle name="Explanatory Text 3" xfId="462"/>
    <cellStyle name="Explanatory Text 4" xfId="35127"/>
    <cellStyle name="Good 2" xfId="463"/>
    <cellStyle name="Good 3" xfId="464"/>
    <cellStyle name="Good 4" xfId="35128"/>
    <cellStyle name="Heading 1 2" xfId="465"/>
    <cellStyle name="Heading 1 2 2" xfId="466"/>
    <cellStyle name="Heading 1 2 3" xfId="35130"/>
    <cellStyle name="Heading 1 2 4" xfId="35131"/>
    <cellStyle name="Heading 1 3" xfId="467"/>
    <cellStyle name="Heading 1 4" xfId="35129"/>
    <cellStyle name="Heading 2 2" xfId="468"/>
    <cellStyle name="Heading 2 2 2" xfId="469"/>
    <cellStyle name="Heading 2 2 3" xfId="35133"/>
    <cellStyle name="Heading 2 2 4" xfId="35134"/>
    <cellStyle name="Heading 2 3" xfId="470"/>
    <cellStyle name="Heading 2 4" xfId="35132"/>
    <cellStyle name="Heading 3 2" xfId="471"/>
    <cellStyle name="Heading 3 2 2" xfId="472"/>
    <cellStyle name="Heading 3 2 3" xfId="35136"/>
    <cellStyle name="Heading 3 2 4" xfId="35137"/>
    <cellStyle name="Heading 3 3" xfId="473"/>
    <cellStyle name="Heading 3 4" xfId="35135"/>
    <cellStyle name="Heading 4 2" xfId="474"/>
    <cellStyle name="Heading 4 2 2" xfId="475"/>
    <cellStyle name="Heading 4 2 3" xfId="35139"/>
    <cellStyle name="Heading 4 2 4" xfId="35140"/>
    <cellStyle name="Heading 4 3" xfId="476"/>
    <cellStyle name="Heading 4 4" xfId="35138"/>
    <cellStyle name="Hyperlink 2" xfId="477"/>
    <cellStyle name="Hyperlink 2 2" xfId="478"/>
    <cellStyle name="Hyperlink 3" xfId="479"/>
    <cellStyle name="Hyperlink 4" xfId="35141"/>
    <cellStyle name="Input 2" xfId="480"/>
    <cellStyle name="Input 2 2" xfId="3352"/>
    <cellStyle name="Input 2 2 2" xfId="13147"/>
    <cellStyle name="Input 2 2 2 2" xfId="30581"/>
    <cellStyle name="Input 2 2 2 3" xfId="45034"/>
    <cellStyle name="Input 2 2 3" xfId="15608"/>
    <cellStyle name="Input 2 2 3 2" xfId="33042"/>
    <cellStyle name="Input 2 2 3 3" xfId="47495"/>
    <cellStyle name="Input 2 2 4" xfId="20787"/>
    <cellStyle name="Input 2 2 5" xfId="35240"/>
    <cellStyle name="Input 2 3" xfId="3347"/>
    <cellStyle name="Input 2 3 2" xfId="20783"/>
    <cellStyle name="Input 2 3 3" xfId="35236"/>
    <cellStyle name="Input 2 4" xfId="3350"/>
    <cellStyle name="Input 2 4 2" xfId="20785"/>
    <cellStyle name="Input 2 4 3" xfId="35238"/>
    <cellStyle name="Input 2 5" xfId="3348"/>
    <cellStyle name="Input 2 5 2" xfId="20784"/>
    <cellStyle name="Input 2 5 3" xfId="35237"/>
    <cellStyle name="Input 2 6" xfId="17692"/>
    <cellStyle name="Input 3" xfId="481"/>
    <cellStyle name="Input 3 2" xfId="3353"/>
    <cellStyle name="Input 3 2 2" xfId="13148"/>
    <cellStyle name="Input 3 2 2 2" xfId="30582"/>
    <cellStyle name="Input 3 2 2 3" xfId="45035"/>
    <cellStyle name="Input 3 2 3" xfId="15609"/>
    <cellStyle name="Input 3 2 3 2" xfId="33043"/>
    <cellStyle name="Input 3 2 3 3" xfId="47496"/>
    <cellStyle name="Input 3 2 4" xfId="20788"/>
    <cellStyle name="Input 3 2 5" xfId="35241"/>
    <cellStyle name="Input 3 3" xfId="3346"/>
    <cellStyle name="Input 3 3 2" xfId="20782"/>
    <cellStyle name="Input 3 3 3" xfId="35235"/>
    <cellStyle name="Input 3 4" xfId="3351"/>
    <cellStyle name="Input 3 4 2" xfId="20786"/>
    <cellStyle name="Input 3 4 3" xfId="35239"/>
    <cellStyle name="Input 3 5" xfId="3345"/>
    <cellStyle name="Input 3 5 2" xfId="20781"/>
    <cellStyle name="Input 3 5 3" xfId="35234"/>
    <cellStyle name="Input 3 6" xfId="17693"/>
    <cellStyle name="Input 4" xfId="35142"/>
    <cellStyle name="Linked Cell 2" xfId="482"/>
    <cellStyle name="Linked Cell 3" xfId="483"/>
    <cellStyle name="Linked Cell 4" xfId="35143"/>
    <cellStyle name="Neutral 2" xfId="484"/>
    <cellStyle name="Neutral 3" xfId="485"/>
    <cellStyle name="Neutral 4" xfId="35144"/>
    <cellStyle name="Normal" xfId="0" builtinId="0"/>
    <cellStyle name="Normal 10" xfId="486"/>
    <cellStyle name="Normal 10 2" xfId="487"/>
    <cellStyle name="Normal 10 3" xfId="488"/>
    <cellStyle name="Normal 10 4" xfId="489"/>
    <cellStyle name="Normal 11" xfId="490"/>
    <cellStyle name="Normal 11 2" xfId="491"/>
    <cellStyle name="Normal 11 3" xfId="492"/>
    <cellStyle name="Normal 11 4" xfId="493"/>
    <cellStyle name="Normal 12" xfId="494"/>
    <cellStyle name="Normal 12 2" xfId="495"/>
    <cellStyle name="Normal 12 3" xfId="496"/>
    <cellStyle name="Normal 12 4" xfId="497"/>
    <cellStyle name="Normal 13" xfId="498"/>
    <cellStyle name="Normal 13 2" xfId="499"/>
    <cellStyle name="Normal 13 3" xfId="500"/>
    <cellStyle name="Normal 13 4" xfId="501"/>
    <cellStyle name="Normal 14" xfId="502"/>
    <cellStyle name="Normal 14 2" xfId="503"/>
    <cellStyle name="Normal 14 2 2" xfId="504"/>
    <cellStyle name="Normal 14 2 2 2" xfId="17463"/>
    <cellStyle name="Normal 14 2 3" xfId="5"/>
    <cellStyle name="Normal 14 3" xfId="505"/>
    <cellStyle name="Normal 14 3 2" xfId="506"/>
    <cellStyle name="Normal 14 4" xfId="507"/>
    <cellStyle name="Normal 14 5" xfId="508"/>
    <cellStyle name="Normal 14 6" xfId="509"/>
    <cellStyle name="Normal 15" xfId="510"/>
    <cellStyle name="Normal 15 2" xfId="511"/>
    <cellStyle name="Normal 15 3" xfId="512"/>
    <cellStyle name="Normal 15 4" xfId="513"/>
    <cellStyle name="Normal 16" xfId="514"/>
    <cellStyle name="Normal 16 2" xfId="515"/>
    <cellStyle name="Normal 16 2 2" xfId="516"/>
    <cellStyle name="Normal 16 2 2 2" xfId="17464"/>
    <cellStyle name="Normal 16 3" xfId="517"/>
    <cellStyle name="Normal 16 3 2" xfId="518"/>
    <cellStyle name="Normal 16 4" xfId="519"/>
    <cellStyle name="Normal 16 5" xfId="520"/>
    <cellStyle name="Normal 16 6" xfId="521"/>
    <cellStyle name="Normal 17" xfId="522"/>
    <cellStyle name="Normal 17 2" xfId="523"/>
    <cellStyle name="Normal 17 3" xfId="524"/>
    <cellStyle name="Normal 17 4" xfId="525"/>
    <cellStyle name="Normal 18" xfId="526"/>
    <cellStyle name="Normal 18 2" xfId="527"/>
    <cellStyle name="Normal 18 3" xfId="528"/>
    <cellStyle name="Normal 18 4" xfId="529"/>
    <cellStyle name="Normal 19" xfId="530"/>
    <cellStyle name="Normal 19 2" xfId="531"/>
    <cellStyle name="Normal 19 3" xfId="532"/>
    <cellStyle name="Normal 19 4" xfId="533"/>
    <cellStyle name="Normal 2" xfId="1"/>
    <cellStyle name="Normal 2 10" xfId="534"/>
    <cellStyle name="Normal 2 10 2" xfId="17658"/>
    <cellStyle name="Normal 2 10 3" xfId="17465"/>
    <cellStyle name="Normal 2 11" xfId="535"/>
    <cellStyle name="Normal 2 11 2" xfId="35145"/>
    <cellStyle name="Normal 2 12" xfId="536"/>
    <cellStyle name="Normal 2 12 2" xfId="7"/>
    <cellStyle name="Normal 2 12 3" xfId="537"/>
    <cellStyle name="Normal 2 12 4" xfId="538"/>
    <cellStyle name="Normal 2 12 5" xfId="539"/>
    <cellStyle name="Normal 2 12 6" xfId="540"/>
    <cellStyle name="Normal 2 12 7" xfId="541"/>
    <cellStyle name="Normal 2 13" xfId="542"/>
    <cellStyle name="Normal 2 14" xfId="543"/>
    <cellStyle name="Normal 2 15" xfId="544"/>
    <cellStyle name="Normal 2 16" xfId="545"/>
    <cellStyle name="Normal 2 17" xfId="546"/>
    <cellStyle name="Normal 2 18" xfId="547"/>
    <cellStyle name="Normal 2 19" xfId="49342"/>
    <cellStyle name="Normal 2 2" xfId="548"/>
    <cellStyle name="Normal 2 2 2" xfId="549"/>
    <cellStyle name="Normal 2 2 2 2" xfId="550"/>
    <cellStyle name="Normal 2 2 2 2 2" xfId="551"/>
    <cellStyle name="Normal 2 2 2 2 2 2" xfId="35146"/>
    <cellStyle name="Normal 2 2 2 2 3" xfId="552"/>
    <cellStyle name="Normal 2 2 2 2 4" xfId="553"/>
    <cellStyle name="Normal 2 2 2 2 5" xfId="554"/>
    <cellStyle name="Normal 2 2 2 3" xfId="555"/>
    <cellStyle name="Normal 2 2 2 3 2" xfId="17659"/>
    <cellStyle name="Normal 2 2 2 4" xfId="556"/>
    <cellStyle name="Normal 2 2 2 4 2" xfId="35147"/>
    <cellStyle name="Normal 2 2 2 5" xfId="557"/>
    <cellStyle name="Normal 2 2 2 5 2" xfId="35148"/>
    <cellStyle name="Normal 2 2 2 6" xfId="558"/>
    <cellStyle name="Normal 2 2 2 6 2" xfId="35149"/>
    <cellStyle name="Normal 2 2 2 7" xfId="559"/>
    <cellStyle name="Normal 2 2 3" xfId="560"/>
    <cellStyle name="Normal 2 2 3 2" xfId="561"/>
    <cellStyle name="Normal 2 2 4" xfId="562"/>
    <cellStyle name="Normal 2 2 4 2" xfId="563"/>
    <cellStyle name="Normal 2 2 4 2 2" xfId="35150"/>
    <cellStyle name="Normal 2 2 4 3" xfId="564"/>
    <cellStyle name="Normal 2 2 4 4" xfId="565"/>
    <cellStyle name="Normal 2 2 4 5" xfId="566"/>
    <cellStyle name="Normal 2 2 5" xfId="6"/>
    <cellStyle name="Normal 2 2 5 2" xfId="17466"/>
    <cellStyle name="Normal 2 2 5 3" xfId="567"/>
    <cellStyle name="Normal 2 2 6" xfId="568"/>
    <cellStyle name="Normal 2 2 6 2" xfId="17467"/>
    <cellStyle name="Normal 2 2 6 3" xfId="35151"/>
    <cellStyle name="Normal 2 2 7" xfId="569"/>
    <cellStyle name="Normal 2 2 7 2" xfId="35152"/>
    <cellStyle name="Normal 2 2 8" xfId="570"/>
    <cellStyle name="Normal 2 2 8 2" xfId="35153"/>
    <cellStyle name="Normal 2 2 9" xfId="571"/>
    <cellStyle name="Normal 2 20" xfId="49341"/>
    <cellStyle name="Normal 2 3" xfId="572"/>
    <cellStyle name="Normal 2 3 2" xfId="573"/>
    <cellStyle name="Normal 2 3 2 2" xfId="574"/>
    <cellStyle name="Normal 2 3 2 2 2" xfId="35154"/>
    <cellStyle name="Normal 2 3 2 3" xfId="575"/>
    <cellStyle name="Normal 2 3 2 4" xfId="576"/>
    <cellStyle name="Normal 2 3 2 5" xfId="577"/>
    <cellStyle name="Normal 2 3 3" xfId="578"/>
    <cellStyle name="Normal 2 3 3 2" xfId="579"/>
    <cellStyle name="Normal 2 3 3 3" xfId="580"/>
    <cellStyle name="Normal 2 3 3 4" xfId="581"/>
    <cellStyle name="Normal 2 3 4" xfId="582"/>
    <cellStyle name="Normal 2 3 4 2" xfId="17660"/>
    <cellStyle name="Normal 2 3 5" xfId="35155"/>
    <cellStyle name="Normal 2 3 6" xfId="35156"/>
    <cellStyle name="Normal 2 3 7" xfId="35157"/>
    <cellStyle name="Normal 2 4" xfId="583"/>
    <cellStyle name="Normal 2 4 2" xfId="584"/>
    <cellStyle name="Normal 2 4 2 2" xfId="585"/>
    <cellStyle name="Normal 2 4 2 2 2" xfId="35158"/>
    <cellStyle name="Normal 2 4 2 3" xfId="586"/>
    <cellStyle name="Normal 2 4 2 4" xfId="587"/>
    <cellStyle name="Normal 2 4 2 5" xfId="588"/>
    <cellStyle name="Normal 2 4 3" xfId="589"/>
    <cellStyle name="Normal 2 4 3 2" xfId="590"/>
    <cellStyle name="Normal 2 4 3 3" xfId="591"/>
    <cellStyle name="Normal 2 4 3 4" xfId="592"/>
    <cellStyle name="Normal 2 4 4" xfId="593"/>
    <cellStyle name="Normal 2 4 4 2" xfId="17661"/>
    <cellStyle name="Normal 2 4 5" xfId="35159"/>
    <cellStyle name="Normal 2 4 6" xfId="35160"/>
    <cellStyle name="Normal 2 4 7" xfId="35161"/>
    <cellStyle name="Normal 2 5" xfId="594"/>
    <cellStyle name="Normal 2 5 2" xfId="595"/>
    <cellStyle name="Normal 2 5 2 2" xfId="596"/>
    <cellStyle name="Normal 2 5 2 2 2" xfId="35162"/>
    <cellStyle name="Normal 2 5 2 3" xfId="597"/>
    <cellStyle name="Normal 2 5 2 4" xfId="598"/>
    <cellStyle name="Normal 2 5 2 5" xfId="599"/>
    <cellStyle name="Normal 2 5 3" xfId="600"/>
    <cellStyle name="Normal 2 5 3 2" xfId="601"/>
    <cellStyle name="Normal 2 5 3 3" xfId="602"/>
    <cellStyle name="Normal 2 5 3 4" xfId="603"/>
    <cellStyle name="Normal 2 5 4" xfId="604"/>
    <cellStyle name="Normal 2 5 4 2" xfId="17662"/>
    <cellStyle name="Normal 2 5 5" xfId="35163"/>
    <cellStyle name="Normal 2 5 6" xfId="35164"/>
    <cellStyle name="Normal 2 5 7" xfId="35165"/>
    <cellStyle name="Normal 2 6" xfId="605"/>
    <cellStyle name="Normal 2 6 2" xfId="606"/>
    <cellStyle name="Normal 2 6 2 2" xfId="35166"/>
    <cellStyle name="Normal 2 6 3" xfId="607"/>
    <cellStyle name="Normal 2 6 4" xfId="608"/>
    <cellStyle name="Normal 2 6 5" xfId="609"/>
    <cellStyle name="Normal 2 7" xfId="610"/>
    <cellStyle name="Normal 2 7 2" xfId="611"/>
    <cellStyle name="Normal 2 7 2 2" xfId="35167"/>
    <cellStyle name="Normal 2 7 3" xfId="612"/>
    <cellStyle name="Normal 2 7 3 2" xfId="35168"/>
    <cellStyle name="Normal 2 7 4" xfId="613"/>
    <cellStyle name="Normal 2 7 5" xfId="614"/>
    <cellStyle name="Normal 2 8" xfId="615"/>
    <cellStyle name="Normal 2 8 2" xfId="17468"/>
    <cellStyle name="Normal 2 9" xfId="616"/>
    <cellStyle name="Normal 2 9 2" xfId="17469"/>
    <cellStyle name="Normal 2 9 3" xfId="35169"/>
    <cellStyle name="Normal 20" xfId="617"/>
    <cellStyle name="Normal 20 2" xfId="618"/>
    <cellStyle name="Normal 20 2 2" xfId="619"/>
    <cellStyle name="Normal 20 2 2 2" xfId="17470"/>
    <cellStyle name="Normal 20 3" xfId="620"/>
    <cellStyle name="Normal 20 3 2" xfId="621"/>
    <cellStyle name="Normal 20 4" xfId="622"/>
    <cellStyle name="Normal 20 5" xfId="623"/>
    <cellStyle name="Normal 20 6" xfId="624"/>
    <cellStyle name="Normal 21" xfId="625"/>
    <cellStyle name="Normal 21 2" xfId="626"/>
    <cellStyle name="Normal 21 3" xfId="627"/>
    <cellStyle name="Normal 21 4" xfId="628"/>
    <cellStyle name="Normal 22" xfId="629"/>
    <cellStyle name="Normal 22 2" xfId="630"/>
    <cellStyle name="Normal 22 3" xfId="631"/>
    <cellStyle name="Normal 22 4" xfId="632"/>
    <cellStyle name="Normal 23" xfId="633"/>
    <cellStyle name="Normal 23 2" xfId="634"/>
    <cellStyle name="Normal 23 3" xfId="635"/>
    <cellStyle name="Normal 23 4" xfId="636"/>
    <cellStyle name="Normal 24" xfId="637"/>
    <cellStyle name="Normal 24 2" xfId="638"/>
    <cellStyle name="Normal 24 3" xfId="639"/>
    <cellStyle name="Normal 24 4" xfId="640"/>
    <cellStyle name="Normal 25" xfId="641"/>
    <cellStyle name="Normal 25 2" xfId="642"/>
    <cellStyle name="Normal 25 2 2" xfId="643"/>
    <cellStyle name="Normal 25 3" xfId="644"/>
    <cellStyle name="Normal 25 3 2" xfId="17471"/>
    <cellStyle name="Normal 25 4" xfId="645"/>
    <cellStyle name="Normal 25 5" xfId="646"/>
    <cellStyle name="Normal 26" xfId="647"/>
    <cellStyle name="Normal 26 2" xfId="648"/>
    <cellStyle name="Normal 26 2 2" xfId="649"/>
    <cellStyle name="Normal 26 2 2 2" xfId="17472"/>
    <cellStyle name="Normal 26 3" xfId="650"/>
    <cellStyle name="Normal 26 3 2" xfId="17473"/>
    <cellStyle name="Normal 26 4" xfId="651"/>
    <cellStyle name="Normal 26 5" xfId="652"/>
    <cellStyle name="Normal 27" xfId="653"/>
    <cellStyle name="Normal 27 2" xfId="654"/>
    <cellStyle name="Normal 27 2 2" xfId="655"/>
    <cellStyle name="Normal 27 2 2 2" xfId="17474"/>
    <cellStyle name="Normal 27 3" xfId="656"/>
    <cellStyle name="Normal 27 3 2" xfId="17475"/>
    <cellStyle name="Normal 27 4" xfId="657"/>
    <cellStyle name="Normal 27 5" xfId="658"/>
    <cellStyle name="Normal 28" xfId="659"/>
    <cellStyle name="Normal 28 2" xfId="660"/>
    <cellStyle name="Normal 28 2 2" xfId="661"/>
    <cellStyle name="Normal 28 3" xfId="662"/>
    <cellStyle name="Normal 28 4" xfId="663"/>
    <cellStyle name="Normal 28 5" xfId="664"/>
    <cellStyle name="Normal 29" xfId="665"/>
    <cellStyle name="Normal 29 2" xfId="666"/>
    <cellStyle name="Normal 29 3" xfId="667"/>
    <cellStyle name="Normal 29 4" xfId="668"/>
    <cellStyle name="Normal 3" xfId="3"/>
    <cellStyle name="Normal 3 2" xfId="669"/>
    <cellStyle name="Normal 3 3" xfId="670"/>
    <cellStyle name="Normal 3 3 2" xfId="671"/>
    <cellStyle name="Normal 3 3 3" xfId="672"/>
    <cellStyle name="Normal 3 3 4" xfId="673"/>
    <cellStyle name="Normal 3 4" xfId="674"/>
    <cellStyle name="Normal 3 4 2" xfId="17663"/>
    <cellStyle name="Normal 3 5" xfId="8"/>
    <cellStyle name="Normal 3 6" xfId="35171"/>
    <cellStyle name="Normal 3 7" xfId="35172"/>
    <cellStyle name="Normal 3 8" xfId="35170"/>
    <cellStyle name="Normal 30" xfId="675"/>
    <cellStyle name="Normal 30 2" xfId="676"/>
    <cellStyle name="Normal 30 3" xfId="677"/>
    <cellStyle name="Normal 30 4" xfId="678"/>
    <cellStyle name="Normal 31" xfId="679"/>
    <cellStyle name="Normal 31 2" xfId="680"/>
    <cellStyle name="Normal 31 3" xfId="681"/>
    <cellStyle name="Normal 31 4" xfId="682"/>
    <cellStyle name="Normal 32" xfId="683"/>
    <cellStyle name="Normal 32 2" xfId="684"/>
    <cellStyle name="Normal 32 3" xfId="685"/>
    <cellStyle name="Normal 32 4" xfId="686"/>
    <cellStyle name="Normal 33" xfId="687"/>
    <cellStyle name="Normal 33 2" xfId="688"/>
    <cellStyle name="Normal 33 3" xfId="689"/>
    <cellStyle name="Normal 33 4" xfId="690"/>
    <cellStyle name="Normal 34" xfId="691"/>
    <cellStyle name="Normal 34 2" xfId="692"/>
    <cellStyle name="Normal 34 3" xfId="693"/>
    <cellStyle name="Normal 34 4" xfId="694"/>
    <cellStyle name="Normal 35" xfId="695"/>
    <cellStyle name="Normal 35 2" xfId="696"/>
    <cellStyle name="Normal 35 3" xfId="697"/>
    <cellStyle name="Normal 35 4" xfId="698"/>
    <cellStyle name="Normal 36" xfId="699"/>
    <cellStyle name="Normal 36 2" xfId="700"/>
    <cellStyle name="Normal 36 3" xfId="701"/>
    <cellStyle name="Normal 36 4" xfId="702"/>
    <cellStyle name="Normal 37" xfId="703"/>
    <cellStyle name="Normal 37 2" xfId="704"/>
    <cellStyle name="Normal 37 3" xfId="705"/>
    <cellStyle name="Normal 37 4" xfId="706"/>
    <cellStyle name="Normal 38" xfId="707"/>
    <cellStyle name="Normal 38 2" xfId="708"/>
    <cellStyle name="Normal 38 3" xfId="709"/>
    <cellStyle name="Normal 38 4" xfId="710"/>
    <cellStyle name="Normal 39" xfId="711"/>
    <cellStyle name="Normal 39 2" xfId="712"/>
    <cellStyle name="Normal 39 3" xfId="713"/>
    <cellStyle name="Normal 39 4" xfId="714"/>
    <cellStyle name="Normal 4" xfId="715"/>
    <cellStyle name="Normal 4 10" xfId="3360"/>
    <cellStyle name="Normal 4 10 2" xfId="13149"/>
    <cellStyle name="Normal 4 10 2 2" xfId="30583"/>
    <cellStyle name="Normal 4 10 2 3" xfId="45036"/>
    <cellStyle name="Normal 4 10 3" xfId="15610"/>
    <cellStyle name="Normal 4 10 3 2" xfId="33044"/>
    <cellStyle name="Normal 4 10 3 3" xfId="47497"/>
    <cellStyle name="Normal 4 10 4" xfId="20795"/>
    <cellStyle name="Normal 4 10 5" xfId="35248"/>
    <cellStyle name="Normal 4 11" xfId="13134"/>
    <cellStyle name="Normal 4 11 2" xfId="30568"/>
    <cellStyle name="Normal 4 11 3" xfId="45021"/>
    <cellStyle name="Normal 4 12" xfId="14986"/>
    <cellStyle name="Normal 4 12 2" xfId="32420"/>
    <cellStyle name="Normal 4 12 3" xfId="46873"/>
    <cellStyle name="Normal 4 13" xfId="17447"/>
    <cellStyle name="Normal 4 13 2" xfId="34881"/>
    <cellStyle name="Normal 4 13 3" xfId="49334"/>
    <cellStyle name="Normal 4 14" xfId="17476"/>
    <cellStyle name="Normal 4 15" xfId="17694"/>
    <cellStyle name="Normal 4 16" xfId="20147"/>
    <cellStyle name="Normal 4 17" xfId="35209"/>
    <cellStyle name="Normal 4 18" xfId="49335"/>
    <cellStyle name="Normal 4 19" xfId="49343"/>
    <cellStyle name="Normal 4 2" xfId="716"/>
    <cellStyle name="Normal 4 2 2" xfId="717"/>
    <cellStyle name="Normal 4 2 2 2" xfId="718"/>
    <cellStyle name="Normal 4 2 2 3" xfId="719"/>
    <cellStyle name="Normal 4 2 2 4" xfId="720"/>
    <cellStyle name="Normal 4 2 3" xfId="721"/>
    <cellStyle name="Normal 4 2 3 2" xfId="722"/>
    <cellStyle name="Normal 4 2 3 3" xfId="723"/>
    <cellStyle name="Normal 4 2 3 4" xfId="724"/>
    <cellStyle name="Normal 4 2 4" xfId="725"/>
    <cellStyle name="Normal 4 2 4 2" xfId="17665"/>
    <cellStyle name="Normal 4 2 5" xfId="35173"/>
    <cellStyle name="Normal 4 2 5 2" xfId="49337"/>
    <cellStyle name="Normal 4 2 6" xfId="35174"/>
    <cellStyle name="Normal 4 2 7" xfId="35175"/>
    <cellStyle name="Normal 4 3" xfId="726"/>
    <cellStyle name="Normal 4 3 2" xfId="727"/>
    <cellStyle name="Normal 4 3 2 2" xfId="728"/>
    <cellStyle name="Normal 4 3 2 3" xfId="729"/>
    <cellStyle name="Normal 4 3 2 4" xfId="730"/>
    <cellStyle name="Normal 4 3 3" xfId="731"/>
    <cellStyle name="Normal 4 3 4" xfId="732"/>
    <cellStyle name="Normal 4 3 5" xfId="733"/>
    <cellStyle name="Normal 4 4" xfId="734"/>
    <cellStyle name="Normal 4 4 2" xfId="735"/>
    <cellStyle name="Normal 4 4 2 2" xfId="736"/>
    <cellStyle name="Normal 4 4 2 3" xfId="737"/>
    <cellStyle name="Normal 4 4 2 4" xfId="738"/>
    <cellStyle name="Normal 4 4 3" xfId="739"/>
    <cellStyle name="Normal 4 4 4" xfId="740"/>
    <cellStyle name="Normal 4 4 5" xfId="741"/>
    <cellStyle name="Normal 4 5" xfId="742"/>
    <cellStyle name="Normal 4 5 2" xfId="743"/>
    <cellStyle name="Normal 4 5 2 2" xfId="744"/>
    <cellStyle name="Normal 4 5 2 3" xfId="745"/>
    <cellStyle name="Normal 4 5 2 4" xfId="746"/>
    <cellStyle name="Normal 4 5 3" xfId="747"/>
    <cellStyle name="Normal 4 5 4" xfId="748"/>
    <cellStyle name="Normal 4 5 5" xfId="749"/>
    <cellStyle name="Normal 4 6" xfId="750"/>
    <cellStyle name="Normal 4 6 2" xfId="751"/>
    <cellStyle name="Normal 4 6 3" xfId="752"/>
    <cellStyle name="Normal 4 6 4" xfId="753"/>
    <cellStyle name="Normal 4 7" xfId="754"/>
    <cellStyle name="Normal 4 7 10" xfId="35210"/>
    <cellStyle name="Normal 4 7 11" xfId="49336"/>
    <cellStyle name="Normal 4 7 12" xfId="49344"/>
    <cellStyle name="Normal 4 7 2" xfId="3325"/>
    <cellStyle name="Normal 4 7 2 10" xfId="49345"/>
    <cellStyle name="Normal 4 7 2 2" xfId="5834"/>
    <cellStyle name="Normal 4 7 2 2 2" xfId="23268"/>
    <cellStyle name="Normal 4 7 2 2 3" xfId="37721"/>
    <cellStyle name="Normal 4 7 2 3" xfId="13141"/>
    <cellStyle name="Normal 4 7 2 3 2" xfId="30575"/>
    <cellStyle name="Normal 4 7 2 3 3" xfId="45028"/>
    <cellStyle name="Normal 4 7 2 4" xfId="15602"/>
    <cellStyle name="Normal 4 7 2 4 2" xfId="33036"/>
    <cellStyle name="Normal 4 7 2 4 3" xfId="47489"/>
    <cellStyle name="Normal 4 7 2 5" xfId="17666"/>
    <cellStyle name="Normal 4 7 2 6" xfId="20144"/>
    <cellStyle name="Normal 4 7 2 7" xfId="20763"/>
    <cellStyle name="Normal 4 7 2 8" xfId="35177"/>
    <cellStyle name="Normal 4 7 2 9" xfId="35216"/>
    <cellStyle name="Normal 4 7 3" xfId="3361"/>
    <cellStyle name="Normal 4 7 3 2" xfId="13150"/>
    <cellStyle name="Normal 4 7 3 2 2" xfId="30584"/>
    <cellStyle name="Normal 4 7 3 2 3" xfId="45037"/>
    <cellStyle name="Normal 4 7 3 3" xfId="15611"/>
    <cellStyle name="Normal 4 7 3 3 2" xfId="33045"/>
    <cellStyle name="Normal 4 7 3 3 3" xfId="47498"/>
    <cellStyle name="Normal 4 7 3 4" xfId="20796"/>
    <cellStyle name="Normal 4 7 3 5" xfId="35249"/>
    <cellStyle name="Normal 4 7 4" xfId="13135"/>
    <cellStyle name="Normal 4 7 4 2" xfId="30569"/>
    <cellStyle name="Normal 4 7 4 3" xfId="45022"/>
    <cellStyle name="Normal 4 7 5" xfId="14987"/>
    <cellStyle name="Normal 4 7 5 2" xfId="32421"/>
    <cellStyle name="Normal 4 7 5 3" xfId="46874"/>
    <cellStyle name="Normal 4 7 6" xfId="17477"/>
    <cellStyle name="Normal 4 7 7" xfId="17695"/>
    <cellStyle name="Normal 4 7 8" xfId="20148"/>
    <cellStyle name="Normal 4 7 9" xfId="35176"/>
    <cellStyle name="Normal 4 8" xfId="755"/>
    <cellStyle name="Normal 4 8 2" xfId="17478"/>
    <cellStyle name="Normal 4 8 2 2" xfId="35179"/>
    <cellStyle name="Normal 4 8 3" xfId="35178"/>
    <cellStyle name="Normal 4 9" xfId="3324"/>
    <cellStyle name="Normal 4 9 10" xfId="49346"/>
    <cellStyle name="Normal 4 9 2" xfId="5833"/>
    <cellStyle name="Normal 4 9 2 2" xfId="23267"/>
    <cellStyle name="Normal 4 9 2 3" xfId="37720"/>
    <cellStyle name="Normal 4 9 3" xfId="13140"/>
    <cellStyle name="Normal 4 9 3 2" xfId="30574"/>
    <cellStyle name="Normal 4 9 3 3" xfId="45027"/>
    <cellStyle name="Normal 4 9 4" xfId="15601"/>
    <cellStyle name="Normal 4 9 4 2" xfId="33035"/>
    <cellStyle name="Normal 4 9 4 3" xfId="47488"/>
    <cellStyle name="Normal 4 9 5" xfId="17664"/>
    <cellStyle name="Normal 4 9 6" xfId="20143"/>
    <cellStyle name="Normal 4 9 7" xfId="20762"/>
    <cellStyle name="Normal 4 9 8" xfId="35180"/>
    <cellStyle name="Normal 4 9 9" xfId="35215"/>
    <cellStyle name="Normal 4_EXHIBIT C" xfId="756"/>
    <cellStyle name="Normal 40" xfId="757"/>
    <cellStyle name="Normal 40 2" xfId="758"/>
    <cellStyle name="Normal 40 3" xfId="759"/>
    <cellStyle name="Normal 40 4" xfId="760"/>
    <cellStyle name="Normal 41" xfId="761"/>
    <cellStyle name="Normal 41 2" xfId="17479"/>
    <cellStyle name="Normal 41 3" xfId="17480"/>
    <cellStyle name="Normal 41 3 2" xfId="17668"/>
    <cellStyle name="Normal 41 3 3" xfId="35181"/>
    <cellStyle name="Normal 41 4" xfId="17667"/>
    <cellStyle name="Normal 41 4 2" xfId="35182"/>
    <cellStyle name="Normal 42" xfId="17481"/>
    <cellStyle name="Normal 42 2" xfId="17482"/>
    <cellStyle name="Normal 42 2 2" xfId="17670"/>
    <cellStyle name="Normal 42 3" xfId="17669"/>
    <cellStyle name="Normal 43" xfId="17502"/>
    <cellStyle name="Normal 43 2" xfId="35183"/>
    <cellStyle name="Normal 44" xfId="762"/>
    <cellStyle name="Normal 44 2" xfId="17505"/>
    <cellStyle name="Normal 45" xfId="17508"/>
    <cellStyle name="Normal 46" xfId="49350"/>
    <cellStyle name="Normal 47" xfId="12"/>
    <cellStyle name="Normal 5" xfId="763"/>
    <cellStyle name="Normal 5 10" xfId="35185"/>
    <cellStyle name="Normal 5 11" xfId="35184"/>
    <cellStyle name="Normal 5 2" xfId="764"/>
    <cellStyle name="Normal 5 2 2" xfId="765"/>
    <cellStyle name="Normal 5 2 2 2" xfId="766"/>
    <cellStyle name="Normal 5 2 2 3" xfId="767"/>
    <cellStyle name="Normal 5 2 2 4" xfId="768"/>
    <cellStyle name="Normal 5 2 3" xfId="769"/>
    <cellStyle name="Normal 5 2 4" xfId="770"/>
    <cellStyle name="Normal 5 2 5" xfId="771"/>
    <cellStyle name="Normal 5 3" xfId="772"/>
    <cellStyle name="Normal 5 3 2" xfId="773"/>
    <cellStyle name="Normal 5 3 2 2" xfId="774"/>
    <cellStyle name="Normal 5 3 2 3" xfId="775"/>
    <cellStyle name="Normal 5 3 2 4" xfId="776"/>
    <cellStyle name="Normal 5 3 3" xfId="777"/>
    <cellStyle name="Normal 5 3 4" xfId="778"/>
    <cellStyle name="Normal 5 3 5" xfId="779"/>
    <cellStyle name="Normal 5 4" xfId="780"/>
    <cellStyle name="Normal 5 4 2" xfId="781"/>
    <cellStyle name="Normal 5 4 2 2" xfId="782"/>
    <cellStyle name="Normal 5 4 2 3" xfId="783"/>
    <cellStyle name="Normal 5 4 2 4" xfId="784"/>
    <cellStyle name="Normal 5 4 3" xfId="785"/>
    <cellStyle name="Normal 5 4 4" xfId="786"/>
    <cellStyle name="Normal 5 4 5" xfId="787"/>
    <cellStyle name="Normal 5 5" xfId="788"/>
    <cellStyle name="Normal 5 5 2" xfId="789"/>
    <cellStyle name="Normal 5 5 2 2" xfId="790"/>
    <cellStyle name="Normal 5 5 2 3" xfId="791"/>
    <cellStyle name="Normal 5 5 2 4" xfId="792"/>
    <cellStyle name="Normal 5 5 3" xfId="793"/>
    <cellStyle name="Normal 5 5 4" xfId="794"/>
    <cellStyle name="Normal 5 5 5" xfId="795"/>
    <cellStyle name="Normal 5 6" xfId="796"/>
    <cellStyle name="Normal 5 6 2" xfId="797"/>
    <cellStyle name="Normal 5 6 3" xfId="798"/>
    <cellStyle name="Normal 5 6 4" xfId="799"/>
    <cellStyle name="Normal 5 7" xfId="17483"/>
    <cellStyle name="Normal 5 7 2" xfId="17672"/>
    <cellStyle name="Normal 5 8" xfId="17671"/>
    <cellStyle name="Normal 5 8 2" xfId="35187"/>
    <cellStyle name="Normal 5 8 3" xfId="35186"/>
    <cellStyle name="Normal 5 9" xfId="35188"/>
    <cellStyle name="Normal 6" xfId="800"/>
    <cellStyle name="Normal 6 10" xfId="35189"/>
    <cellStyle name="Normal 6 11" xfId="35190"/>
    <cellStyle name="Normal 6 2" xfId="801"/>
    <cellStyle name="Normal 6 2 2" xfId="802"/>
    <cellStyle name="Normal 6 2 2 2" xfId="803"/>
    <cellStyle name="Normal 6 2 2 3" xfId="804"/>
    <cellStyle name="Normal 6 2 2 4" xfId="805"/>
    <cellStyle name="Normal 6 2 3" xfId="806"/>
    <cellStyle name="Normal 6 2 4" xfId="807"/>
    <cellStyle name="Normal 6 2 5" xfId="808"/>
    <cellStyle name="Normal 6 3" xfId="809"/>
    <cellStyle name="Normal 6 3 2" xfId="810"/>
    <cellStyle name="Normal 6 3 2 2" xfId="811"/>
    <cellStyle name="Normal 6 3 2 3" xfId="812"/>
    <cellStyle name="Normal 6 3 2 4" xfId="813"/>
    <cellStyle name="Normal 6 3 3" xfId="814"/>
    <cellStyle name="Normal 6 3 4" xfId="815"/>
    <cellStyle name="Normal 6 3 5" xfId="816"/>
    <cellStyle name="Normal 6 4" xfId="817"/>
    <cellStyle name="Normal 6 4 2" xfId="818"/>
    <cellStyle name="Normal 6 4 2 2" xfId="819"/>
    <cellStyle name="Normal 6 4 2 3" xfId="820"/>
    <cellStyle name="Normal 6 4 2 4" xfId="821"/>
    <cellStyle name="Normal 6 4 3" xfId="822"/>
    <cellStyle name="Normal 6 4 4" xfId="823"/>
    <cellStyle name="Normal 6 4 5" xfId="824"/>
    <cellStyle name="Normal 6 5" xfId="825"/>
    <cellStyle name="Normal 6 5 2" xfId="826"/>
    <cellStyle name="Normal 6 5 2 2" xfId="827"/>
    <cellStyle name="Normal 6 5 2 3" xfId="828"/>
    <cellStyle name="Normal 6 5 2 4" xfId="829"/>
    <cellStyle name="Normal 6 5 3" xfId="830"/>
    <cellStyle name="Normal 6 5 4" xfId="831"/>
    <cellStyle name="Normal 6 5 5" xfId="832"/>
    <cellStyle name="Normal 6 6" xfId="833"/>
    <cellStyle name="Normal 6 6 2" xfId="834"/>
    <cellStyle name="Normal 6 6 3" xfId="835"/>
    <cellStyle name="Normal 6 6 4" xfId="836"/>
    <cellStyle name="Normal 6 7" xfId="837"/>
    <cellStyle name="Normal 6 7 2" xfId="838"/>
    <cellStyle name="Normal 6 7 3" xfId="839"/>
    <cellStyle name="Normal 6 7 4" xfId="840"/>
    <cellStyle name="Normal 6 8" xfId="841"/>
    <cellStyle name="Normal 6 8 2" xfId="17484"/>
    <cellStyle name="Normal 6 9" xfId="17485"/>
    <cellStyle name="Normal 6 9 2" xfId="35191"/>
    <cellStyle name="Normal 7" xfId="842"/>
    <cellStyle name="Normal 7 2" xfId="843"/>
    <cellStyle name="Normal 7 2 2" xfId="844"/>
    <cellStyle name="Normal 7 2 2 2" xfId="35192"/>
    <cellStyle name="Normal 7 2 3" xfId="845"/>
    <cellStyle name="Normal 7 2 4" xfId="846"/>
    <cellStyle name="Normal 7 2 5" xfId="847"/>
    <cellStyle name="Normal 7 3" xfId="848"/>
    <cellStyle name="Normal 7 3 10" xfId="49347"/>
    <cellStyle name="Normal 7 3 2" xfId="3326"/>
    <cellStyle name="Normal 7 3 2 2" xfId="5835"/>
    <cellStyle name="Normal 7 3 2 2 2" xfId="23269"/>
    <cellStyle name="Normal 7 3 2 2 3" xfId="37722"/>
    <cellStyle name="Normal 7 3 2 3" xfId="13142"/>
    <cellStyle name="Normal 7 3 2 3 2" xfId="30576"/>
    <cellStyle name="Normal 7 3 2 3 3" xfId="45029"/>
    <cellStyle name="Normal 7 3 2 4" xfId="15603"/>
    <cellStyle name="Normal 7 3 2 4 2" xfId="33037"/>
    <cellStyle name="Normal 7 3 2 4 3" xfId="47490"/>
    <cellStyle name="Normal 7 3 2 5" xfId="20145"/>
    <cellStyle name="Normal 7 3 2 6" xfId="20764"/>
    <cellStyle name="Normal 7 3 2 7" xfId="35217"/>
    <cellStyle name="Normal 7 3 2 8" xfId="49348"/>
    <cellStyle name="Normal 7 3 3" xfId="3362"/>
    <cellStyle name="Normal 7 3 3 2" xfId="13151"/>
    <cellStyle name="Normal 7 3 3 2 2" xfId="30585"/>
    <cellStyle name="Normal 7 3 3 2 3" xfId="45038"/>
    <cellStyle name="Normal 7 3 3 3" xfId="15612"/>
    <cellStyle name="Normal 7 3 3 3 2" xfId="33046"/>
    <cellStyle name="Normal 7 3 3 3 3" xfId="47499"/>
    <cellStyle name="Normal 7 3 3 4" xfId="20797"/>
    <cellStyle name="Normal 7 3 3 5" xfId="35250"/>
    <cellStyle name="Normal 7 3 4" xfId="13136"/>
    <cellStyle name="Normal 7 3 4 2" xfId="30570"/>
    <cellStyle name="Normal 7 3 4 3" xfId="45023"/>
    <cellStyle name="Normal 7 3 5" xfId="14988"/>
    <cellStyle name="Normal 7 3 5 2" xfId="32422"/>
    <cellStyle name="Normal 7 3 5 3" xfId="46875"/>
    <cellStyle name="Normal 7 3 6" xfId="17486"/>
    <cellStyle name="Normal 7 3 7" xfId="17696"/>
    <cellStyle name="Normal 7 3 8" xfId="20149"/>
    <cellStyle name="Normal 7 3 9" xfId="35211"/>
    <cellStyle name="Normal 7 4" xfId="35193"/>
    <cellStyle name="Normal 7 5" xfId="35194"/>
    <cellStyle name="Normal 7 6" xfId="35195"/>
    <cellStyle name="Normal 8" xfId="849"/>
    <cellStyle name="Normal 8 2" xfId="850"/>
    <cellStyle name="Normal 8 3" xfId="851"/>
    <cellStyle name="Normal 8 3 2" xfId="17673"/>
    <cellStyle name="Normal 8 3 3" xfId="17487"/>
    <cellStyle name="Normal 8 4" xfId="852"/>
    <cellStyle name="Normal 9" xfId="853"/>
    <cellStyle name="Normal 9 2" xfId="854"/>
    <cellStyle name="Normal 9 3" xfId="855"/>
    <cellStyle name="Normal 9 4" xfId="856"/>
    <cellStyle name="Note 10" xfId="857"/>
    <cellStyle name="Note 10 2" xfId="858"/>
    <cellStyle name="Note 10 2 2" xfId="3369"/>
    <cellStyle name="Note 10 2 2 2" xfId="13153"/>
    <cellStyle name="Note 10 2 2 2 2" xfId="30587"/>
    <cellStyle name="Note 10 2 2 2 3" xfId="45040"/>
    <cellStyle name="Note 10 2 2 3" xfId="15614"/>
    <cellStyle name="Note 10 2 2 3 2" xfId="33048"/>
    <cellStyle name="Note 10 2 2 3 3" xfId="47501"/>
    <cellStyle name="Note 10 2 2 4" xfId="20804"/>
    <cellStyle name="Note 10 2 2 5" xfId="35257"/>
    <cellStyle name="Note 10 2 3" xfId="3333"/>
    <cellStyle name="Note 10 2 3 2" xfId="20771"/>
    <cellStyle name="Note 10 2 3 3" xfId="35224"/>
    <cellStyle name="Note 10 2 4" xfId="3364"/>
    <cellStyle name="Note 10 2 4 2" xfId="20799"/>
    <cellStyle name="Note 10 2 4 3" xfId="35252"/>
    <cellStyle name="Note 10 2 5" xfId="3335"/>
    <cellStyle name="Note 10 2 5 2" xfId="20773"/>
    <cellStyle name="Note 10 2 5 3" xfId="35226"/>
    <cellStyle name="Note 10 2 6" xfId="17698"/>
    <cellStyle name="Note 10 3" xfId="859"/>
    <cellStyle name="Note 10 3 2" xfId="3370"/>
    <cellStyle name="Note 10 3 2 2" xfId="13154"/>
    <cellStyle name="Note 10 3 2 2 2" xfId="30588"/>
    <cellStyle name="Note 10 3 2 2 3" xfId="45041"/>
    <cellStyle name="Note 10 3 2 3" xfId="15615"/>
    <cellStyle name="Note 10 3 2 3 2" xfId="33049"/>
    <cellStyle name="Note 10 3 2 3 3" xfId="47502"/>
    <cellStyle name="Note 10 3 2 4" xfId="20805"/>
    <cellStyle name="Note 10 3 2 5" xfId="35258"/>
    <cellStyle name="Note 10 3 3" xfId="3332"/>
    <cellStyle name="Note 10 3 3 2" xfId="20770"/>
    <cellStyle name="Note 10 3 3 3" xfId="35223"/>
    <cellStyle name="Note 10 3 4" xfId="3365"/>
    <cellStyle name="Note 10 3 4 2" xfId="20800"/>
    <cellStyle name="Note 10 3 4 3" xfId="35253"/>
    <cellStyle name="Note 10 3 5" xfId="8270"/>
    <cellStyle name="Note 10 3 5 2" xfId="25704"/>
    <cellStyle name="Note 10 3 5 3" xfId="40157"/>
    <cellStyle name="Note 10 3 6" xfId="17699"/>
    <cellStyle name="Note 10 4" xfId="860"/>
    <cellStyle name="Note 10 4 2" xfId="3371"/>
    <cellStyle name="Note 10 4 2 2" xfId="20806"/>
    <cellStyle name="Note 10 4 2 3" xfId="35259"/>
    <cellStyle name="Note 10 4 3" xfId="3331"/>
    <cellStyle name="Note 10 4 3 2" xfId="20769"/>
    <cellStyle name="Note 10 4 3 3" xfId="35222"/>
    <cellStyle name="Note 10 4 4" xfId="3366"/>
    <cellStyle name="Note 10 4 4 2" xfId="20801"/>
    <cellStyle name="Note 10 4 4 3" xfId="35254"/>
    <cellStyle name="Note 10 4 5" xfId="8271"/>
    <cellStyle name="Note 10 4 5 2" xfId="25705"/>
    <cellStyle name="Note 10 4 5 3" xfId="40158"/>
    <cellStyle name="Note 10 4 6" xfId="14989"/>
    <cellStyle name="Note 10 4 6 2" xfId="32423"/>
    <cellStyle name="Note 10 4 6 3" xfId="46876"/>
    <cellStyle name="Note 10 4 7" xfId="17700"/>
    <cellStyle name="Note 10 4 8" xfId="20150"/>
    <cellStyle name="Note 10 5" xfId="3368"/>
    <cellStyle name="Note 10 5 2" xfId="13152"/>
    <cellStyle name="Note 10 5 2 2" xfId="30586"/>
    <cellStyle name="Note 10 5 2 3" xfId="45039"/>
    <cellStyle name="Note 10 5 3" xfId="15613"/>
    <cellStyle name="Note 10 5 3 2" xfId="33047"/>
    <cellStyle name="Note 10 5 3 3" xfId="47500"/>
    <cellStyle name="Note 10 5 4" xfId="20803"/>
    <cellStyle name="Note 10 5 5" xfId="35256"/>
    <cellStyle name="Note 10 6" xfId="3334"/>
    <cellStyle name="Note 10 6 2" xfId="20772"/>
    <cellStyle name="Note 10 6 3" xfId="35225"/>
    <cellStyle name="Note 10 7" xfId="3363"/>
    <cellStyle name="Note 10 7 2" xfId="20798"/>
    <cellStyle name="Note 10 7 3" xfId="35251"/>
    <cellStyle name="Note 10 8" xfId="3336"/>
    <cellStyle name="Note 10 8 2" xfId="20774"/>
    <cellStyle name="Note 10 8 3" xfId="35227"/>
    <cellStyle name="Note 10 9" xfId="17697"/>
    <cellStyle name="Note 11" xfId="861"/>
    <cellStyle name="Note 11 2" xfId="862"/>
    <cellStyle name="Note 11 2 2" xfId="3373"/>
    <cellStyle name="Note 11 2 2 2" xfId="13156"/>
    <cellStyle name="Note 11 2 2 2 2" xfId="30590"/>
    <cellStyle name="Note 11 2 2 2 3" xfId="45043"/>
    <cellStyle name="Note 11 2 2 3" xfId="15617"/>
    <cellStyle name="Note 11 2 2 3 2" xfId="33051"/>
    <cellStyle name="Note 11 2 2 3 3" xfId="47504"/>
    <cellStyle name="Note 11 2 2 4" xfId="20808"/>
    <cellStyle name="Note 11 2 2 5" xfId="35261"/>
    <cellStyle name="Note 11 2 3" xfId="3329"/>
    <cellStyle name="Note 11 2 3 2" xfId="20767"/>
    <cellStyle name="Note 11 2 3 3" xfId="35220"/>
    <cellStyle name="Note 11 2 4" xfId="5808"/>
    <cellStyle name="Note 11 2 4 2" xfId="23243"/>
    <cellStyle name="Note 11 2 4 3" xfId="37696"/>
    <cellStyle name="Note 11 2 5" xfId="8273"/>
    <cellStyle name="Note 11 2 5 2" xfId="25707"/>
    <cellStyle name="Note 11 2 5 3" xfId="40160"/>
    <cellStyle name="Note 11 2 6" xfId="17702"/>
    <cellStyle name="Note 11 3" xfId="863"/>
    <cellStyle name="Note 11 3 2" xfId="3374"/>
    <cellStyle name="Note 11 3 2 2" xfId="13157"/>
    <cellStyle name="Note 11 3 2 2 2" xfId="30591"/>
    <cellStyle name="Note 11 3 2 2 3" xfId="45044"/>
    <cellStyle name="Note 11 3 2 3" xfId="15618"/>
    <cellStyle name="Note 11 3 2 3 2" xfId="33052"/>
    <cellStyle name="Note 11 3 2 3 3" xfId="47505"/>
    <cellStyle name="Note 11 3 2 4" xfId="20809"/>
    <cellStyle name="Note 11 3 2 5" xfId="35262"/>
    <cellStyle name="Note 11 3 3" xfId="3328"/>
    <cellStyle name="Note 11 3 3 2" xfId="20766"/>
    <cellStyle name="Note 11 3 3 3" xfId="35219"/>
    <cellStyle name="Note 11 3 4" xfId="5809"/>
    <cellStyle name="Note 11 3 4 2" xfId="23244"/>
    <cellStyle name="Note 11 3 4 3" xfId="37697"/>
    <cellStyle name="Note 11 3 5" xfId="8274"/>
    <cellStyle name="Note 11 3 5 2" xfId="25708"/>
    <cellStyle name="Note 11 3 5 3" xfId="40161"/>
    <cellStyle name="Note 11 3 6" xfId="17703"/>
    <cellStyle name="Note 11 4" xfId="864"/>
    <cellStyle name="Note 11 4 2" xfId="3375"/>
    <cellStyle name="Note 11 4 2 2" xfId="20810"/>
    <cellStyle name="Note 11 4 2 3" xfId="35263"/>
    <cellStyle name="Note 11 4 3" xfId="5837"/>
    <cellStyle name="Note 11 4 3 2" xfId="23271"/>
    <cellStyle name="Note 11 4 3 3" xfId="37724"/>
    <cellStyle name="Note 11 4 4" xfId="5810"/>
    <cellStyle name="Note 11 4 4 2" xfId="23245"/>
    <cellStyle name="Note 11 4 4 3" xfId="37698"/>
    <cellStyle name="Note 11 4 5" xfId="8275"/>
    <cellStyle name="Note 11 4 5 2" xfId="25709"/>
    <cellStyle name="Note 11 4 5 3" xfId="40162"/>
    <cellStyle name="Note 11 4 6" xfId="14990"/>
    <cellStyle name="Note 11 4 6 2" xfId="32424"/>
    <cellStyle name="Note 11 4 6 3" xfId="46877"/>
    <cellStyle name="Note 11 4 7" xfId="17704"/>
    <cellStyle name="Note 11 4 8" xfId="20151"/>
    <cellStyle name="Note 11 5" xfId="3372"/>
    <cellStyle name="Note 11 5 2" xfId="13155"/>
    <cellStyle name="Note 11 5 2 2" xfId="30589"/>
    <cellStyle name="Note 11 5 2 3" xfId="45042"/>
    <cellStyle name="Note 11 5 3" xfId="15616"/>
    <cellStyle name="Note 11 5 3 2" xfId="33050"/>
    <cellStyle name="Note 11 5 3 3" xfId="47503"/>
    <cellStyle name="Note 11 5 4" xfId="20807"/>
    <cellStyle name="Note 11 5 5" xfId="35260"/>
    <cellStyle name="Note 11 6" xfId="3330"/>
    <cellStyle name="Note 11 6 2" xfId="20768"/>
    <cellStyle name="Note 11 6 3" xfId="35221"/>
    <cellStyle name="Note 11 7" xfId="3367"/>
    <cellStyle name="Note 11 7 2" xfId="20802"/>
    <cellStyle name="Note 11 7 3" xfId="35255"/>
    <cellStyle name="Note 11 8" xfId="8272"/>
    <cellStyle name="Note 11 8 2" xfId="25706"/>
    <cellStyle name="Note 11 8 3" xfId="40159"/>
    <cellStyle name="Note 11 9" xfId="17701"/>
    <cellStyle name="Note 12" xfId="865"/>
    <cellStyle name="Note 12 2" xfId="866"/>
    <cellStyle name="Note 12 2 2" xfId="3377"/>
    <cellStyle name="Note 12 2 2 2" xfId="13159"/>
    <cellStyle name="Note 12 2 2 2 2" xfId="30593"/>
    <cellStyle name="Note 12 2 2 2 3" xfId="45046"/>
    <cellStyle name="Note 12 2 2 3" xfId="15620"/>
    <cellStyle name="Note 12 2 2 3 2" xfId="33054"/>
    <cellStyle name="Note 12 2 2 3 3" xfId="47507"/>
    <cellStyle name="Note 12 2 2 4" xfId="20812"/>
    <cellStyle name="Note 12 2 2 5" xfId="35265"/>
    <cellStyle name="Note 12 2 3" xfId="5839"/>
    <cellStyle name="Note 12 2 3 2" xfId="23273"/>
    <cellStyle name="Note 12 2 3 3" xfId="37726"/>
    <cellStyle name="Note 12 2 4" xfId="5812"/>
    <cellStyle name="Note 12 2 4 2" xfId="23247"/>
    <cellStyle name="Note 12 2 4 3" xfId="37700"/>
    <cellStyle name="Note 12 2 5" xfId="8277"/>
    <cellStyle name="Note 12 2 5 2" xfId="25711"/>
    <cellStyle name="Note 12 2 5 3" xfId="40164"/>
    <cellStyle name="Note 12 2 6" xfId="17706"/>
    <cellStyle name="Note 12 3" xfId="867"/>
    <cellStyle name="Note 12 3 2" xfId="3378"/>
    <cellStyle name="Note 12 3 2 2" xfId="13160"/>
    <cellStyle name="Note 12 3 2 2 2" xfId="30594"/>
    <cellStyle name="Note 12 3 2 2 3" xfId="45047"/>
    <cellStyle name="Note 12 3 2 3" xfId="15621"/>
    <cellStyle name="Note 12 3 2 3 2" xfId="33055"/>
    <cellStyle name="Note 12 3 2 3 3" xfId="47508"/>
    <cellStyle name="Note 12 3 2 4" xfId="20813"/>
    <cellStyle name="Note 12 3 2 5" xfId="35266"/>
    <cellStyle name="Note 12 3 3" xfId="5840"/>
    <cellStyle name="Note 12 3 3 2" xfId="23274"/>
    <cellStyle name="Note 12 3 3 3" xfId="37727"/>
    <cellStyle name="Note 12 3 4" xfId="5813"/>
    <cellStyle name="Note 12 3 4 2" xfId="23248"/>
    <cellStyle name="Note 12 3 4 3" xfId="37701"/>
    <cellStyle name="Note 12 3 5" xfId="8278"/>
    <cellStyle name="Note 12 3 5 2" xfId="25712"/>
    <cellStyle name="Note 12 3 5 3" xfId="40165"/>
    <cellStyle name="Note 12 3 6" xfId="17707"/>
    <cellStyle name="Note 12 4" xfId="868"/>
    <cellStyle name="Note 12 4 2" xfId="3379"/>
    <cellStyle name="Note 12 4 2 2" xfId="20814"/>
    <cellStyle name="Note 12 4 2 3" xfId="35267"/>
    <cellStyle name="Note 12 4 3" xfId="5841"/>
    <cellStyle name="Note 12 4 3 2" xfId="23275"/>
    <cellStyle name="Note 12 4 3 3" xfId="37728"/>
    <cellStyle name="Note 12 4 4" xfId="5814"/>
    <cellStyle name="Note 12 4 4 2" xfId="23249"/>
    <cellStyle name="Note 12 4 4 3" xfId="37702"/>
    <cellStyle name="Note 12 4 5" xfId="8279"/>
    <cellStyle name="Note 12 4 5 2" xfId="25713"/>
    <cellStyle name="Note 12 4 5 3" xfId="40166"/>
    <cellStyle name="Note 12 4 6" xfId="14991"/>
    <cellStyle name="Note 12 4 6 2" xfId="32425"/>
    <cellStyle name="Note 12 4 6 3" xfId="46878"/>
    <cellStyle name="Note 12 4 7" xfId="17708"/>
    <cellStyle name="Note 12 4 8" xfId="20152"/>
    <cellStyle name="Note 12 5" xfId="3376"/>
    <cellStyle name="Note 12 5 2" xfId="13158"/>
    <cellStyle name="Note 12 5 2 2" xfId="30592"/>
    <cellStyle name="Note 12 5 2 3" xfId="45045"/>
    <cellStyle name="Note 12 5 3" xfId="15619"/>
    <cellStyle name="Note 12 5 3 2" xfId="33053"/>
    <cellStyle name="Note 12 5 3 3" xfId="47506"/>
    <cellStyle name="Note 12 5 4" xfId="20811"/>
    <cellStyle name="Note 12 5 5" xfId="35264"/>
    <cellStyle name="Note 12 6" xfId="5838"/>
    <cellStyle name="Note 12 6 2" xfId="23272"/>
    <cellStyle name="Note 12 6 3" xfId="37725"/>
    <cellStyle name="Note 12 7" xfId="5811"/>
    <cellStyle name="Note 12 7 2" xfId="23246"/>
    <cellStyle name="Note 12 7 3" xfId="37699"/>
    <cellStyle name="Note 12 8" xfId="8276"/>
    <cellStyle name="Note 12 8 2" xfId="25710"/>
    <cellStyle name="Note 12 8 3" xfId="40163"/>
    <cellStyle name="Note 12 9" xfId="17705"/>
    <cellStyle name="Note 13" xfId="869"/>
    <cellStyle name="Note 13 2" xfId="870"/>
    <cellStyle name="Note 13 2 2" xfId="3381"/>
    <cellStyle name="Note 13 2 2 2" xfId="13162"/>
    <cellStyle name="Note 13 2 2 2 2" xfId="30596"/>
    <cellStyle name="Note 13 2 2 2 3" xfId="45049"/>
    <cellStyle name="Note 13 2 2 3" xfId="15623"/>
    <cellStyle name="Note 13 2 2 3 2" xfId="33057"/>
    <cellStyle name="Note 13 2 2 3 3" xfId="47510"/>
    <cellStyle name="Note 13 2 2 4" xfId="20816"/>
    <cellStyle name="Note 13 2 2 5" xfId="35269"/>
    <cellStyle name="Note 13 2 3" xfId="5843"/>
    <cellStyle name="Note 13 2 3 2" xfId="23277"/>
    <cellStyle name="Note 13 2 3 3" xfId="37730"/>
    <cellStyle name="Note 13 2 4" xfId="5816"/>
    <cellStyle name="Note 13 2 4 2" xfId="23251"/>
    <cellStyle name="Note 13 2 4 3" xfId="37704"/>
    <cellStyle name="Note 13 2 5" xfId="8281"/>
    <cellStyle name="Note 13 2 5 2" xfId="25715"/>
    <cellStyle name="Note 13 2 5 3" xfId="40168"/>
    <cellStyle name="Note 13 2 6" xfId="17710"/>
    <cellStyle name="Note 13 3" xfId="871"/>
    <cellStyle name="Note 13 3 2" xfId="3382"/>
    <cellStyle name="Note 13 3 2 2" xfId="13163"/>
    <cellStyle name="Note 13 3 2 2 2" xfId="30597"/>
    <cellStyle name="Note 13 3 2 2 3" xfId="45050"/>
    <cellStyle name="Note 13 3 2 3" xfId="15624"/>
    <cellStyle name="Note 13 3 2 3 2" xfId="33058"/>
    <cellStyle name="Note 13 3 2 3 3" xfId="47511"/>
    <cellStyle name="Note 13 3 2 4" xfId="20817"/>
    <cellStyle name="Note 13 3 2 5" xfId="35270"/>
    <cellStyle name="Note 13 3 3" xfId="5844"/>
    <cellStyle name="Note 13 3 3 2" xfId="23278"/>
    <cellStyle name="Note 13 3 3 3" xfId="37731"/>
    <cellStyle name="Note 13 3 4" xfId="5817"/>
    <cellStyle name="Note 13 3 4 2" xfId="23252"/>
    <cellStyle name="Note 13 3 4 3" xfId="37705"/>
    <cellStyle name="Note 13 3 5" xfId="8282"/>
    <cellStyle name="Note 13 3 5 2" xfId="25716"/>
    <cellStyle name="Note 13 3 5 3" xfId="40169"/>
    <cellStyle name="Note 13 3 6" xfId="17711"/>
    <cellStyle name="Note 13 4" xfId="872"/>
    <cellStyle name="Note 13 4 2" xfId="3383"/>
    <cellStyle name="Note 13 4 2 2" xfId="20818"/>
    <cellStyle name="Note 13 4 2 3" xfId="35271"/>
    <cellStyle name="Note 13 4 3" xfId="5845"/>
    <cellStyle name="Note 13 4 3 2" xfId="23279"/>
    <cellStyle name="Note 13 4 3 3" xfId="37732"/>
    <cellStyle name="Note 13 4 4" xfId="5818"/>
    <cellStyle name="Note 13 4 4 2" xfId="23253"/>
    <cellStyle name="Note 13 4 4 3" xfId="37706"/>
    <cellStyle name="Note 13 4 5" xfId="8283"/>
    <cellStyle name="Note 13 4 5 2" xfId="25717"/>
    <cellStyle name="Note 13 4 5 3" xfId="40170"/>
    <cellStyle name="Note 13 4 6" xfId="14992"/>
    <cellStyle name="Note 13 4 6 2" xfId="32426"/>
    <cellStyle name="Note 13 4 6 3" xfId="46879"/>
    <cellStyle name="Note 13 4 7" xfId="17712"/>
    <cellStyle name="Note 13 4 8" xfId="20153"/>
    <cellStyle name="Note 13 5" xfId="3380"/>
    <cellStyle name="Note 13 5 2" xfId="13161"/>
    <cellStyle name="Note 13 5 2 2" xfId="30595"/>
    <cellStyle name="Note 13 5 2 3" xfId="45048"/>
    <cellStyle name="Note 13 5 3" xfId="15622"/>
    <cellStyle name="Note 13 5 3 2" xfId="33056"/>
    <cellStyle name="Note 13 5 3 3" xfId="47509"/>
    <cellStyle name="Note 13 5 4" xfId="20815"/>
    <cellStyle name="Note 13 5 5" xfId="35268"/>
    <cellStyle name="Note 13 6" xfId="5842"/>
    <cellStyle name="Note 13 6 2" xfId="23276"/>
    <cellStyle name="Note 13 6 3" xfId="37729"/>
    <cellStyle name="Note 13 7" xfId="5815"/>
    <cellStyle name="Note 13 7 2" xfId="23250"/>
    <cellStyle name="Note 13 7 3" xfId="37703"/>
    <cellStyle name="Note 13 8" xfId="8280"/>
    <cellStyle name="Note 13 8 2" xfId="25714"/>
    <cellStyle name="Note 13 8 3" xfId="40167"/>
    <cellStyle name="Note 13 9" xfId="17709"/>
    <cellStyle name="Note 14" xfId="873"/>
    <cellStyle name="Note 14 2" xfId="874"/>
    <cellStyle name="Note 14 2 2" xfId="3385"/>
    <cellStyle name="Note 14 2 2 2" xfId="13165"/>
    <cellStyle name="Note 14 2 2 2 2" xfId="30599"/>
    <cellStyle name="Note 14 2 2 2 3" xfId="45052"/>
    <cellStyle name="Note 14 2 2 3" xfId="15626"/>
    <cellStyle name="Note 14 2 2 3 2" xfId="33060"/>
    <cellStyle name="Note 14 2 2 3 3" xfId="47513"/>
    <cellStyle name="Note 14 2 2 4" xfId="20820"/>
    <cellStyle name="Note 14 2 2 5" xfId="35273"/>
    <cellStyle name="Note 14 2 3" xfId="5847"/>
    <cellStyle name="Note 14 2 3 2" xfId="23281"/>
    <cellStyle name="Note 14 2 3 3" xfId="37734"/>
    <cellStyle name="Note 14 2 4" xfId="5820"/>
    <cellStyle name="Note 14 2 4 2" xfId="23255"/>
    <cellStyle name="Note 14 2 4 3" xfId="37708"/>
    <cellStyle name="Note 14 2 5" xfId="8285"/>
    <cellStyle name="Note 14 2 5 2" xfId="25719"/>
    <cellStyle name="Note 14 2 5 3" xfId="40172"/>
    <cellStyle name="Note 14 2 6" xfId="17714"/>
    <cellStyle name="Note 14 3" xfId="875"/>
    <cellStyle name="Note 14 3 2" xfId="3386"/>
    <cellStyle name="Note 14 3 2 2" xfId="13166"/>
    <cellStyle name="Note 14 3 2 2 2" xfId="30600"/>
    <cellStyle name="Note 14 3 2 2 3" xfId="45053"/>
    <cellStyle name="Note 14 3 2 3" xfId="15627"/>
    <cellStyle name="Note 14 3 2 3 2" xfId="33061"/>
    <cellStyle name="Note 14 3 2 3 3" xfId="47514"/>
    <cellStyle name="Note 14 3 2 4" xfId="20821"/>
    <cellStyle name="Note 14 3 2 5" xfId="35274"/>
    <cellStyle name="Note 14 3 3" xfId="5848"/>
    <cellStyle name="Note 14 3 3 2" xfId="23282"/>
    <cellStyle name="Note 14 3 3 3" xfId="37735"/>
    <cellStyle name="Note 14 3 4" xfId="5821"/>
    <cellStyle name="Note 14 3 4 2" xfId="23256"/>
    <cellStyle name="Note 14 3 4 3" xfId="37709"/>
    <cellStyle name="Note 14 3 5" xfId="8286"/>
    <cellStyle name="Note 14 3 5 2" xfId="25720"/>
    <cellStyle name="Note 14 3 5 3" xfId="40173"/>
    <cellStyle name="Note 14 3 6" xfId="17715"/>
    <cellStyle name="Note 14 4" xfId="876"/>
    <cellStyle name="Note 14 4 2" xfId="3387"/>
    <cellStyle name="Note 14 4 2 2" xfId="20822"/>
    <cellStyle name="Note 14 4 2 3" xfId="35275"/>
    <cellStyle name="Note 14 4 3" xfId="5849"/>
    <cellStyle name="Note 14 4 3 2" xfId="23283"/>
    <cellStyle name="Note 14 4 3 3" xfId="37736"/>
    <cellStyle name="Note 14 4 4" xfId="5822"/>
    <cellStyle name="Note 14 4 4 2" xfId="23257"/>
    <cellStyle name="Note 14 4 4 3" xfId="37710"/>
    <cellStyle name="Note 14 4 5" xfId="8293"/>
    <cellStyle name="Note 14 4 5 2" xfId="25727"/>
    <cellStyle name="Note 14 4 5 3" xfId="40180"/>
    <cellStyle name="Note 14 4 6" xfId="14993"/>
    <cellStyle name="Note 14 4 6 2" xfId="32427"/>
    <cellStyle name="Note 14 4 6 3" xfId="46880"/>
    <cellStyle name="Note 14 4 7" xfId="17716"/>
    <cellStyle name="Note 14 4 8" xfId="20154"/>
    <cellStyle name="Note 14 5" xfId="3384"/>
    <cellStyle name="Note 14 5 2" xfId="13164"/>
    <cellStyle name="Note 14 5 2 2" xfId="30598"/>
    <cellStyle name="Note 14 5 2 3" xfId="45051"/>
    <cellStyle name="Note 14 5 3" xfId="15625"/>
    <cellStyle name="Note 14 5 3 2" xfId="33059"/>
    <cellStyle name="Note 14 5 3 3" xfId="47512"/>
    <cellStyle name="Note 14 5 4" xfId="20819"/>
    <cellStyle name="Note 14 5 5" xfId="35272"/>
    <cellStyle name="Note 14 6" xfId="5846"/>
    <cellStyle name="Note 14 6 2" xfId="23280"/>
    <cellStyle name="Note 14 6 3" xfId="37733"/>
    <cellStyle name="Note 14 7" xfId="5819"/>
    <cellStyle name="Note 14 7 2" xfId="23254"/>
    <cellStyle name="Note 14 7 3" xfId="37707"/>
    <cellStyle name="Note 14 8" xfId="8284"/>
    <cellStyle name="Note 14 8 2" xfId="25718"/>
    <cellStyle name="Note 14 8 3" xfId="40171"/>
    <cellStyle name="Note 14 9" xfId="17713"/>
    <cellStyle name="Note 15" xfId="877"/>
    <cellStyle name="Note 15 2" xfId="878"/>
    <cellStyle name="Note 15 2 2" xfId="3389"/>
    <cellStyle name="Note 15 2 2 2" xfId="13168"/>
    <cellStyle name="Note 15 2 2 2 2" xfId="30602"/>
    <cellStyle name="Note 15 2 2 2 3" xfId="45055"/>
    <cellStyle name="Note 15 2 2 3" xfId="15629"/>
    <cellStyle name="Note 15 2 2 3 2" xfId="33063"/>
    <cellStyle name="Note 15 2 2 3 3" xfId="47516"/>
    <cellStyle name="Note 15 2 2 4" xfId="20824"/>
    <cellStyle name="Note 15 2 2 5" xfId="35277"/>
    <cellStyle name="Note 15 2 3" xfId="5851"/>
    <cellStyle name="Note 15 2 3 2" xfId="23285"/>
    <cellStyle name="Note 15 2 3 3" xfId="37738"/>
    <cellStyle name="Note 15 2 4" xfId="5825"/>
    <cellStyle name="Note 15 2 4 2" xfId="23259"/>
    <cellStyle name="Note 15 2 4 3" xfId="37712"/>
    <cellStyle name="Note 15 2 5" xfId="8288"/>
    <cellStyle name="Note 15 2 5 2" xfId="25722"/>
    <cellStyle name="Note 15 2 5 3" xfId="40175"/>
    <cellStyle name="Note 15 2 6" xfId="17718"/>
    <cellStyle name="Note 15 3" xfId="879"/>
    <cellStyle name="Note 15 3 2" xfId="3390"/>
    <cellStyle name="Note 15 3 2 2" xfId="13169"/>
    <cellStyle name="Note 15 3 2 2 2" xfId="30603"/>
    <cellStyle name="Note 15 3 2 2 3" xfId="45056"/>
    <cellStyle name="Note 15 3 2 3" xfId="15630"/>
    <cellStyle name="Note 15 3 2 3 2" xfId="33064"/>
    <cellStyle name="Note 15 3 2 3 3" xfId="47517"/>
    <cellStyle name="Note 15 3 2 4" xfId="20825"/>
    <cellStyle name="Note 15 3 2 5" xfId="35278"/>
    <cellStyle name="Note 15 3 3" xfId="5852"/>
    <cellStyle name="Note 15 3 3 2" xfId="23286"/>
    <cellStyle name="Note 15 3 3 3" xfId="37739"/>
    <cellStyle name="Note 15 3 4" xfId="5826"/>
    <cellStyle name="Note 15 3 4 2" xfId="23260"/>
    <cellStyle name="Note 15 3 4 3" xfId="37713"/>
    <cellStyle name="Note 15 3 5" xfId="8292"/>
    <cellStyle name="Note 15 3 5 2" xfId="25726"/>
    <cellStyle name="Note 15 3 5 3" xfId="40179"/>
    <cellStyle name="Note 15 3 6" xfId="17719"/>
    <cellStyle name="Note 15 4" xfId="880"/>
    <cellStyle name="Note 15 4 2" xfId="3391"/>
    <cellStyle name="Note 15 4 2 2" xfId="20826"/>
    <cellStyle name="Note 15 4 2 3" xfId="35279"/>
    <cellStyle name="Note 15 4 3" xfId="5853"/>
    <cellStyle name="Note 15 4 3 2" xfId="23287"/>
    <cellStyle name="Note 15 4 3 3" xfId="37740"/>
    <cellStyle name="Note 15 4 4" xfId="8294"/>
    <cellStyle name="Note 15 4 4 2" xfId="25728"/>
    <cellStyle name="Note 15 4 4 3" xfId="40181"/>
    <cellStyle name="Note 15 4 5" xfId="10714"/>
    <cellStyle name="Note 15 4 5 2" xfId="28148"/>
    <cellStyle name="Note 15 4 5 3" xfId="42601"/>
    <cellStyle name="Note 15 4 6" xfId="14994"/>
    <cellStyle name="Note 15 4 6 2" xfId="32428"/>
    <cellStyle name="Note 15 4 6 3" xfId="46881"/>
    <cellStyle name="Note 15 4 7" xfId="17720"/>
    <cellStyle name="Note 15 4 8" xfId="20155"/>
    <cellStyle name="Note 15 5" xfId="3388"/>
    <cellStyle name="Note 15 5 2" xfId="13167"/>
    <cellStyle name="Note 15 5 2 2" xfId="30601"/>
    <cellStyle name="Note 15 5 2 3" xfId="45054"/>
    <cellStyle name="Note 15 5 3" xfId="15628"/>
    <cellStyle name="Note 15 5 3 2" xfId="33062"/>
    <cellStyle name="Note 15 5 3 3" xfId="47515"/>
    <cellStyle name="Note 15 5 4" xfId="20823"/>
    <cellStyle name="Note 15 5 5" xfId="35276"/>
    <cellStyle name="Note 15 6" xfId="5850"/>
    <cellStyle name="Note 15 6 2" xfId="23284"/>
    <cellStyle name="Note 15 6 3" xfId="37737"/>
    <cellStyle name="Note 15 7" xfId="5823"/>
    <cellStyle name="Note 15 7 2" xfId="23258"/>
    <cellStyle name="Note 15 7 3" xfId="37711"/>
    <cellStyle name="Note 15 8" xfId="8287"/>
    <cellStyle name="Note 15 8 2" xfId="25721"/>
    <cellStyle name="Note 15 8 3" xfId="40174"/>
    <cellStyle name="Note 15 9" xfId="17717"/>
    <cellStyle name="Note 16" xfId="881"/>
    <cellStyle name="Note 16 2" xfId="882"/>
    <cellStyle name="Note 16 2 2" xfId="3393"/>
    <cellStyle name="Note 16 2 2 2" xfId="13171"/>
    <cellStyle name="Note 16 2 2 2 2" xfId="30605"/>
    <cellStyle name="Note 16 2 2 2 3" xfId="45058"/>
    <cellStyle name="Note 16 2 2 3" xfId="15632"/>
    <cellStyle name="Note 16 2 2 3 2" xfId="33066"/>
    <cellStyle name="Note 16 2 2 3 3" xfId="47519"/>
    <cellStyle name="Note 16 2 2 4" xfId="20828"/>
    <cellStyle name="Note 16 2 2 5" xfId="35281"/>
    <cellStyle name="Note 16 2 3" xfId="5855"/>
    <cellStyle name="Note 16 2 3 2" xfId="23289"/>
    <cellStyle name="Note 16 2 3 3" xfId="37742"/>
    <cellStyle name="Note 16 2 4" xfId="8296"/>
    <cellStyle name="Note 16 2 4 2" xfId="25730"/>
    <cellStyle name="Note 16 2 4 3" xfId="40183"/>
    <cellStyle name="Note 16 2 5" xfId="10716"/>
    <cellStyle name="Note 16 2 5 2" xfId="28150"/>
    <cellStyle name="Note 16 2 5 3" xfId="42603"/>
    <cellStyle name="Note 16 2 6" xfId="17722"/>
    <cellStyle name="Note 16 3" xfId="883"/>
    <cellStyle name="Note 16 3 2" xfId="3394"/>
    <cellStyle name="Note 16 3 2 2" xfId="13172"/>
    <cellStyle name="Note 16 3 2 2 2" xfId="30606"/>
    <cellStyle name="Note 16 3 2 2 3" xfId="45059"/>
    <cellStyle name="Note 16 3 2 3" xfId="15633"/>
    <cellStyle name="Note 16 3 2 3 2" xfId="33067"/>
    <cellStyle name="Note 16 3 2 3 3" xfId="47520"/>
    <cellStyle name="Note 16 3 2 4" xfId="20829"/>
    <cellStyle name="Note 16 3 2 5" xfId="35282"/>
    <cellStyle name="Note 16 3 3" xfId="5856"/>
    <cellStyle name="Note 16 3 3 2" xfId="23290"/>
    <cellStyle name="Note 16 3 3 3" xfId="37743"/>
    <cellStyle name="Note 16 3 4" xfId="8297"/>
    <cellStyle name="Note 16 3 4 2" xfId="25731"/>
    <cellStyle name="Note 16 3 4 3" xfId="40184"/>
    <cellStyle name="Note 16 3 5" xfId="10717"/>
    <cellStyle name="Note 16 3 5 2" xfId="28151"/>
    <cellStyle name="Note 16 3 5 3" xfId="42604"/>
    <cellStyle name="Note 16 3 6" xfId="17723"/>
    <cellStyle name="Note 16 4" xfId="884"/>
    <cellStyle name="Note 16 4 2" xfId="3395"/>
    <cellStyle name="Note 16 4 2 2" xfId="20830"/>
    <cellStyle name="Note 16 4 2 3" xfId="35283"/>
    <cellStyle name="Note 16 4 3" xfId="5857"/>
    <cellStyle name="Note 16 4 3 2" xfId="23291"/>
    <cellStyle name="Note 16 4 3 3" xfId="37744"/>
    <cellStyle name="Note 16 4 4" xfId="8298"/>
    <cellStyle name="Note 16 4 4 2" xfId="25732"/>
    <cellStyle name="Note 16 4 4 3" xfId="40185"/>
    <cellStyle name="Note 16 4 5" xfId="10718"/>
    <cellStyle name="Note 16 4 5 2" xfId="28152"/>
    <cellStyle name="Note 16 4 5 3" xfId="42605"/>
    <cellStyle name="Note 16 4 6" xfId="14995"/>
    <cellStyle name="Note 16 4 6 2" xfId="32429"/>
    <cellStyle name="Note 16 4 6 3" xfId="46882"/>
    <cellStyle name="Note 16 4 7" xfId="17724"/>
    <cellStyle name="Note 16 4 8" xfId="20156"/>
    <cellStyle name="Note 16 5" xfId="3392"/>
    <cellStyle name="Note 16 5 2" xfId="13170"/>
    <cellStyle name="Note 16 5 2 2" xfId="30604"/>
    <cellStyle name="Note 16 5 2 3" xfId="45057"/>
    <cellStyle name="Note 16 5 3" xfId="15631"/>
    <cellStyle name="Note 16 5 3 2" xfId="33065"/>
    <cellStyle name="Note 16 5 3 3" xfId="47518"/>
    <cellStyle name="Note 16 5 4" xfId="20827"/>
    <cellStyle name="Note 16 5 5" xfId="35280"/>
    <cellStyle name="Note 16 6" xfId="5854"/>
    <cellStyle name="Note 16 6 2" xfId="23288"/>
    <cellStyle name="Note 16 6 3" xfId="37741"/>
    <cellStyle name="Note 16 7" xfId="8295"/>
    <cellStyle name="Note 16 7 2" xfId="25729"/>
    <cellStyle name="Note 16 7 3" xfId="40182"/>
    <cellStyle name="Note 16 8" xfId="10715"/>
    <cellStyle name="Note 16 8 2" xfId="28149"/>
    <cellStyle name="Note 16 8 3" xfId="42602"/>
    <cellStyle name="Note 16 9" xfId="17721"/>
    <cellStyle name="Note 17" xfId="885"/>
    <cellStyle name="Note 17 2" xfId="886"/>
    <cellStyle name="Note 17 2 2" xfId="3397"/>
    <cellStyle name="Note 17 2 2 2" xfId="13174"/>
    <cellStyle name="Note 17 2 2 2 2" xfId="30608"/>
    <cellStyle name="Note 17 2 2 2 3" xfId="45061"/>
    <cellStyle name="Note 17 2 2 3" xfId="15635"/>
    <cellStyle name="Note 17 2 2 3 2" xfId="33069"/>
    <cellStyle name="Note 17 2 2 3 3" xfId="47522"/>
    <cellStyle name="Note 17 2 2 4" xfId="20832"/>
    <cellStyle name="Note 17 2 2 5" xfId="35285"/>
    <cellStyle name="Note 17 2 3" xfId="5859"/>
    <cellStyle name="Note 17 2 3 2" xfId="23293"/>
    <cellStyle name="Note 17 2 3 3" xfId="37746"/>
    <cellStyle name="Note 17 2 4" xfId="8300"/>
    <cellStyle name="Note 17 2 4 2" xfId="25734"/>
    <cellStyle name="Note 17 2 4 3" xfId="40187"/>
    <cellStyle name="Note 17 2 5" xfId="10720"/>
    <cellStyle name="Note 17 2 5 2" xfId="28154"/>
    <cellStyle name="Note 17 2 5 3" xfId="42607"/>
    <cellStyle name="Note 17 2 6" xfId="17726"/>
    <cellStyle name="Note 17 3" xfId="887"/>
    <cellStyle name="Note 17 3 2" xfId="3398"/>
    <cellStyle name="Note 17 3 2 2" xfId="13175"/>
    <cellStyle name="Note 17 3 2 2 2" xfId="30609"/>
    <cellStyle name="Note 17 3 2 2 3" xfId="45062"/>
    <cellStyle name="Note 17 3 2 3" xfId="15636"/>
    <cellStyle name="Note 17 3 2 3 2" xfId="33070"/>
    <cellStyle name="Note 17 3 2 3 3" xfId="47523"/>
    <cellStyle name="Note 17 3 2 4" xfId="20833"/>
    <cellStyle name="Note 17 3 2 5" xfId="35286"/>
    <cellStyle name="Note 17 3 3" xfId="5860"/>
    <cellStyle name="Note 17 3 3 2" xfId="23294"/>
    <cellStyle name="Note 17 3 3 3" xfId="37747"/>
    <cellStyle name="Note 17 3 4" xfId="8301"/>
    <cellStyle name="Note 17 3 4 2" xfId="25735"/>
    <cellStyle name="Note 17 3 4 3" xfId="40188"/>
    <cellStyle name="Note 17 3 5" xfId="10721"/>
    <cellStyle name="Note 17 3 5 2" xfId="28155"/>
    <cellStyle name="Note 17 3 5 3" xfId="42608"/>
    <cellStyle name="Note 17 3 6" xfId="17727"/>
    <cellStyle name="Note 17 4" xfId="888"/>
    <cellStyle name="Note 17 4 2" xfId="3399"/>
    <cellStyle name="Note 17 4 2 2" xfId="20834"/>
    <cellStyle name="Note 17 4 2 3" xfId="35287"/>
    <cellStyle name="Note 17 4 3" xfId="5861"/>
    <cellStyle name="Note 17 4 3 2" xfId="23295"/>
    <cellStyle name="Note 17 4 3 3" xfId="37748"/>
    <cellStyle name="Note 17 4 4" xfId="8302"/>
    <cellStyle name="Note 17 4 4 2" xfId="25736"/>
    <cellStyle name="Note 17 4 4 3" xfId="40189"/>
    <cellStyle name="Note 17 4 5" xfId="10722"/>
    <cellStyle name="Note 17 4 5 2" xfId="28156"/>
    <cellStyle name="Note 17 4 5 3" xfId="42609"/>
    <cellStyle name="Note 17 4 6" xfId="14996"/>
    <cellStyle name="Note 17 4 6 2" xfId="32430"/>
    <cellStyle name="Note 17 4 6 3" xfId="46883"/>
    <cellStyle name="Note 17 4 7" xfId="17728"/>
    <cellStyle name="Note 17 4 8" xfId="20157"/>
    <cellStyle name="Note 17 5" xfId="3396"/>
    <cellStyle name="Note 17 5 2" xfId="13173"/>
    <cellStyle name="Note 17 5 2 2" xfId="30607"/>
    <cellStyle name="Note 17 5 2 3" xfId="45060"/>
    <cellStyle name="Note 17 5 3" xfId="15634"/>
    <cellStyle name="Note 17 5 3 2" xfId="33068"/>
    <cellStyle name="Note 17 5 3 3" xfId="47521"/>
    <cellStyle name="Note 17 5 4" xfId="20831"/>
    <cellStyle name="Note 17 5 5" xfId="35284"/>
    <cellStyle name="Note 17 6" xfId="5858"/>
    <cellStyle name="Note 17 6 2" xfId="23292"/>
    <cellStyle name="Note 17 6 3" xfId="37745"/>
    <cellStyle name="Note 17 7" xfId="8299"/>
    <cellStyle name="Note 17 7 2" xfId="25733"/>
    <cellStyle name="Note 17 7 3" xfId="40186"/>
    <cellStyle name="Note 17 8" xfId="10719"/>
    <cellStyle name="Note 17 8 2" xfId="28153"/>
    <cellStyle name="Note 17 8 3" xfId="42606"/>
    <cellStyle name="Note 17 9" xfId="17725"/>
    <cellStyle name="Note 18" xfId="889"/>
    <cellStyle name="Note 18 2" xfId="890"/>
    <cellStyle name="Note 18 2 2" xfId="3401"/>
    <cellStyle name="Note 18 2 2 2" xfId="13177"/>
    <cellStyle name="Note 18 2 2 2 2" xfId="30611"/>
    <cellStyle name="Note 18 2 2 2 3" xfId="45064"/>
    <cellStyle name="Note 18 2 2 3" xfId="15638"/>
    <cellStyle name="Note 18 2 2 3 2" xfId="33072"/>
    <cellStyle name="Note 18 2 2 3 3" xfId="47525"/>
    <cellStyle name="Note 18 2 2 4" xfId="20836"/>
    <cellStyle name="Note 18 2 2 5" xfId="35289"/>
    <cellStyle name="Note 18 2 3" xfId="5863"/>
    <cellStyle name="Note 18 2 3 2" xfId="23297"/>
    <cellStyle name="Note 18 2 3 3" xfId="37750"/>
    <cellStyle name="Note 18 2 4" xfId="8304"/>
    <cellStyle name="Note 18 2 4 2" xfId="25738"/>
    <cellStyle name="Note 18 2 4 3" xfId="40191"/>
    <cellStyle name="Note 18 2 5" xfId="10724"/>
    <cellStyle name="Note 18 2 5 2" xfId="28158"/>
    <cellStyle name="Note 18 2 5 3" xfId="42611"/>
    <cellStyle name="Note 18 2 6" xfId="17730"/>
    <cellStyle name="Note 18 3" xfId="891"/>
    <cellStyle name="Note 18 3 2" xfId="3402"/>
    <cellStyle name="Note 18 3 2 2" xfId="13178"/>
    <cellStyle name="Note 18 3 2 2 2" xfId="30612"/>
    <cellStyle name="Note 18 3 2 2 3" xfId="45065"/>
    <cellStyle name="Note 18 3 2 3" xfId="15639"/>
    <cellStyle name="Note 18 3 2 3 2" xfId="33073"/>
    <cellStyle name="Note 18 3 2 3 3" xfId="47526"/>
    <cellStyle name="Note 18 3 2 4" xfId="20837"/>
    <cellStyle name="Note 18 3 2 5" xfId="35290"/>
    <cellStyle name="Note 18 3 3" xfId="5864"/>
    <cellStyle name="Note 18 3 3 2" xfId="23298"/>
    <cellStyle name="Note 18 3 3 3" xfId="37751"/>
    <cellStyle name="Note 18 3 4" xfId="8305"/>
    <cellStyle name="Note 18 3 4 2" xfId="25739"/>
    <cellStyle name="Note 18 3 4 3" xfId="40192"/>
    <cellStyle name="Note 18 3 5" xfId="10725"/>
    <cellStyle name="Note 18 3 5 2" xfId="28159"/>
    <cellStyle name="Note 18 3 5 3" xfId="42612"/>
    <cellStyle name="Note 18 3 6" xfId="17731"/>
    <cellStyle name="Note 18 4" xfId="892"/>
    <cellStyle name="Note 18 4 2" xfId="3403"/>
    <cellStyle name="Note 18 4 2 2" xfId="20838"/>
    <cellStyle name="Note 18 4 2 3" xfId="35291"/>
    <cellStyle name="Note 18 4 3" xfId="5865"/>
    <cellStyle name="Note 18 4 3 2" xfId="23299"/>
    <cellStyle name="Note 18 4 3 3" xfId="37752"/>
    <cellStyle name="Note 18 4 4" xfId="8306"/>
    <cellStyle name="Note 18 4 4 2" xfId="25740"/>
    <cellStyle name="Note 18 4 4 3" xfId="40193"/>
    <cellStyle name="Note 18 4 5" xfId="10726"/>
    <cellStyle name="Note 18 4 5 2" xfId="28160"/>
    <cellStyle name="Note 18 4 5 3" xfId="42613"/>
    <cellStyle name="Note 18 4 6" xfId="14997"/>
    <cellStyle name="Note 18 4 6 2" xfId="32431"/>
    <cellStyle name="Note 18 4 6 3" xfId="46884"/>
    <cellStyle name="Note 18 4 7" xfId="17732"/>
    <cellStyle name="Note 18 4 8" xfId="20158"/>
    <cellStyle name="Note 18 5" xfId="3400"/>
    <cellStyle name="Note 18 5 2" xfId="13176"/>
    <cellStyle name="Note 18 5 2 2" xfId="30610"/>
    <cellStyle name="Note 18 5 2 3" xfId="45063"/>
    <cellStyle name="Note 18 5 3" xfId="15637"/>
    <cellStyle name="Note 18 5 3 2" xfId="33071"/>
    <cellStyle name="Note 18 5 3 3" xfId="47524"/>
    <cellStyle name="Note 18 5 4" xfId="20835"/>
    <cellStyle name="Note 18 5 5" xfId="35288"/>
    <cellStyle name="Note 18 6" xfId="5862"/>
    <cellStyle name="Note 18 6 2" xfId="23296"/>
    <cellStyle name="Note 18 6 3" xfId="37749"/>
    <cellStyle name="Note 18 7" xfId="8303"/>
    <cellStyle name="Note 18 7 2" xfId="25737"/>
    <cellStyle name="Note 18 7 3" xfId="40190"/>
    <cellStyle name="Note 18 8" xfId="10723"/>
    <cellStyle name="Note 18 8 2" xfId="28157"/>
    <cellStyle name="Note 18 8 3" xfId="42610"/>
    <cellStyle name="Note 18 9" xfId="17729"/>
    <cellStyle name="Note 19" xfId="893"/>
    <cellStyle name="Note 19 2" xfId="894"/>
    <cellStyle name="Note 19 2 2" xfId="3405"/>
    <cellStyle name="Note 19 2 2 2" xfId="13180"/>
    <cellStyle name="Note 19 2 2 2 2" xfId="30614"/>
    <cellStyle name="Note 19 2 2 2 3" xfId="45067"/>
    <cellStyle name="Note 19 2 2 3" xfId="15641"/>
    <cellStyle name="Note 19 2 2 3 2" xfId="33075"/>
    <cellStyle name="Note 19 2 2 3 3" xfId="47528"/>
    <cellStyle name="Note 19 2 2 4" xfId="20840"/>
    <cellStyle name="Note 19 2 2 5" xfId="35293"/>
    <cellStyle name="Note 19 2 3" xfId="5867"/>
    <cellStyle name="Note 19 2 3 2" xfId="23301"/>
    <cellStyle name="Note 19 2 3 3" xfId="37754"/>
    <cellStyle name="Note 19 2 4" xfId="8308"/>
    <cellStyle name="Note 19 2 4 2" xfId="25742"/>
    <cellStyle name="Note 19 2 4 3" xfId="40195"/>
    <cellStyle name="Note 19 2 5" xfId="10728"/>
    <cellStyle name="Note 19 2 5 2" xfId="28162"/>
    <cellStyle name="Note 19 2 5 3" xfId="42615"/>
    <cellStyle name="Note 19 2 6" xfId="17734"/>
    <cellStyle name="Note 19 3" xfId="895"/>
    <cellStyle name="Note 19 3 2" xfId="3406"/>
    <cellStyle name="Note 19 3 2 2" xfId="13181"/>
    <cellStyle name="Note 19 3 2 2 2" xfId="30615"/>
    <cellStyle name="Note 19 3 2 2 3" xfId="45068"/>
    <cellStyle name="Note 19 3 2 3" xfId="15642"/>
    <cellStyle name="Note 19 3 2 3 2" xfId="33076"/>
    <cellStyle name="Note 19 3 2 3 3" xfId="47529"/>
    <cellStyle name="Note 19 3 2 4" xfId="20841"/>
    <cellStyle name="Note 19 3 2 5" xfId="35294"/>
    <cellStyle name="Note 19 3 3" xfId="5868"/>
    <cellStyle name="Note 19 3 3 2" xfId="23302"/>
    <cellStyle name="Note 19 3 3 3" xfId="37755"/>
    <cellStyle name="Note 19 3 4" xfId="8309"/>
    <cellStyle name="Note 19 3 4 2" xfId="25743"/>
    <cellStyle name="Note 19 3 4 3" xfId="40196"/>
    <cellStyle name="Note 19 3 5" xfId="10729"/>
    <cellStyle name="Note 19 3 5 2" xfId="28163"/>
    <cellStyle name="Note 19 3 5 3" xfId="42616"/>
    <cellStyle name="Note 19 3 6" xfId="17735"/>
    <cellStyle name="Note 19 4" xfId="896"/>
    <cellStyle name="Note 19 4 2" xfId="3407"/>
    <cellStyle name="Note 19 4 2 2" xfId="20842"/>
    <cellStyle name="Note 19 4 2 3" xfId="35295"/>
    <cellStyle name="Note 19 4 3" xfId="5869"/>
    <cellStyle name="Note 19 4 3 2" xfId="23303"/>
    <cellStyle name="Note 19 4 3 3" xfId="37756"/>
    <cellStyle name="Note 19 4 4" xfId="8310"/>
    <cellStyle name="Note 19 4 4 2" xfId="25744"/>
    <cellStyle name="Note 19 4 4 3" xfId="40197"/>
    <cellStyle name="Note 19 4 5" xfId="10730"/>
    <cellStyle name="Note 19 4 5 2" xfId="28164"/>
    <cellStyle name="Note 19 4 5 3" xfId="42617"/>
    <cellStyle name="Note 19 4 6" xfId="14998"/>
    <cellStyle name="Note 19 4 6 2" xfId="32432"/>
    <cellStyle name="Note 19 4 6 3" xfId="46885"/>
    <cellStyle name="Note 19 4 7" xfId="17736"/>
    <cellStyle name="Note 19 4 8" xfId="20159"/>
    <cellStyle name="Note 19 5" xfId="3404"/>
    <cellStyle name="Note 19 5 2" xfId="13179"/>
    <cellStyle name="Note 19 5 2 2" xfId="30613"/>
    <cellStyle name="Note 19 5 2 3" xfId="45066"/>
    <cellStyle name="Note 19 5 3" xfId="15640"/>
    <cellStyle name="Note 19 5 3 2" xfId="33074"/>
    <cellStyle name="Note 19 5 3 3" xfId="47527"/>
    <cellStyle name="Note 19 5 4" xfId="20839"/>
    <cellStyle name="Note 19 5 5" xfId="35292"/>
    <cellStyle name="Note 19 6" xfId="5866"/>
    <cellStyle name="Note 19 6 2" xfId="23300"/>
    <cellStyle name="Note 19 6 3" xfId="37753"/>
    <cellStyle name="Note 19 7" xfId="8307"/>
    <cellStyle name="Note 19 7 2" xfId="25741"/>
    <cellStyle name="Note 19 7 3" xfId="40194"/>
    <cellStyle name="Note 19 8" xfId="10727"/>
    <cellStyle name="Note 19 8 2" xfId="28161"/>
    <cellStyle name="Note 19 8 3" xfId="42614"/>
    <cellStyle name="Note 19 9" xfId="17733"/>
    <cellStyle name="Note 2" xfId="897"/>
    <cellStyle name="Note 2 10" xfId="898"/>
    <cellStyle name="Note 2 10 10" xfId="5871"/>
    <cellStyle name="Note 2 10 10 2" xfId="23305"/>
    <cellStyle name="Note 2 10 10 3" xfId="37758"/>
    <cellStyle name="Note 2 10 11" xfId="8312"/>
    <cellStyle name="Note 2 10 11 2" xfId="25746"/>
    <cellStyle name="Note 2 10 11 3" xfId="40199"/>
    <cellStyle name="Note 2 10 12" xfId="10732"/>
    <cellStyle name="Note 2 10 12 2" xfId="28166"/>
    <cellStyle name="Note 2 10 12 3" xfId="42619"/>
    <cellStyle name="Note 2 10 13" xfId="17738"/>
    <cellStyle name="Note 2 10 2" xfId="899"/>
    <cellStyle name="Note 2 10 2 2" xfId="900"/>
    <cellStyle name="Note 2 10 2 2 2" xfId="3411"/>
    <cellStyle name="Note 2 10 2 2 2 2" xfId="13185"/>
    <cellStyle name="Note 2 10 2 2 2 2 2" xfId="30619"/>
    <cellStyle name="Note 2 10 2 2 2 2 3" xfId="45072"/>
    <cellStyle name="Note 2 10 2 2 2 3" xfId="15646"/>
    <cellStyle name="Note 2 10 2 2 2 3 2" xfId="33080"/>
    <cellStyle name="Note 2 10 2 2 2 3 3" xfId="47533"/>
    <cellStyle name="Note 2 10 2 2 2 4" xfId="20846"/>
    <cellStyle name="Note 2 10 2 2 2 5" xfId="35299"/>
    <cellStyle name="Note 2 10 2 2 3" xfId="5873"/>
    <cellStyle name="Note 2 10 2 2 3 2" xfId="23307"/>
    <cellStyle name="Note 2 10 2 2 3 3" xfId="37760"/>
    <cellStyle name="Note 2 10 2 2 4" xfId="8314"/>
    <cellStyle name="Note 2 10 2 2 4 2" xfId="25748"/>
    <cellStyle name="Note 2 10 2 2 4 3" xfId="40201"/>
    <cellStyle name="Note 2 10 2 2 5" xfId="10734"/>
    <cellStyle name="Note 2 10 2 2 5 2" xfId="28168"/>
    <cellStyle name="Note 2 10 2 2 5 3" xfId="42621"/>
    <cellStyle name="Note 2 10 2 2 6" xfId="17740"/>
    <cellStyle name="Note 2 10 2 3" xfId="901"/>
    <cellStyle name="Note 2 10 2 3 2" xfId="3412"/>
    <cellStyle name="Note 2 10 2 3 2 2" xfId="13186"/>
    <cellStyle name="Note 2 10 2 3 2 2 2" xfId="30620"/>
    <cellStyle name="Note 2 10 2 3 2 2 3" xfId="45073"/>
    <cellStyle name="Note 2 10 2 3 2 3" xfId="15647"/>
    <cellStyle name="Note 2 10 2 3 2 3 2" xfId="33081"/>
    <cellStyle name="Note 2 10 2 3 2 3 3" xfId="47534"/>
    <cellStyle name="Note 2 10 2 3 2 4" xfId="20847"/>
    <cellStyle name="Note 2 10 2 3 2 5" xfId="35300"/>
    <cellStyle name="Note 2 10 2 3 3" xfId="5874"/>
    <cellStyle name="Note 2 10 2 3 3 2" xfId="23308"/>
    <cellStyle name="Note 2 10 2 3 3 3" xfId="37761"/>
    <cellStyle name="Note 2 10 2 3 4" xfId="8315"/>
    <cellStyle name="Note 2 10 2 3 4 2" xfId="25749"/>
    <cellStyle name="Note 2 10 2 3 4 3" xfId="40202"/>
    <cellStyle name="Note 2 10 2 3 5" xfId="10735"/>
    <cellStyle name="Note 2 10 2 3 5 2" xfId="28169"/>
    <cellStyle name="Note 2 10 2 3 5 3" xfId="42622"/>
    <cellStyle name="Note 2 10 2 3 6" xfId="17741"/>
    <cellStyle name="Note 2 10 2 4" xfId="902"/>
    <cellStyle name="Note 2 10 2 4 2" xfId="3413"/>
    <cellStyle name="Note 2 10 2 4 2 2" xfId="20848"/>
    <cellStyle name="Note 2 10 2 4 2 3" xfId="35301"/>
    <cellStyle name="Note 2 10 2 4 3" xfId="5875"/>
    <cellStyle name="Note 2 10 2 4 3 2" xfId="23309"/>
    <cellStyle name="Note 2 10 2 4 3 3" xfId="37762"/>
    <cellStyle name="Note 2 10 2 4 4" xfId="8316"/>
    <cellStyle name="Note 2 10 2 4 4 2" xfId="25750"/>
    <cellStyle name="Note 2 10 2 4 4 3" xfId="40203"/>
    <cellStyle name="Note 2 10 2 4 5" xfId="10736"/>
    <cellStyle name="Note 2 10 2 4 5 2" xfId="28170"/>
    <cellStyle name="Note 2 10 2 4 5 3" xfId="42623"/>
    <cellStyle name="Note 2 10 2 4 6" xfId="14999"/>
    <cellStyle name="Note 2 10 2 4 6 2" xfId="32433"/>
    <cellStyle name="Note 2 10 2 4 6 3" xfId="46886"/>
    <cellStyle name="Note 2 10 2 4 7" xfId="17742"/>
    <cellStyle name="Note 2 10 2 4 8" xfId="20160"/>
    <cellStyle name="Note 2 10 2 5" xfId="3410"/>
    <cellStyle name="Note 2 10 2 5 2" xfId="13184"/>
    <cellStyle name="Note 2 10 2 5 2 2" xfId="30618"/>
    <cellStyle name="Note 2 10 2 5 2 3" xfId="45071"/>
    <cellStyle name="Note 2 10 2 5 3" xfId="15645"/>
    <cellStyle name="Note 2 10 2 5 3 2" xfId="33079"/>
    <cellStyle name="Note 2 10 2 5 3 3" xfId="47532"/>
    <cellStyle name="Note 2 10 2 5 4" xfId="20845"/>
    <cellStyle name="Note 2 10 2 5 5" xfId="35298"/>
    <cellStyle name="Note 2 10 2 6" xfId="5872"/>
    <cellStyle name="Note 2 10 2 6 2" xfId="23306"/>
    <cellStyle name="Note 2 10 2 6 3" xfId="37759"/>
    <cellStyle name="Note 2 10 2 7" xfId="8313"/>
    <cellStyle name="Note 2 10 2 7 2" xfId="25747"/>
    <cellStyle name="Note 2 10 2 7 3" xfId="40200"/>
    <cellStyle name="Note 2 10 2 8" xfId="10733"/>
    <cellStyle name="Note 2 10 2 8 2" xfId="28167"/>
    <cellStyle name="Note 2 10 2 8 3" xfId="42620"/>
    <cellStyle name="Note 2 10 2 9" xfId="17739"/>
    <cellStyle name="Note 2 10 3" xfId="903"/>
    <cellStyle name="Note 2 10 3 2" xfId="904"/>
    <cellStyle name="Note 2 10 3 2 2" xfId="3415"/>
    <cellStyle name="Note 2 10 3 2 2 2" xfId="13188"/>
    <cellStyle name="Note 2 10 3 2 2 2 2" xfId="30622"/>
    <cellStyle name="Note 2 10 3 2 2 2 3" xfId="45075"/>
    <cellStyle name="Note 2 10 3 2 2 3" xfId="15649"/>
    <cellStyle name="Note 2 10 3 2 2 3 2" xfId="33083"/>
    <cellStyle name="Note 2 10 3 2 2 3 3" xfId="47536"/>
    <cellStyle name="Note 2 10 3 2 2 4" xfId="20850"/>
    <cellStyle name="Note 2 10 3 2 2 5" xfId="35303"/>
    <cellStyle name="Note 2 10 3 2 3" xfId="5877"/>
    <cellStyle name="Note 2 10 3 2 3 2" xfId="23311"/>
    <cellStyle name="Note 2 10 3 2 3 3" xfId="37764"/>
    <cellStyle name="Note 2 10 3 2 4" xfId="8318"/>
    <cellStyle name="Note 2 10 3 2 4 2" xfId="25752"/>
    <cellStyle name="Note 2 10 3 2 4 3" xfId="40205"/>
    <cellStyle name="Note 2 10 3 2 5" xfId="10738"/>
    <cellStyle name="Note 2 10 3 2 5 2" xfId="28172"/>
    <cellStyle name="Note 2 10 3 2 5 3" xfId="42625"/>
    <cellStyle name="Note 2 10 3 2 6" xfId="17744"/>
    <cellStyle name="Note 2 10 3 3" xfId="905"/>
    <cellStyle name="Note 2 10 3 3 2" xfId="3416"/>
    <cellStyle name="Note 2 10 3 3 2 2" xfId="13189"/>
    <cellStyle name="Note 2 10 3 3 2 2 2" xfId="30623"/>
    <cellStyle name="Note 2 10 3 3 2 2 3" xfId="45076"/>
    <cellStyle name="Note 2 10 3 3 2 3" xfId="15650"/>
    <cellStyle name="Note 2 10 3 3 2 3 2" xfId="33084"/>
    <cellStyle name="Note 2 10 3 3 2 3 3" xfId="47537"/>
    <cellStyle name="Note 2 10 3 3 2 4" xfId="20851"/>
    <cellStyle name="Note 2 10 3 3 2 5" xfId="35304"/>
    <cellStyle name="Note 2 10 3 3 3" xfId="5878"/>
    <cellStyle name="Note 2 10 3 3 3 2" xfId="23312"/>
    <cellStyle name="Note 2 10 3 3 3 3" xfId="37765"/>
    <cellStyle name="Note 2 10 3 3 4" xfId="8319"/>
    <cellStyle name="Note 2 10 3 3 4 2" xfId="25753"/>
    <cellStyle name="Note 2 10 3 3 4 3" xfId="40206"/>
    <cellStyle name="Note 2 10 3 3 5" xfId="10739"/>
    <cellStyle name="Note 2 10 3 3 5 2" xfId="28173"/>
    <cellStyle name="Note 2 10 3 3 5 3" xfId="42626"/>
    <cellStyle name="Note 2 10 3 3 6" xfId="17745"/>
    <cellStyle name="Note 2 10 3 4" xfId="906"/>
    <cellStyle name="Note 2 10 3 4 2" xfId="3417"/>
    <cellStyle name="Note 2 10 3 4 2 2" xfId="20852"/>
    <cellStyle name="Note 2 10 3 4 2 3" xfId="35305"/>
    <cellStyle name="Note 2 10 3 4 3" xfId="5879"/>
    <cellStyle name="Note 2 10 3 4 3 2" xfId="23313"/>
    <cellStyle name="Note 2 10 3 4 3 3" xfId="37766"/>
    <cellStyle name="Note 2 10 3 4 4" xfId="8320"/>
    <cellStyle name="Note 2 10 3 4 4 2" xfId="25754"/>
    <cellStyle name="Note 2 10 3 4 4 3" xfId="40207"/>
    <cellStyle name="Note 2 10 3 4 5" xfId="10740"/>
    <cellStyle name="Note 2 10 3 4 5 2" xfId="28174"/>
    <cellStyle name="Note 2 10 3 4 5 3" xfId="42627"/>
    <cellStyle name="Note 2 10 3 4 6" xfId="15000"/>
    <cellStyle name="Note 2 10 3 4 6 2" xfId="32434"/>
    <cellStyle name="Note 2 10 3 4 6 3" xfId="46887"/>
    <cellStyle name="Note 2 10 3 4 7" xfId="17746"/>
    <cellStyle name="Note 2 10 3 4 8" xfId="20161"/>
    <cellStyle name="Note 2 10 3 5" xfId="3414"/>
    <cellStyle name="Note 2 10 3 5 2" xfId="13187"/>
    <cellStyle name="Note 2 10 3 5 2 2" xfId="30621"/>
    <cellStyle name="Note 2 10 3 5 2 3" xfId="45074"/>
    <cellStyle name="Note 2 10 3 5 3" xfId="15648"/>
    <cellStyle name="Note 2 10 3 5 3 2" xfId="33082"/>
    <cellStyle name="Note 2 10 3 5 3 3" xfId="47535"/>
    <cellStyle name="Note 2 10 3 5 4" xfId="20849"/>
    <cellStyle name="Note 2 10 3 5 5" xfId="35302"/>
    <cellStyle name="Note 2 10 3 6" xfId="5876"/>
    <cellStyle name="Note 2 10 3 6 2" xfId="23310"/>
    <cellStyle name="Note 2 10 3 6 3" xfId="37763"/>
    <cellStyle name="Note 2 10 3 7" xfId="8317"/>
    <cellStyle name="Note 2 10 3 7 2" xfId="25751"/>
    <cellStyle name="Note 2 10 3 7 3" xfId="40204"/>
    <cellStyle name="Note 2 10 3 8" xfId="10737"/>
    <cellStyle name="Note 2 10 3 8 2" xfId="28171"/>
    <cellStyle name="Note 2 10 3 8 3" xfId="42624"/>
    <cellStyle name="Note 2 10 3 9" xfId="17743"/>
    <cellStyle name="Note 2 10 4" xfId="907"/>
    <cellStyle name="Note 2 10 4 2" xfId="908"/>
    <cellStyle name="Note 2 10 4 2 2" xfId="3419"/>
    <cellStyle name="Note 2 10 4 2 2 2" xfId="13191"/>
    <cellStyle name="Note 2 10 4 2 2 2 2" xfId="30625"/>
    <cellStyle name="Note 2 10 4 2 2 2 3" xfId="45078"/>
    <cellStyle name="Note 2 10 4 2 2 3" xfId="15652"/>
    <cellStyle name="Note 2 10 4 2 2 3 2" xfId="33086"/>
    <cellStyle name="Note 2 10 4 2 2 3 3" xfId="47539"/>
    <cellStyle name="Note 2 10 4 2 2 4" xfId="20854"/>
    <cellStyle name="Note 2 10 4 2 2 5" xfId="35307"/>
    <cellStyle name="Note 2 10 4 2 3" xfId="5881"/>
    <cellStyle name="Note 2 10 4 2 3 2" xfId="23315"/>
    <cellStyle name="Note 2 10 4 2 3 3" xfId="37768"/>
    <cellStyle name="Note 2 10 4 2 4" xfId="8322"/>
    <cellStyle name="Note 2 10 4 2 4 2" xfId="25756"/>
    <cellStyle name="Note 2 10 4 2 4 3" xfId="40209"/>
    <cellStyle name="Note 2 10 4 2 5" xfId="10742"/>
    <cellStyle name="Note 2 10 4 2 5 2" xfId="28176"/>
    <cellStyle name="Note 2 10 4 2 5 3" xfId="42629"/>
    <cellStyle name="Note 2 10 4 2 6" xfId="17748"/>
    <cellStyle name="Note 2 10 4 3" xfId="909"/>
    <cellStyle name="Note 2 10 4 3 2" xfId="3420"/>
    <cellStyle name="Note 2 10 4 3 2 2" xfId="13192"/>
    <cellStyle name="Note 2 10 4 3 2 2 2" xfId="30626"/>
    <cellStyle name="Note 2 10 4 3 2 2 3" xfId="45079"/>
    <cellStyle name="Note 2 10 4 3 2 3" xfId="15653"/>
    <cellStyle name="Note 2 10 4 3 2 3 2" xfId="33087"/>
    <cellStyle name="Note 2 10 4 3 2 3 3" xfId="47540"/>
    <cellStyle name="Note 2 10 4 3 2 4" xfId="20855"/>
    <cellStyle name="Note 2 10 4 3 2 5" xfId="35308"/>
    <cellStyle name="Note 2 10 4 3 3" xfId="5882"/>
    <cellStyle name="Note 2 10 4 3 3 2" xfId="23316"/>
    <cellStyle name="Note 2 10 4 3 3 3" xfId="37769"/>
    <cellStyle name="Note 2 10 4 3 4" xfId="8323"/>
    <cellStyle name="Note 2 10 4 3 4 2" xfId="25757"/>
    <cellStyle name="Note 2 10 4 3 4 3" xfId="40210"/>
    <cellStyle name="Note 2 10 4 3 5" xfId="10743"/>
    <cellStyle name="Note 2 10 4 3 5 2" xfId="28177"/>
    <cellStyle name="Note 2 10 4 3 5 3" xfId="42630"/>
    <cellStyle name="Note 2 10 4 3 6" xfId="17749"/>
    <cellStyle name="Note 2 10 4 4" xfId="910"/>
    <cellStyle name="Note 2 10 4 4 2" xfId="3421"/>
    <cellStyle name="Note 2 10 4 4 2 2" xfId="20856"/>
    <cellStyle name="Note 2 10 4 4 2 3" xfId="35309"/>
    <cellStyle name="Note 2 10 4 4 3" xfId="5883"/>
    <cellStyle name="Note 2 10 4 4 3 2" xfId="23317"/>
    <cellStyle name="Note 2 10 4 4 3 3" xfId="37770"/>
    <cellStyle name="Note 2 10 4 4 4" xfId="8324"/>
    <cellStyle name="Note 2 10 4 4 4 2" xfId="25758"/>
    <cellStyle name="Note 2 10 4 4 4 3" xfId="40211"/>
    <cellStyle name="Note 2 10 4 4 5" xfId="10744"/>
    <cellStyle name="Note 2 10 4 4 5 2" xfId="28178"/>
    <cellStyle name="Note 2 10 4 4 5 3" xfId="42631"/>
    <cellStyle name="Note 2 10 4 4 6" xfId="15001"/>
    <cellStyle name="Note 2 10 4 4 6 2" xfId="32435"/>
    <cellStyle name="Note 2 10 4 4 6 3" xfId="46888"/>
    <cellStyle name="Note 2 10 4 4 7" xfId="17750"/>
    <cellStyle name="Note 2 10 4 4 8" xfId="20162"/>
    <cellStyle name="Note 2 10 4 5" xfId="3418"/>
    <cellStyle name="Note 2 10 4 5 2" xfId="13190"/>
    <cellStyle name="Note 2 10 4 5 2 2" xfId="30624"/>
    <cellStyle name="Note 2 10 4 5 2 3" xfId="45077"/>
    <cellStyle name="Note 2 10 4 5 3" xfId="15651"/>
    <cellStyle name="Note 2 10 4 5 3 2" xfId="33085"/>
    <cellStyle name="Note 2 10 4 5 3 3" xfId="47538"/>
    <cellStyle name="Note 2 10 4 5 4" xfId="20853"/>
    <cellStyle name="Note 2 10 4 5 5" xfId="35306"/>
    <cellStyle name="Note 2 10 4 6" xfId="5880"/>
    <cellStyle name="Note 2 10 4 6 2" xfId="23314"/>
    <cellStyle name="Note 2 10 4 6 3" xfId="37767"/>
    <cellStyle name="Note 2 10 4 7" xfId="8321"/>
    <cellStyle name="Note 2 10 4 7 2" xfId="25755"/>
    <cellStyle name="Note 2 10 4 7 3" xfId="40208"/>
    <cellStyle name="Note 2 10 4 8" xfId="10741"/>
    <cellStyle name="Note 2 10 4 8 2" xfId="28175"/>
    <cellStyle name="Note 2 10 4 8 3" xfId="42628"/>
    <cellStyle name="Note 2 10 4 9" xfId="17747"/>
    <cellStyle name="Note 2 10 5" xfId="911"/>
    <cellStyle name="Note 2 10 5 2" xfId="912"/>
    <cellStyle name="Note 2 10 5 2 2" xfId="3423"/>
    <cellStyle name="Note 2 10 5 2 2 2" xfId="13194"/>
    <cellStyle name="Note 2 10 5 2 2 2 2" xfId="30628"/>
    <cellStyle name="Note 2 10 5 2 2 2 3" xfId="45081"/>
    <cellStyle name="Note 2 10 5 2 2 3" xfId="15655"/>
    <cellStyle name="Note 2 10 5 2 2 3 2" xfId="33089"/>
    <cellStyle name="Note 2 10 5 2 2 3 3" xfId="47542"/>
    <cellStyle name="Note 2 10 5 2 2 4" xfId="20858"/>
    <cellStyle name="Note 2 10 5 2 2 5" xfId="35311"/>
    <cellStyle name="Note 2 10 5 2 3" xfId="5885"/>
    <cellStyle name="Note 2 10 5 2 3 2" xfId="23319"/>
    <cellStyle name="Note 2 10 5 2 3 3" xfId="37772"/>
    <cellStyle name="Note 2 10 5 2 4" xfId="8326"/>
    <cellStyle name="Note 2 10 5 2 4 2" xfId="25760"/>
    <cellStyle name="Note 2 10 5 2 4 3" xfId="40213"/>
    <cellStyle name="Note 2 10 5 2 5" xfId="10746"/>
    <cellStyle name="Note 2 10 5 2 5 2" xfId="28180"/>
    <cellStyle name="Note 2 10 5 2 5 3" xfId="42633"/>
    <cellStyle name="Note 2 10 5 2 6" xfId="17752"/>
    <cellStyle name="Note 2 10 5 3" xfId="913"/>
    <cellStyle name="Note 2 10 5 3 2" xfId="3424"/>
    <cellStyle name="Note 2 10 5 3 2 2" xfId="13195"/>
    <cellStyle name="Note 2 10 5 3 2 2 2" xfId="30629"/>
    <cellStyle name="Note 2 10 5 3 2 2 3" xfId="45082"/>
    <cellStyle name="Note 2 10 5 3 2 3" xfId="15656"/>
    <cellStyle name="Note 2 10 5 3 2 3 2" xfId="33090"/>
    <cellStyle name="Note 2 10 5 3 2 3 3" xfId="47543"/>
    <cellStyle name="Note 2 10 5 3 2 4" xfId="20859"/>
    <cellStyle name="Note 2 10 5 3 2 5" xfId="35312"/>
    <cellStyle name="Note 2 10 5 3 3" xfId="5886"/>
    <cellStyle name="Note 2 10 5 3 3 2" xfId="23320"/>
    <cellStyle name="Note 2 10 5 3 3 3" xfId="37773"/>
    <cellStyle name="Note 2 10 5 3 4" xfId="8327"/>
    <cellStyle name="Note 2 10 5 3 4 2" xfId="25761"/>
    <cellStyle name="Note 2 10 5 3 4 3" xfId="40214"/>
    <cellStyle name="Note 2 10 5 3 5" xfId="10747"/>
    <cellStyle name="Note 2 10 5 3 5 2" xfId="28181"/>
    <cellStyle name="Note 2 10 5 3 5 3" xfId="42634"/>
    <cellStyle name="Note 2 10 5 3 6" xfId="17753"/>
    <cellStyle name="Note 2 10 5 4" xfId="914"/>
    <cellStyle name="Note 2 10 5 4 2" xfId="3425"/>
    <cellStyle name="Note 2 10 5 4 2 2" xfId="20860"/>
    <cellStyle name="Note 2 10 5 4 2 3" xfId="35313"/>
    <cellStyle name="Note 2 10 5 4 3" xfId="5887"/>
    <cellStyle name="Note 2 10 5 4 3 2" xfId="23321"/>
    <cellStyle name="Note 2 10 5 4 3 3" xfId="37774"/>
    <cellStyle name="Note 2 10 5 4 4" xfId="8328"/>
    <cellStyle name="Note 2 10 5 4 4 2" xfId="25762"/>
    <cellStyle name="Note 2 10 5 4 4 3" xfId="40215"/>
    <cellStyle name="Note 2 10 5 4 5" xfId="10748"/>
    <cellStyle name="Note 2 10 5 4 5 2" xfId="28182"/>
    <cellStyle name="Note 2 10 5 4 5 3" xfId="42635"/>
    <cellStyle name="Note 2 10 5 4 6" xfId="15002"/>
    <cellStyle name="Note 2 10 5 4 6 2" xfId="32436"/>
    <cellStyle name="Note 2 10 5 4 6 3" xfId="46889"/>
    <cellStyle name="Note 2 10 5 4 7" xfId="17754"/>
    <cellStyle name="Note 2 10 5 4 8" xfId="20163"/>
    <cellStyle name="Note 2 10 5 5" xfId="3422"/>
    <cellStyle name="Note 2 10 5 5 2" xfId="13193"/>
    <cellStyle name="Note 2 10 5 5 2 2" xfId="30627"/>
    <cellStyle name="Note 2 10 5 5 2 3" xfId="45080"/>
    <cellStyle name="Note 2 10 5 5 3" xfId="15654"/>
    <cellStyle name="Note 2 10 5 5 3 2" xfId="33088"/>
    <cellStyle name="Note 2 10 5 5 3 3" xfId="47541"/>
    <cellStyle name="Note 2 10 5 5 4" xfId="20857"/>
    <cellStyle name="Note 2 10 5 5 5" xfId="35310"/>
    <cellStyle name="Note 2 10 5 6" xfId="5884"/>
    <cellStyle name="Note 2 10 5 6 2" xfId="23318"/>
    <cellStyle name="Note 2 10 5 6 3" xfId="37771"/>
    <cellStyle name="Note 2 10 5 7" xfId="8325"/>
    <cellStyle name="Note 2 10 5 7 2" xfId="25759"/>
    <cellStyle name="Note 2 10 5 7 3" xfId="40212"/>
    <cellStyle name="Note 2 10 5 8" xfId="10745"/>
    <cellStyle name="Note 2 10 5 8 2" xfId="28179"/>
    <cellStyle name="Note 2 10 5 8 3" xfId="42632"/>
    <cellStyle name="Note 2 10 5 9" xfId="17751"/>
    <cellStyle name="Note 2 10 6" xfId="915"/>
    <cellStyle name="Note 2 10 6 2" xfId="3426"/>
    <cellStyle name="Note 2 10 6 2 2" xfId="13196"/>
    <cellStyle name="Note 2 10 6 2 2 2" xfId="30630"/>
    <cellStyle name="Note 2 10 6 2 2 3" xfId="45083"/>
    <cellStyle name="Note 2 10 6 2 3" xfId="15657"/>
    <cellStyle name="Note 2 10 6 2 3 2" xfId="33091"/>
    <cellStyle name="Note 2 10 6 2 3 3" xfId="47544"/>
    <cellStyle name="Note 2 10 6 2 4" xfId="20861"/>
    <cellStyle name="Note 2 10 6 2 5" xfId="35314"/>
    <cellStyle name="Note 2 10 6 3" xfId="5888"/>
    <cellStyle name="Note 2 10 6 3 2" xfId="23322"/>
    <cellStyle name="Note 2 10 6 3 3" xfId="37775"/>
    <cellStyle name="Note 2 10 6 4" xfId="8329"/>
    <cellStyle name="Note 2 10 6 4 2" xfId="25763"/>
    <cellStyle name="Note 2 10 6 4 3" xfId="40216"/>
    <cellStyle name="Note 2 10 6 5" xfId="10749"/>
    <cellStyle name="Note 2 10 6 5 2" xfId="28183"/>
    <cellStyle name="Note 2 10 6 5 3" xfId="42636"/>
    <cellStyle name="Note 2 10 6 6" xfId="17755"/>
    <cellStyle name="Note 2 10 7" xfId="916"/>
    <cellStyle name="Note 2 10 7 2" xfId="3427"/>
    <cellStyle name="Note 2 10 7 2 2" xfId="13197"/>
    <cellStyle name="Note 2 10 7 2 2 2" xfId="30631"/>
    <cellStyle name="Note 2 10 7 2 2 3" xfId="45084"/>
    <cellStyle name="Note 2 10 7 2 3" xfId="15658"/>
    <cellStyle name="Note 2 10 7 2 3 2" xfId="33092"/>
    <cellStyle name="Note 2 10 7 2 3 3" xfId="47545"/>
    <cellStyle name="Note 2 10 7 2 4" xfId="20862"/>
    <cellStyle name="Note 2 10 7 2 5" xfId="35315"/>
    <cellStyle name="Note 2 10 7 3" xfId="5889"/>
    <cellStyle name="Note 2 10 7 3 2" xfId="23323"/>
    <cellStyle name="Note 2 10 7 3 3" xfId="37776"/>
    <cellStyle name="Note 2 10 7 4" xfId="8330"/>
    <cellStyle name="Note 2 10 7 4 2" xfId="25764"/>
    <cellStyle name="Note 2 10 7 4 3" xfId="40217"/>
    <cellStyle name="Note 2 10 7 5" xfId="10750"/>
    <cellStyle name="Note 2 10 7 5 2" xfId="28184"/>
    <cellStyle name="Note 2 10 7 5 3" xfId="42637"/>
    <cellStyle name="Note 2 10 7 6" xfId="17756"/>
    <cellStyle name="Note 2 10 8" xfId="917"/>
    <cellStyle name="Note 2 10 8 2" xfId="3428"/>
    <cellStyle name="Note 2 10 8 2 2" xfId="20863"/>
    <cellStyle name="Note 2 10 8 2 3" xfId="35316"/>
    <cellStyle name="Note 2 10 8 3" xfId="5890"/>
    <cellStyle name="Note 2 10 8 3 2" xfId="23324"/>
    <cellStyle name="Note 2 10 8 3 3" xfId="37777"/>
    <cellStyle name="Note 2 10 8 4" xfId="8331"/>
    <cellStyle name="Note 2 10 8 4 2" xfId="25765"/>
    <cellStyle name="Note 2 10 8 4 3" xfId="40218"/>
    <cellStyle name="Note 2 10 8 5" xfId="10751"/>
    <cellStyle name="Note 2 10 8 5 2" xfId="28185"/>
    <cellStyle name="Note 2 10 8 5 3" xfId="42638"/>
    <cellStyle name="Note 2 10 8 6" xfId="15003"/>
    <cellStyle name="Note 2 10 8 6 2" xfId="32437"/>
    <cellStyle name="Note 2 10 8 6 3" xfId="46890"/>
    <cellStyle name="Note 2 10 8 7" xfId="17757"/>
    <cellStyle name="Note 2 10 8 8" xfId="20164"/>
    <cellStyle name="Note 2 10 9" xfId="3409"/>
    <cellStyle name="Note 2 10 9 2" xfId="13183"/>
    <cellStyle name="Note 2 10 9 2 2" xfId="30617"/>
    <cellStyle name="Note 2 10 9 2 3" xfId="45070"/>
    <cellStyle name="Note 2 10 9 3" xfId="15644"/>
    <cellStyle name="Note 2 10 9 3 2" xfId="33078"/>
    <cellStyle name="Note 2 10 9 3 3" xfId="47531"/>
    <cellStyle name="Note 2 10 9 4" xfId="20844"/>
    <cellStyle name="Note 2 10 9 5" xfId="35297"/>
    <cellStyle name="Note 2 11" xfId="918"/>
    <cellStyle name="Note 2 11 10" xfId="5891"/>
    <cellStyle name="Note 2 11 10 2" xfId="23325"/>
    <cellStyle name="Note 2 11 10 3" xfId="37778"/>
    <cellStyle name="Note 2 11 11" xfId="8332"/>
    <cellStyle name="Note 2 11 11 2" xfId="25766"/>
    <cellStyle name="Note 2 11 11 3" xfId="40219"/>
    <cellStyle name="Note 2 11 12" xfId="10752"/>
    <cellStyle name="Note 2 11 12 2" xfId="28186"/>
    <cellStyle name="Note 2 11 12 3" xfId="42639"/>
    <cellStyle name="Note 2 11 13" xfId="17758"/>
    <cellStyle name="Note 2 11 2" xfId="919"/>
    <cellStyle name="Note 2 11 2 2" xfId="920"/>
    <cellStyle name="Note 2 11 2 2 2" xfId="3431"/>
    <cellStyle name="Note 2 11 2 2 2 2" xfId="13200"/>
    <cellStyle name="Note 2 11 2 2 2 2 2" xfId="30634"/>
    <cellStyle name="Note 2 11 2 2 2 2 3" xfId="45087"/>
    <cellStyle name="Note 2 11 2 2 2 3" xfId="15661"/>
    <cellStyle name="Note 2 11 2 2 2 3 2" xfId="33095"/>
    <cellStyle name="Note 2 11 2 2 2 3 3" xfId="47548"/>
    <cellStyle name="Note 2 11 2 2 2 4" xfId="20866"/>
    <cellStyle name="Note 2 11 2 2 2 5" xfId="35319"/>
    <cellStyle name="Note 2 11 2 2 3" xfId="5893"/>
    <cellStyle name="Note 2 11 2 2 3 2" xfId="23327"/>
    <cellStyle name="Note 2 11 2 2 3 3" xfId="37780"/>
    <cellStyle name="Note 2 11 2 2 4" xfId="8334"/>
    <cellStyle name="Note 2 11 2 2 4 2" xfId="25768"/>
    <cellStyle name="Note 2 11 2 2 4 3" xfId="40221"/>
    <cellStyle name="Note 2 11 2 2 5" xfId="10754"/>
    <cellStyle name="Note 2 11 2 2 5 2" xfId="28188"/>
    <cellStyle name="Note 2 11 2 2 5 3" xfId="42641"/>
    <cellStyle name="Note 2 11 2 2 6" xfId="17760"/>
    <cellStyle name="Note 2 11 2 3" xfId="921"/>
    <cellStyle name="Note 2 11 2 3 2" xfId="3432"/>
    <cellStyle name="Note 2 11 2 3 2 2" xfId="13201"/>
    <cellStyle name="Note 2 11 2 3 2 2 2" xfId="30635"/>
    <cellStyle name="Note 2 11 2 3 2 2 3" xfId="45088"/>
    <cellStyle name="Note 2 11 2 3 2 3" xfId="15662"/>
    <cellStyle name="Note 2 11 2 3 2 3 2" xfId="33096"/>
    <cellStyle name="Note 2 11 2 3 2 3 3" xfId="47549"/>
    <cellStyle name="Note 2 11 2 3 2 4" xfId="20867"/>
    <cellStyle name="Note 2 11 2 3 2 5" xfId="35320"/>
    <cellStyle name="Note 2 11 2 3 3" xfId="5894"/>
    <cellStyle name="Note 2 11 2 3 3 2" xfId="23328"/>
    <cellStyle name="Note 2 11 2 3 3 3" xfId="37781"/>
    <cellStyle name="Note 2 11 2 3 4" xfId="8335"/>
    <cellStyle name="Note 2 11 2 3 4 2" xfId="25769"/>
    <cellStyle name="Note 2 11 2 3 4 3" xfId="40222"/>
    <cellStyle name="Note 2 11 2 3 5" xfId="10755"/>
    <cellStyle name="Note 2 11 2 3 5 2" xfId="28189"/>
    <cellStyle name="Note 2 11 2 3 5 3" xfId="42642"/>
    <cellStyle name="Note 2 11 2 3 6" xfId="17761"/>
    <cellStyle name="Note 2 11 2 4" xfId="922"/>
    <cellStyle name="Note 2 11 2 4 2" xfId="3433"/>
    <cellStyle name="Note 2 11 2 4 2 2" xfId="20868"/>
    <cellStyle name="Note 2 11 2 4 2 3" xfId="35321"/>
    <cellStyle name="Note 2 11 2 4 3" xfId="5895"/>
    <cellStyle name="Note 2 11 2 4 3 2" xfId="23329"/>
    <cellStyle name="Note 2 11 2 4 3 3" xfId="37782"/>
    <cellStyle name="Note 2 11 2 4 4" xfId="8336"/>
    <cellStyle name="Note 2 11 2 4 4 2" xfId="25770"/>
    <cellStyle name="Note 2 11 2 4 4 3" xfId="40223"/>
    <cellStyle name="Note 2 11 2 4 5" xfId="10756"/>
    <cellStyle name="Note 2 11 2 4 5 2" xfId="28190"/>
    <cellStyle name="Note 2 11 2 4 5 3" xfId="42643"/>
    <cellStyle name="Note 2 11 2 4 6" xfId="15004"/>
    <cellStyle name="Note 2 11 2 4 6 2" xfId="32438"/>
    <cellStyle name="Note 2 11 2 4 6 3" xfId="46891"/>
    <cellStyle name="Note 2 11 2 4 7" xfId="17762"/>
    <cellStyle name="Note 2 11 2 4 8" xfId="20165"/>
    <cellStyle name="Note 2 11 2 5" xfId="3430"/>
    <cellStyle name="Note 2 11 2 5 2" xfId="13199"/>
    <cellStyle name="Note 2 11 2 5 2 2" xfId="30633"/>
    <cellStyle name="Note 2 11 2 5 2 3" xfId="45086"/>
    <cellStyle name="Note 2 11 2 5 3" xfId="15660"/>
    <cellStyle name="Note 2 11 2 5 3 2" xfId="33094"/>
    <cellStyle name="Note 2 11 2 5 3 3" xfId="47547"/>
    <cellStyle name="Note 2 11 2 5 4" xfId="20865"/>
    <cellStyle name="Note 2 11 2 5 5" xfId="35318"/>
    <cellStyle name="Note 2 11 2 6" xfId="5892"/>
    <cellStyle name="Note 2 11 2 6 2" xfId="23326"/>
    <cellStyle name="Note 2 11 2 6 3" xfId="37779"/>
    <cellStyle name="Note 2 11 2 7" xfId="8333"/>
    <cellStyle name="Note 2 11 2 7 2" xfId="25767"/>
    <cellStyle name="Note 2 11 2 7 3" xfId="40220"/>
    <cellStyle name="Note 2 11 2 8" xfId="10753"/>
    <cellStyle name="Note 2 11 2 8 2" xfId="28187"/>
    <cellStyle name="Note 2 11 2 8 3" xfId="42640"/>
    <cellStyle name="Note 2 11 2 9" xfId="17759"/>
    <cellStyle name="Note 2 11 3" xfId="923"/>
    <cellStyle name="Note 2 11 3 2" xfId="924"/>
    <cellStyle name="Note 2 11 3 2 2" xfId="3435"/>
    <cellStyle name="Note 2 11 3 2 2 2" xfId="13203"/>
    <cellStyle name="Note 2 11 3 2 2 2 2" xfId="30637"/>
    <cellStyle name="Note 2 11 3 2 2 2 3" xfId="45090"/>
    <cellStyle name="Note 2 11 3 2 2 3" xfId="15664"/>
    <cellStyle name="Note 2 11 3 2 2 3 2" xfId="33098"/>
    <cellStyle name="Note 2 11 3 2 2 3 3" xfId="47551"/>
    <cellStyle name="Note 2 11 3 2 2 4" xfId="20870"/>
    <cellStyle name="Note 2 11 3 2 2 5" xfId="35323"/>
    <cellStyle name="Note 2 11 3 2 3" xfId="5897"/>
    <cellStyle name="Note 2 11 3 2 3 2" xfId="23331"/>
    <cellStyle name="Note 2 11 3 2 3 3" xfId="37784"/>
    <cellStyle name="Note 2 11 3 2 4" xfId="8338"/>
    <cellStyle name="Note 2 11 3 2 4 2" xfId="25772"/>
    <cellStyle name="Note 2 11 3 2 4 3" xfId="40225"/>
    <cellStyle name="Note 2 11 3 2 5" xfId="10758"/>
    <cellStyle name="Note 2 11 3 2 5 2" xfId="28192"/>
    <cellStyle name="Note 2 11 3 2 5 3" xfId="42645"/>
    <cellStyle name="Note 2 11 3 2 6" xfId="17764"/>
    <cellStyle name="Note 2 11 3 3" xfId="925"/>
    <cellStyle name="Note 2 11 3 3 2" xfId="3436"/>
    <cellStyle name="Note 2 11 3 3 2 2" xfId="13204"/>
    <cellStyle name="Note 2 11 3 3 2 2 2" xfId="30638"/>
    <cellStyle name="Note 2 11 3 3 2 2 3" xfId="45091"/>
    <cellStyle name="Note 2 11 3 3 2 3" xfId="15665"/>
    <cellStyle name="Note 2 11 3 3 2 3 2" xfId="33099"/>
    <cellStyle name="Note 2 11 3 3 2 3 3" xfId="47552"/>
    <cellStyle name="Note 2 11 3 3 2 4" xfId="20871"/>
    <cellStyle name="Note 2 11 3 3 2 5" xfId="35324"/>
    <cellStyle name="Note 2 11 3 3 3" xfId="5898"/>
    <cellStyle name="Note 2 11 3 3 3 2" xfId="23332"/>
    <cellStyle name="Note 2 11 3 3 3 3" xfId="37785"/>
    <cellStyle name="Note 2 11 3 3 4" xfId="8339"/>
    <cellStyle name="Note 2 11 3 3 4 2" xfId="25773"/>
    <cellStyle name="Note 2 11 3 3 4 3" xfId="40226"/>
    <cellStyle name="Note 2 11 3 3 5" xfId="10759"/>
    <cellStyle name="Note 2 11 3 3 5 2" xfId="28193"/>
    <cellStyle name="Note 2 11 3 3 5 3" xfId="42646"/>
    <cellStyle name="Note 2 11 3 3 6" xfId="17765"/>
    <cellStyle name="Note 2 11 3 4" xfId="926"/>
    <cellStyle name="Note 2 11 3 4 2" xfId="3437"/>
    <cellStyle name="Note 2 11 3 4 2 2" xfId="20872"/>
    <cellStyle name="Note 2 11 3 4 2 3" xfId="35325"/>
    <cellStyle name="Note 2 11 3 4 3" xfId="5899"/>
    <cellStyle name="Note 2 11 3 4 3 2" xfId="23333"/>
    <cellStyle name="Note 2 11 3 4 3 3" xfId="37786"/>
    <cellStyle name="Note 2 11 3 4 4" xfId="8340"/>
    <cellStyle name="Note 2 11 3 4 4 2" xfId="25774"/>
    <cellStyle name="Note 2 11 3 4 4 3" xfId="40227"/>
    <cellStyle name="Note 2 11 3 4 5" xfId="10760"/>
    <cellStyle name="Note 2 11 3 4 5 2" xfId="28194"/>
    <cellStyle name="Note 2 11 3 4 5 3" xfId="42647"/>
    <cellStyle name="Note 2 11 3 4 6" xfId="15005"/>
    <cellStyle name="Note 2 11 3 4 6 2" xfId="32439"/>
    <cellStyle name="Note 2 11 3 4 6 3" xfId="46892"/>
    <cellStyle name="Note 2 11 3 4 7" xfId="17766"/>
    <cellStyle name="Note 2 11 3 4 8" xfId="20166"/>
    <cellStyle name="Note 2 11 3 5" xfId="3434"/>
    <cellStyle name="Note 2 11 3 5 2" xfId="13202"/>
    <cellStyle name="Note 2 11 3 5 2 2" xfId="30636"/>
    <cellStyle name="Note 2 11 3 5 2 3" xfId="45089"/>
    <cellStyle name="Note 2 11 3 5 3" xfId="15663"/>
    <cellStyle name="Note 2 11 3 5 3 2" xfId="33097"/>
    <cellStyle name="Note 2 11 3 5 3 3" xfId="47550"/>
    <cellStyle name="Note 2 11 3 5 4" xfId="20869"/>
    <cellStyle name="Note 2 11 3 5 5" xfId="35322"/>
    <cellStyle name="Note 2 11 3 6" xfId="5896"/>
    <cellStyle name="Note 2 11 3 6 2" xfId="23330"/>
    <cellStyle name="Note 2 11 3 6 3" xfId="37783"/>
    <cellStyle name="Note 2 11 3 7" xfId="8337"/>
    <cellStyle name="Note 2 11 3 7 2" xfId="25771"/>
    <cellStyle name="Note 2 11 3 7 3" xfId="40224"/>
    <cellStyle name="Note 2 11 3 8" xfId="10757"/>
    <cellStyle name="Note 2 11 3 8 2" xfId="28191"/>
    <cellStyle name="Note 2 11 3 8 3" xfId="42644"/>
    <cellStyle name="Note 2 11 3 9" xfId="17763"/>
    <cellStyle name="Note 2 11 4" xfId="927"/>
    <cellStyle name="Note 2 11 4 2" xfId="928"/>
    <cellStyle name="Note 2 11 4 2 2" xfId="3439"/>
    <cellStyle name="Note 2 11 4 2 2 2" xfId="13206"/>
    <cellStyle name="Note 2 11 4 2 2 2 2" xfId="30640"/>
    <cellStyle name="Note 2 11 4 2 2 2 3" xfId="45093"/>
    <cellStyle name="Note 2 11 4 2 2 3" xfId="15667"/>
    <cellStyle name="Note 2 11 4 2 2 3 2" xfId="33101"/>
    <cellStyle name="Note 2 11 4 2 2 3 3" xfId="47554"/>
    <cellStyle name="Note 2 11 4 2 2 4" xfId="20874"/>
    <cellStyle name="Note 2 11 4 2 2 5" xfId="35327"/>
    <cellStyle name="Note 2 11 4 2 3" xfId="5901"/>
    <cellStyle name="Note 2 11 4 2 3 2" xfId="23335"/>
    <cellStyle name="Note 2 11 4 2 3 3" xfId="37788"/>
    <cellStyle name="Note 2 11 4 2 4" xfId="8342"/>
    <cellStyle name="Note 2 11 4 2 4 2" xfId="25776"/>
    <cellStyle name="Note 2 11 4 2 4 3" xfId="40229"/>
    <cellStyle name="Note 2 11 4 2 5" xfId="10762"/>
    <cellStyle name="Note 2 11 4 2 5 2" xfId="28196"/>
    <cellStyle name="Note 2 11 4 2 5 3" xfId="42649"/>
    <cellStyle name="Note 2 11 4 2 6" xfId="17768"/>
    <cellStyle name="Note 2 11 4 3" xfId="929"/>
    <cellStyle name="Note 2 11 4 3 2" xfId="3440"/>
    <cellStyle name="Note 2 11 4 3 2 2" xfId="13207"/>
    <cellStyle name="Note 2 11 4 3 2 2 2" xfId="30641"/>
    <cellStyle name="Note 2 11 4 3 2 2 3" xfId="45094"/>
    <cellStyle name="Note 2 11 4 3 2 3" xfId="15668"/>
    <cellStyle name="Note 2 11 4 3 2 3 2" xfId="33102"/>
    <cellStyle name="Note 2 11 4 3 2 3 3" xfId="47555"/>
    <cellStyle name="Note 2 11 4 3 2 4" xfId="20875"/>
    <cellStyle name="Note 2 11 4 3 2 5" xfId="35328"/>
    <cellStyle name="Note 2 11 4 3 3" xfId="5902"/>
    <cellStyle name="Note 2 11 4 3 3 2" xfId="23336"/>
    <cellStyle name="Note 2 11 4 3 3 3" xfId="37789"/>
    <cellStyle name="Note 2 11 4 3 4" xfId="8343"/>
    <cellStyle name="Note 2 11 4 3 4 2" xfId="25777"/>
    <cellStyle name="Note 2 11 4 3 4 3" xfId="40230"/>
    <cellStyle name="Note 2 11 4 3 5" xfId="10763"/>
    <cellStyle name="Note 2 11 4 3 5 2" xfId="28197"/>
    <cellStyle name="Note 2 11 4 3 5 3" xfId="42650"/>
    <cellStyle name="Note 2 11 4 3 6" xfId="17769"/>
    <cellStyle name="Note 2 11 4 4" xfId="930"/>
    <cellStyle name="Note 2 11 4 4 2" xfId="3441"/>
    <cellStyle name="Note 2 11 4 4 2 2" xfId="20876"/>
    <cellStyle name="Note 2 11 4 4 2 3" xfId="35329"/>
    <cellStyle name="Note 2 11 4 4 3" xfId="5903"/>
    <cellStyle name="Note 2 11 4 4 3 2" xfId="23337"/>
    <cellStyle name="Note 2 11 4 4 3 3" xfId="37790"/>
    <cellStyle name="Note 2 11 4 4 4" xfId="8344"/>
    <cellStyle name="Note 2 11 4 4 4 2" xfId="25778"/>
    <cellStyle name="Note 2 11 4 4 4 3" xfId="40231"/>
    <cellStyle name="Note 2 11 4 4 5" xfId="10764"/>
    <cellStyle name="Note 2 11 4 4 5 2" xfId="28198"/>
    <cellStyle name="Note 2 11 4 4 5 3" xfId="42651"/>
    <cellStyle name="Note 2 11 4 4 6" xfId="15006"/>
    <cellStyle name="Note 2 11 4 4 6 2" xfId="32440"/>
    <cellStyle name="Note 2 11 4 4 6 3" xfId="46893"/>
    <cellStyle name="Note 2 11 4 4 7" xfId="17770"/>
    <cellStyle name="Note 2 11 4 4 8" xfId="20167"/>
    <cellStyle name="Note 2 11 4 5" xfId="3438"/>
    <cellStyle name="Note 2 11 4 5 2" xfId="13205"/>
    <cellStyle name="Note 2 11 4 5 2 2" xfId="30639"/>
    <cellStyle name="Note 2 11 4 5 2 3" xfId="45092"/>
    <cellStyle name="Note 2 11 4 5 3" xfId="15666"/>
    <cellStyle name="Note 2 11 4 5 3 2" xfId="33100"/>
    <cellStyle name="Note 2 11 4 5 3 3" xfId="47553"/>
    <cellStyle name="Note 2 11 4 5 4" xfId="20873"/>
    <cellStyle name="Note 2 11 4 5 5" xfId="35326"/>
    <cellStyle name="Note 2 11 4 6" xfId="5900"/>
    <cellStyle name="Note 2 11 4 6 2" xfId="23334"/>
    <cellStyle name="Note 2 11 4 6 3" xfId="37787"/>
    <cellStyle name="Note 2 11 4 7" xfId="8341"/>
    <cellStyle name="Note 2 11 4 7 2" xfId="25775"/>
    <cellStyle name="Note 2 11 4 7 3" xfId="40228"/>
    <cellStyle name="Note 2 11 4 8" xfId="10761"/>
    <cellStyle name="Note 2 11 4 8 2" xfId="28195"/>
    <cellStyle name="Note 2 11 4 8 3" xfId="42648"/>
    <cellStyle name="Note 2 11 4 9" xfId="17767"/>
    <cellStyle name="Note 2 11 5" xfId="931"/>
    <cellStyle name="Note 2 11 5 2" xfId="932"/>
    <cellStyle name="Note 2 11 5 2 2" xfId="3443"/>
    <cellStyle name="Note 2 11 5 2 2 2" xfId="13209"/>
    <cellStyle name="Note 2 11 5 2 2 2 2" xfId="30643"/>
    <cellStyle name="Note 2 11 5 2 2 2 3" xfId="45096"/>
    <cellStyle name="Note 2 11 5 2 2 3" xfId="15670"/>
    <cellStyle name="Note 2 11 5 2 2 3 2" xfId="33104"/>
    <cellStyle name="Note 2 11 5 2 2 3 3" xfId="47557"/>
    <cellStyle name="Note 2 11 5 2 2 4" xfId="20878"/>
    <cellStyle name="Note 2 11 5 2 2 5" xfId="35331"/>
    <cellStyle name="Note 2 11 5 2 3" xfId="5905"/>
    <cellStyle name="Note 2 11 5 2 3 2" xfId="23339"/>
    <cellStyle name="Note 2 11 5 2 3 3" xfId="37792"/>
    <cellStyle name="Note 2 11 5 2 4" xfId="8346"/>
    <cellStyle name="Note 2 11 5 2 4 2" xfId="25780"/>
    <cellStyle name="Note 2 11 5 2 4 3" xfId="40233"/>
    <cellStyle name="Note 2 11 5 2 5" xfId="10766"/>
    <cellStyle name="Note 2 11 5 2 5 2" xfId="28200"/>
    <cellStyle name="Note 2 11 5 2 5 3" xfId="42653"/>
    <cellStyle name="Note 2 11 5 2 6" xfId="17772"/>
    <cellStyle name="Note 2 11 5 3" xfId="933"/>
    <cellStyle name="Note 2 11 5 3 2" xfId="3444"/>
    <cellStyle name="Note 2 11 5 3 2 2" xfId="13210"/>
    <cellStyle name="Note 2 11 5 3 2 2 2" xfId="30644"/>
    <cellStyle name="Note 2 11 5 3 2 2 3" xfId="45097"/>
    <cellStyle name="Note 2 11 5 3 2 3" xfId="15671"/>
    <cellStyle name="Note 2 11 5 3 2 3 2" xfId="33105"/>
    <cellStyle name="Note 2 11 5 3 2 3 3" xfId="47558"/>
    <cellStyle name="Note 2 11 5 3 2 4" xfId="20879"/>
    <cellStyle name="Note 2 11 5 3 2 5" xfId="35332"/>
    <cellStyle name="Note 2 11 5 3 3" xfId="5906"/>
    <cellStyle name="Note 2 11 5 3 3 2" xfId="23340"/>
    <cellStyle name="Note 2 11 5 3 3 3" xfId="37793"/>
    <cellStyle name="Note 2 11 5 3 4" xfId="8347"/>
    <cellStyle name="Note 2 11 5 3 4 2" xfId="25781"/>
    <cellStyle name="Note 2 11 5 3 4 3" xfId="40234"/>
    <cellStyle name="Note 2 11 5 3 5" xfId="10767"/>
    <cellStyle name="Note 2 11 5 3 5 2" xfId="28201"/>
    <cellStyle name="Note 2 11 5 3 5 3" xfId="42654"/>
    <cellStyle name="Note 2 11 5 3 6" xfId="17773"/>
    <cellStyle name="Note 2 11 5 4" xfId="934"/>
    <cellStyle name="Note 2 11 5 4 2" xfId="3445"/>
    <cellStyle name="Note 2 11 5 4 2 2" xfId="20880"/>
    <cellStyle name="Note 2 11 5 4 2 3" xfId="35333"/>
    <cellStyle name="Note 2 11 5 4 3" xfId="5907"/>
    <cellStyle name="Note 2 11 5 4 3 2" xfId="23341"/>
    <cellStyle name="Note 2 11 5 4 3 3" xfId="37794"/>
    <cellStyle name="Note 2 11 5 4 4" xfId="8348"/>
    <cellStyle name="Note 2 11 5 4 4 2" xfId="25782"/>
    <cellStyle name="Note 2 11 5 4 4 3" xfId="40235"/>
    <cellStyle name="Note 2 11 5 4 5" xfId="10768"/>
    <cellStyle name="Note 2 11 5 4 5 2" xfId="28202"/>
    <cellStyle name="Note 2 11 5 4 5 3" xfId="42655"/>
    <cellStyle name="Note 2 11 5 4 6" xfId="15007"/>
    <cellStyle name="Note 2 11 5 4 6 2" xfId="32441"/>
    <cellStyle name="Note 2 11 5 4 6 3" xfId="46894"/>
    <cellStyle name="Note 2 11 5 4 7" xfId="17774"/>
    <cellStyle name="Note 2 11 5 4 8" xfId="20168"/>
    <cellStyle name="Note 2 11 5 5" xfId="3442"/>
    <cellStyle name="Note 2 11 5 5 2" xfId="13208"/>
    <cellStyle name="Note 2 11 5 5 2 2" xfId="30642"/>
    <cellStyle name="Note 2 11 5 5 2 3" xfId="45095"/>
    <cellStyle name="Note 2 11 5 5 3" xfId="15669"/>
    <cellStyle name="Note 2 11 5 5 3 2" xfId="33103"/>
    <cellStyle name="Note 2 11 5 5 3 3" xfId="47556"/>
    <cellStyle name="Note 2 11 5 5 4" xfId="20877"/>
    <cellStyle name="Note 2 11 5 5 5" xfId="35330"/>
    <cellStyle name="Note 2 11 5 6" xfId="5904"/>
    <cellStyle name="Note 2 11 5 6 2" xfId="23338"/>
    <cellStyle name="Note 2 11 5 6 3" xfId="37791"/>
    <cellStyle name="Note 2 11 5 7" xfId="8345"/>
    <cellStyle name="Note 2 11 5 7 2" xfId="25779"/>
    <cellStyle name="Note 2 11 5 7 3" xfId="40232"/>
    <cellStyle name="Note 2 11 5 8" xfId="10765"/>
    <cellStyle name="Note 2 11 5 8 2" xfId="28199"/>
    <cellStyle name="Note 2 11 5 8 3" xfId="42652"/>
    <cellStyle name="Note 2 11 5 9" xfId="17771"/>
    <cellStyle name="Note 2 11 6" xfId="935"/>
    <cellStyle name="Note 2 11 6 2" xfId="3446"/>
    <cellStyle name="Note 2 11 6 2 2" xfId="13211"/>
    <cellStyle name="Note 2 11 6 2 2 2" xfId="30645"/>
    <cellStyle name="Note 2 11 6 2 2 3" xfId="45098"/>
    <cellStyle name="Note 2 11 6 2 3" xfId="15672"/>
    <cellStyle name="Note 2 11 6 2 3 2" xfId="33106"/>
    <cellStyle name="Note 2 11 6 2 3 3" xfId="47559"/>
    <cellStyle name="Note 2 11 6 2 4" xfId="20881"/>
    <cellStyle name="Note 2 11 6 2 5" xfId="35334"/>
    <cellStyle name="Note 2 11 6 3" xfId="5908"/>
    <cellStyle name="Note 2 11 6 3 2" xfId="23342"/>
    <cellStyle name="Note 2 11 6 3 3" xfId="37795"/>
    <cellStyle name="Note 2 11 6 4" xfId="8349"/>
    <cellStyle name="Note 2 11 6 4 2" xfId="25783"/>
    <cellStyle name="Note 2 11 6 4 3" xfId="40236"/>
    <cellStyle name="Note 2 11 6 5" xfId="10769"/>
    <cellStyle name="Note 2 11 6 5 2" xfId="28203"/>
    <cellStyle name="Note 2 11 6 5 3" xfId="42656"/>
    <cellStyle name="Note 2 11 6 6" xfId="17775"/>
    <cellStyle name="Note 2 11 7" xfId="936"/>
    <cellStyle name="Note 2 11 7 2" xfId="3447"/>
    <cellStyle name="Note 2 11 7 2 2" xfId="13212"/>
    <cellStyle name="Note 2 11 7 2 2 2" xfId="30646"/>
    <cellStyle name="Note 2 11 7 2 2 3" xfId="45099"/>
    <cellStyle name="Note 2 11 7 2 3" xfId="15673"/>
    <cellStyle name="Note 2 11 7 2 3 2" xfId="33107"/>
    <cellStyle name="Note 2 11 7 2 3 3" xfId="47560"/>
    <cellStyle name="Note 2 11 7 2 4" xfId="20882"/>
    <cellStyle name="Note 2 11 7 2 5" xfId="35335"/>
    <cellStyle name="Note 2 11 7 3" xfId="5909"/>
    <cellStyle name="Note 2 11 7 3 2" xfId="23343"/>
    <cellStyle name="Note 2 11 7 3 3" xfId="37796"/>
    <cellStyle name="Note 2 11 7 4" xfId="8350"/>
    <cellStyle name="Note 2 11 7 4 2" xfId="25784"/>
    <cellStyle name="Note 2 11 7 4 3" xfId="40237"/>
    <cellStyle name="Note 2 11 7 5" xfId="10770"/>
    <cellStyle name="Note 2 11 7 5 2" xfId="28204"/>
    <cellStyle name="Note 2 11 7 5 3" xfId="42657"/>
    <cellStyle name="Note 2 11 7 6" xfId="17776"/>
    <cellStyle name="Note 2 11 8" xfId="937"/>
    <cellStyle name="Note 2 11 8 2" xfId="3448"/>
    <cellStyle name="Note 2 11 8 2 2" xfId="20883"/>
    <cellStyle name="Note 2 11 8 2 3" xfId="35336"/>
    <cellStyle name="Note 2 11 8 3" xfId="5910"/>
    <cellStyle name="Note 2 11 8 3 2" xfId="23344"/>
    <cellStyle name="Note 2 11 8 3 3" xfId="37797"/>
    <cellStyle name="Note 2 11 8 4" xfId="8351"/>
    <cellStyle name="Note 2 11 8 4 2" xfId="25785"/>
    <cellStyle name="Note 2 11 8 4 3" xfId="40238"/>
    <cellStyle name="Note 2 11 8 5" xfId="10771"/>
    <cellStyle name="Note 2 11 8 5 2" xfId="28205"/>
    <cellStyle name="Note 2 11 8 5 3" xfId="42658"/>
    <cellStyle name="Note 2 11 8 6" xfId="15008"/>
    <cellStyle name="Note 2 11 8 6 2" xfId="32442"/>
    <cellStyle name="Note 2 11 8 6 3" xfId="46895"/>
    <cellStyle name="Note 2 11 8 7" xfId="17777"/>
    <cellStyle name="Note 2 11 8 8" xfId="20169"/>
    <cellStyle name="Note 2 11 9" xfId="3429"/>
    <cellStyle name="Note 2 11 9 2" xfId="13198"/>
    <cellStyle name="Note 2 11 9 2 2" xfId="30632"/>
    <cellStyle name="Note 2 11 9 2 3" xfId="45085"/>
    <cellStyle name="Note 2 11 9 3" xfId="15659"/>
    <cellStyle name="Note 2 11 9 3 2" xfId="33093"/>
    <cellStyle name="Note 2 11 9 3 3" xfId="47546"/>
    <cellStyle name="Note 2 11 9 4" xfId="20864"/>
    <cellStyle name="Note 2 11 9 5" xfId="35317"/>
    <cellStyle name="Note 2 12" xfId="938"/>
    <cellStyle name="Note 2 12 10" xfId="5911"/>
    <cellStyle name="Note 2 12 10 2" xfId="23345"/>
    <cellStyle name="Note 2 12 10 3" xfId="37798"/>
    <cellStyle name="Note 2 12 11" xfId="8352"/>
    <cellStyle name="Note 2 12 11 2" xfId="25786"/>
    <cellStyle name="Note 2 12 11 3" xfId="40239"/>
    <cellStyle name="Note 2 12 12" xfId="10772"/>
    <cellStyle name="Note 2 12 12 2" xfId="28206"/>
    <cellStyle name="Note 2 12 12 3" xfId="42659"/>
    <cellStyle name="Note 2 12 13" xfId="17778"/>
    <cellStyle name="Note 2 12 2" xfId="939"/>
    <cellStyle name="Note 2 12 2 2" xfId="940"/>
    <cellStyle name="Note 2 12 2 2 2" xfId="3451"/>
    <cellStyle name="Note 2 12 2 2 2 2" xfId="13215"/>
    <cellStyle name="Note 2 12 2 2 2 2 2" xfId="30649"/>
    <cellStyle name="Note 2 12 2 2 2 2 3" xfId="45102"/>
    <cellStyle name="Note 2 12 2 2 2 3" xfId="15676"/>
    <cellStyle name="Note 2 12 2 2 2 3 2" xfId="33110"/>
    <cellStyle name="Note 2 12 2 2 2 3 3" xfId="47563"/>
    <cellStyle name="Note 2 12 2 2 2 4" xfId="20886"/>
    <cellStyle name="Note 2 12 2 2 2 5" xfId="35339"/>
    <cellStyle name="Note 2 12 2 2 3" xfId="5913"/>
    <cellStyle name="Note 2 12 2 2 3 2" xfId="23347"/>
    <cellStyle name="Note 2 12 2 2 3 3" xfId="37800"/>
    <cellStyle name="Note 2 12 2 2 4" xfId="8354"/>
    <cellStyle name="Note 2 12 2 2 4 2" xfId="25788"/>
    <cellStyle name="Note 2 12 2 2 4 3" xfId="40241"/>
    <cellStyle name="Note 2 12 2 2 5" xfId="10774"/>
    <cellStyle name="Note 2 12 2 2 5 2" xfId="28208"/>
    <cellStyle name="Note 2 12 2 2 5 3" xfId="42661"/>
    <cellStyle name="Note 2 12 2 2 6" xfId="17780"/>
    <cellStyle name="Note 2 12 2 3" xfId="941"/>
    <cellStyle name="Note 2 12 2 3 2" xfId="3452"/>
    <cellStyle name="Note 2 12 2 3 2 2" xfId="13216"/>
    <cellStyle name="Note 2 12 2 3 2 2 2" xfId="30650"/>
    <cellStyle name="Note 2 12 2 3 2 2 3" xfId="45103"/>
    <cellStyle name="Note 2 12 2 3 2 3" xfId="15677"/>
    <cellStyle name="Note 2 12 2 3 2 3 2" xfId="33111"/>
    <cellStyle name="Note 2 12 2 3 2 3 3" xfId="47564"/>
    <cellStyle name="Note 2 12 2 3 2 4" xfId="20887"/>
    <cellStyle name="Note 2 12 2 3 2 5" xfId="35340"/>
    <cellStyle name="Note 2 12 2 3 3" xfId="5914"/>
    <cellStyle name="Note 2 12 2 3 3 2" xfId="23348"/>
    <cellStyle name="Note 2 12 2 3 3 3" xfId="37801"/>
    <cellStyle name="Note 2 12 2 3 4" xfId="8355"/>
    <cellStyle name="Note 2 12 2 3 4 2" xfId="25789"/>
    <cellStyle name="Note 2 12 2 3 4 3" xfId="40242"/>
    <cellStyle name="Note 2 12 2 3 5" xfId="10775"/>
    <cellStyle name="Note 2 12 2 3 5 2" xfId="28209"/>
    <cellStyle name="Note 2 12 2 3 5 3" xfId="42662"/>
    <cellStyle name="Note 2 12 2 3 6" xfId="17781"/>
    <cellStyle name="Note 2 12 2 4" xfId="942"/>
    <cellStyle name="Note 2 12 2 4 2" xfId="3453"/>
    <cellStyle name="Note 2 12 2 4 2 2" xfId="20888"/>
    <cellStyle name="Note 2 12 2 4 2 3" xfId="35341"/>
    <cellStyle name="Note 2 12 2 4 3" xfId="5915"/>
    <cellStyle name="Note 2 12 2 4 3 2" xfId="23349"/>
    <cellStyle name="Note 2 12 2 4 3 3" xfId="37802"/>
    <cellStyle name="Note 2 12 2 4 4" xfId="8356"/>
    <cellStyle name="Note 2 12 2 4 4 2" xfId="25790"/>
    <cellStyle name="Note 2 12 2 4 4 3" xfId="40243"/>
    <cellStyle name="Note 2 12 2 4 5" xfId="10776"/>
    <cellStyle name="Note 2 12 2 4 5 2" xfId="28210"/>
    <cellStyle name="Note 2 12 2 4 5 3" xfId="42663"/>
    <cellStyle name="Note 2 12 2 4 6" xfId="15009"/>
    <cellStyle name="Note 2 12 2 4 6 2" xfId="32443"/>
    <cellStyle name="Note 2 12 2 4 6 3" xfId="46896"/>
    <cellStyle name="Note 2 12 2 4 7" xfId="17782"/>
    <cellStyle name="Note 2 12 2 4 8" xfId="20170"/>
    <cellStyle name="Note 2 12 2 5" xfId="3450"/>
    <cellStyle name="Note 2 12 2 5 2" xfId="13214"/>
    <cellStyle name="Note 2 12 2 5 2 2" xfId="30648"/>
    <cellStyle name="Note 2 12 2 5 2 3" xfId="45101"/>
    <cellStyle name="Note 2 12 2 5 3" xfId="15675"/>
    <cellStyle name="Note 2 12 2 5 3 2" xfId="33109"/>
    <cellStyle name="Note 2 12 2 5 3 3" xfId="47562"/>
    <cellStyle name="Note 2 12 2 5 4" xfId="20885"/>
    <cellStyle name="Note 2 12 2 5 5" xfId="35338"/>
    <cellStyle name="Note 2 12 2 6" xfId="5912"/>
    <cellStyle name="Note 2 12 2 6 2" xfId="23346"/>
    <cellStyle name="Note 2 12 2 6 3" xfId="37799"/>
    <cellStyle name="Note 2 12 2 7" xfId="8353"/>
    <cellStyle name="Note 2 12 2 7 2" xfId="25787"/>
    <cellStyle name="Note 2 12 2 7 3" xfId="40240"/>
    <cellStyle name="Note 2 12 2 8" xfId="10773"/>
    <cellStyle name="Note 2 12 2 8 2" xfId="28207"/>
    <cellStyle name="Note 2 12 2 8 3" xfId="42660"/>
    <cellStyle name="Note 2 12 2 9" xfId="17779"/>
    <cellStyle name="Note 2 12 3" xfId="943"/>
    <cellStyle name="Note 2 12 3 2" xfId="944"/>
    <cellStyle name="Note 2 12 3 2 2" xfId="3455"/>
    <cellStyle name="Note 2 12 3 2 2 2" xfId="13218"/>
    <cellStyle name="Note 2 12 3 2 2 2 2" xfId="30652"/>
    <cellStyle name="Note 2 12 3 2 2 2 3" xfId="45105"/>
    <cellStyle name="Note 2 12 3 2 2 3" xfId="15679"/>
    <cellStyle name="Note 2 12 3 2 2 3 2" xfId="33113"/>
    <cellStyle name="Note 2 12 3 2 2 3 3" xfId="47566"/>
    <cellStyle name="Note 2 12 3 2 2 4" xfId="20890"/>
    <cellStyle name="Note 2 12 3 2 2 5" xfId="35343"/>
    <cellStyle name="Note 2 12 3 2 3" xfId="5917"/>
    <cellStyle name="Note 2 12 3 2 3 2" xfId="23351"/>
    <cellStyle name="Note 2 12 3 2 3 3" xfId="37804"/>
    <cellStyle name="Note 2 12 3 2 4" xfId="8358"/>
    <cellStyle name="Note 2 12 3 2 4 2" xfId="25792"/>
    <cellStyle name="Note 2 12 3 2 4 3" xfId="40245"/>
    <cellStyle name="Note 2 12 3 2 5" xfId="10778"/>
    <cellStyle name="Note 2 12 3 2 5 2" xfId="28212"/>
    <cellStyle name="Note 2 12 3 2 5 3" xfId="42665"/>
    <cellStyle name="Note 2 12 3 2 6" xfId="17784"/>
    <cellStyle name="Note 2 12 3 3" xfId="945"/>
    <cellStyle name="Note 2 12 3 3 2" xfId="3456"/>
    <cellStyle name="Note 2 12 3 3 2 2" xfId="13219"/>
    <cellStyle name="Note 2 12 3 3 2 2 2" xfId="30653"/>
    <cellStyle name="Note 2 12 3 3 2 2 3" xfId="45106"/>
    <cellStyle name="Note 2 12 3 3 2 3" xfId="15680"/>
    <cellStyle name="Note 2 12 3 3 2 3 2" xfId="33114"/>
    <cellStyle name="Note 2 12 3 3 2 3 3" xfId="47567"/>
    <cellStyle name="Note 2 12 3 3 2 4" xfId="20891"/>
    <cellStyle name="Note 2 12 3 3 2 5" xfId="35344"/>
    <cellStyle name="Note 2 12 3 3 3" xfId="5918"/>
    <cellStyle name="Note 2 12 3 3 3 2" xfId="23352"/>
    <cellStyle name="Note 2 12 3 3 3 3" xfId="37805"/>
    <cellStyle name="Note 2 12 3 3 4" xfId="8359"/>
    <cellStyle name="Note 2 12 3 3 4 2" xfId="25793"/>
    <cellStyle name="Note 2 12 3 3 4 3" xfId="40246"/>
    <cellStyle name="Note 2 12 3 3 5" xfId="10779"/>
    <cellStyle name="Note 2 12 3 3 5 2" xfId="28213"/>
    <cellStyle name="Note 2 12 3 3 5 3" xfId="42666"/>
    <cellStyle name="Note 2 12 3 3 6" xfId="17785"/>
    <cellStyle name="Note 2 12 3 4" xfId="946"/>
    <cellStyle name="Note 2 12 3 4 2" xfId="3457"/>
    <cellStyle name="Note 2 12 3 4 2 2" xfId="20892"/>
    <cellStyle name="Note 2 12 3 4 2 3" xfId="35345"/>
    <cellStyle name="Note 2 12 3 4 3" xfId="5919"/>
    <cellStyle name="Note 2 12 3 4 3 2" xfId="23353"/>
    <cellStyle name="Note 2 12 3 4 3 3" xfId="37806"/>
    <cellStyle name="Note 2 12 3 4 4" xfId="8360"/>
    <cellStyle name="Note 2 12 3 4 4 2" xfId="25794"/>
    <cellStyle name="Note 2 12 3 4 4 3" xfId="40247"/>
    <cellStyle name="Note 2 12 3 4 5" xfId="10780"/>
    <cellStyle name="Note 2 12 3 4 5 2" xfId="28214"/>
    <cellStyle name="Note 2 12 3 4 5 3" xfId="42667"/>
    <cellStyle name="Note 2 12 3 4 6" xfId="15010"/>
    <cellStyle name="Note 2 12 3 4 6 2" xfId="32444"/>
    <cellStyle name="Note 2 12 3 4 6 3" xfId="46897"/>
    <cellStyle name="Note 2 12 3 4 7" xfId="17786"/>
    <cellStyle name="Note 2 12 3 4 8" xfId="20171"/>
    <cellStyle name="Note 2 12 3 5" xfId="3454"/>
    <cellStyle name="Note 2 12 3 5 2" xfId="13217"/>
    <cellStyle name="Note 2 12 3 5 2 2" xfId="30651"/>
    <cellStyle name="Note 2 12 3 5 2 3" xfId="45104"/>
    <cellStyle name="Note 2 12 3 5 3" xfId="15678"/>
    <cellStyle name="Note 2 12 3 5 3 2" xfId="33112"/>
    <cellStyle name="Note 2 12 3 5 3 3" xfId="47565"/>
    <cellStyle name="Note 2 12 3 5 4" xfId="20889"/>
    <cellStyle name="Note 2 12 3 5 5" xfId="35342"/>
    <cellStyle name="Note 2 12 3 6" xfId="5916"/>
    <cellStyle name="Note 2 12 3 6 2" xfId="23350"/>
    <cellStyle name="Note 2 12 3 6 3" xfId="37803"/>
    <cellStyle name="Note 2 12 3 7" xfId="8357"/>
    <cellStyle name="Note 2 12 3 7 2" xfId="25791"/>
    <cellStyle name="Note 2 12 3 7 3" xfId="40244"/>
    <cellStyle name="Note 2 12 3 8" xfId="10777"/>
    <cellStyle name="Note 2 12 3 8 2" xfId="28211"/>
    <cellStyle name="Note 2 12 3 8 3" xfId="42664"/>
    <cellStyle name="Note 2 12 3 9" xfId="17783"/>
    <cellStyle name="Note 2 12 4" xfId="947"/>
    <cellStyle name="Note 2 12 4 2" xfId="948"/>
    <cellStyle name="Note 2 12 4 2 2" xfId="3459"/>
    <cellStyle name="Note 2 12 4 2 2 2" xfId="13221"/>
    <cellStyle name="Note 2 12 4 2 2 2 2" xfId="30655"/>
    <cellStyle name="Note 2 12 4 2 2 2 3" xfId="45108"/>
    <cellStyle name="Note 2 12 4 2 2 3" xfId="15682"/>
    <cellStyle name="Note 2 12 4 2 2 3 2" xfId="33116"/>
    <cellStyle name="Note 2 12 4 2 2 3 3" xfId="47569"/>
    <cellStyle name="Note 2 12 4 2 2 4" xfId="20894"/>
    <cellStyle name="Note 2 12 4 2 2 5" xfId="35347"/>
    <cellStyle name="Note 2 12 4 2 3" xfId="5921"/>
    <cellStyle name="Note 2 12 4 2 3 2" xfId="23355"/>
    <cellStyle name="Note 2 12 4 2 3 3" xfId="37808"/>
    <cellStyle name="Note 2 12 4 2 4" xfId="8362"/>
    <cellStyle name="Note 2 12 4 2 4 2" xfId="25796"/>
    <cellStyle name="Note 2 12 4 2 4 3" xfId="40249"/>
    <cellStyle name="Note 2 12 4 2 5" xfId="10782"/>
    <cellStyle name="Note 2 12 4 2 5 2" xfId="28216"/>
    <cellStyle name="Note 2 12 4 2 5 3" xfId="42669"/>
    <cellStyle name="Note 2 12 4 2 6" xfId="17788"/>
    <cellStyle name="Note 2 12 4 3" xfId="949"/>
    <cellStyle name="Note 2 12 4 3 2" xfId="3460"/>
    <cellStyle name="Note 2 12 4 3 2 2" xfId="13222"/>
    <cellStyle name="Note 2 12 4 3 2 2 2" xfId="30656"/>
    <cellStyle name="Note 2 12 4 3 2 2 3" xfId="45109"/>
    <cellStyle name="Note 2 12 4 3 2 3" xfId="15683"/>
    <cellStyle name="Note 2 12 4 3 2 3 2" xfId="33117"/>
    <cellStyle name="Note 2 12 4 3 2 3 3" xfId="47570"/>
    <cellStyle name="Note 2 12 4 3 2 4" xfId="20895"/>
    <cellStyle name="Note 2 12 4 3 2 5" xfId="35348"/>
    <cellStyle name="Note 2 12 4 3 3" xfId="5922"/>
    <cellStyle name="Note 2 12 4 3 3 2" xfId="23356"/>
    <cellStyle name="Note 2 12 4 3 3 3" xfId="37809"/>
    <cellStyle name="Note 2 12 4 3 4" xfId="8363"/>
    <cellStyle name="Note 2 12 4 3 4 2" xfId="25797"/>
    <cellStyle name="Note 2 12 4 3 4 3" xfId="40250"/>
    <cellStyle name="Note 2 12 4 3 5" xfId="10783"/>
    <cellStyle name="Note 2 12 4 3 5 2" xfId="28217"/>
    <cellStyle name="Note 2 12 4 3 5 3" xfId="42670"/>
    <cellStyle name="Note 2 12 4 3 6" xfId="17789"/>
    <cellStyle name="Note 2 12 4 4" xfId="950"/>
    <cellStyle name="Note 2 12 4 4 2" xfId="3461"/>
    <cellStyle name="Note 2 12 4 4 2 2" xfId="20896"/>
    <cellStyle name="Note 2 12 4 4 2 3" xfId="35349"/>
    <cellStyle name="Note 2 12 4 4 3" xfId="5923"/>
    <cellStyle name="Note 2 12 4 4 3 2" xfId="23357"/>
    <cellStyle name="Note 2 12 4 4 3 3" xfId="37810"/>
    <cellStyle name="Note 2 12 4 4 4" xfId="8364"/>
    <cellStyle name="Note 2 12 4 4 4 2" xfId="25798"/>
    <cellStyle name="Note 2 12 4 4 4 3" xfId="40251"/>
    <cellStyle name="Note 2 12 4 4 5" xfId="10784"/>
    <cellStyle name="Note 2 12 4 4 5 2" xfId="28218"/>
    <cellStyle name="Note 2 12 4 4 5 3" xfId="42671"/>
    <cellStyle name="Note 2 12 4 4 6" xfId="15011"/>
    <cellStyle name="Note 2 12 4 4 6 2" xfId="32445"/>
    <cellStyle name="Note 2 12 4 4 6 3" xfId="46898"/>
    <cellStyle name="Note 2 12 4 4 7" xfId="17790"/>
    <cellStyle name="Note 2 12 4 4 8" xfId="20172"/>
    <cellStyle name="Note 2 12 4 5" xfId="3458"/>
    <cellStyle name="Note 2 12 4 5 2" xfId="13220"/>
    <cellStyle name="Note 2 12 4 5 2 2" xfId="30654"/>
    <cellStyle name="Note 2 12 4 5 2 3" xfId="45107"/>
    <cellStyle name="Note 2 12 4 5 3" xfId="15681"/>
    <cellStyle name="Note 2 12 4 5 3 2" xfId="33115"/>
    <cellStyle name="Note 2 12 4 5 3 3" xfId="47568"/>
    <cellStyle name="Note 2 12 4 5 4" xfId="20893"/>
    <cellStyle name="Note 2 12 4 5 5" xfId="35346"/>
    <cellStyle name="Note 2 12 4 6" xfId="5920"/>
    <cellStyle name="Note 2 12 4 6 2" xfId="23354"/>
    <cellStyle name="Note 2 12 4 6 3" xfId="37807"/>
    <cellStyle name="Note 2 12 4 7" xfId="8361"/>
    <cellStyle name="Note 2 12 4 7 2" xfId="25795"/>
    <cellStyle name="Note 2 12 4 7 3" xfId="40248"/>
    <cellStyle name="Note 2 12 4 8" xfId="10781"/>
    <cellStyle name="Note 2 12 4 8 2" xfId="28215"/>
    <cellStyle name="Note 2 12 4 8 3" xfId="42668"/>
    <cellStyle name="Note 2 12 4 9" xfId="17787"/>
    <cellStyle name="Note 2 12 5" xfId="951"/>
    <cellStyle name="Note 2 12 5 2" xfId="952"/>
    <cellStyle name="Note 2 12 5 2 2" xfId="3463"/>
    <cellStyle name="Note 2 12 5 2 2 2" xfId="13224"/>
    <cellStyle name="Note 2 12 5 2 2 2 2" xfId="30658"/>
    <cellStyle name="Note 2 12 5 2 2 2 3" xfId="45111"/>
    <cellStyle name="Note 2 12 5 2 2 3" xfId="15685"/>
    <cellStyle name="Note 2 12 5 2 2 3 2" xfId="33119"/>
    <cellStyle name="Note 2 12 5 2 2 3 3" xfId="47572"/>
    <cellStyle name="Note 2 12 5 2 2 4" xfId="20898"/>
    <cellStyle name="Note 2 12 5 2 2 5" xfId="35351"/>
    <cellStyle name="Note 2 12 5 2 3" xfId="5925"/>
    <cellStyle name="Note 2 12 5 2 3 2" xfId="23359"/>
    <cellStyle name="Note 2 12 5 2 3 3" xfId="37812"/>
    <cellStyle name="Note 2 12 5 2 4" xfId="8366"/>
    <cellStyle name="Note 2 12 5 2 4 2" xfId="25800"/>
    <cellStyle name="Note 2 12 5 2 4 3" xfId="40253"/>
    <cellStyle name="Note 2 12 5 2 5" xfId="10786"/>
    <cellStyle name="Note 2 12 5 2 5 2" xfId="28220"/>
    <cellStyle name="Note 2 12 5 2 5 3" xfId="42673"/>
    <cellStyle name="Note 2 12 5 2 6" xfId="17792"/>
    <cellStyle name="Note 2 12 5 3" xfId="953"/>
    <cellStyle name="Note 2 12 5 3 2" xfId="3464"/>
    <cellStyle name="Note 2 12 5 3 2 2" xfId="13225"/>
    <cellStyle name="Note 2 12 5 3 2 2 2" xfId="30659"/>
    <cellStyle name="Note 2 12 5 3 2 2 3" xfId="45112"/>
    <cellStyle name="Note 2 12 5 3 2 3" xfId="15686"/>
    <cellStyle name="Note 2 12 5 3 2 3 2" xfId="33120"/>
    <cellStyle name="Note 2 12 5 3 2 3 3" xfId="47573"/>
    <cellStyle name="Note 2 12 5 3 2 4" xfId="20899"/>
    <cellStyle name="Note 2 12 5 3 2 5" xfId="35352"/>
    <cellStyle name="Note 2 12 5 3 3" xfId="5926"/>
    <cellStyle name="Note 2 12 5 3 3 2" xfId="23360"/>
    <cellStyle name="Note 2 12 5 3 3 3" xfId="37813"/>
    <cellStyle name="Note 2 12 5 3 4" xfId="8367"/>
    <cellStyle name="Note 2 12 5 3 4 2" xfId="25801"/>
    <cellStyle name="Note 2 12 5 3 4 3" xfId="40254"/>
    <cellStyle name="Note 2 12 5 3 5" xfId="10787"/>
    <cellStyle name="Note 2 12 5 3 5 2" xfId="28221"/>
    <cellStyle name="Note 2 12 5 3 5 3" xfId="42674"/>
    <cellStyle name="Note 2 12 5 3 6" xfId="17793"/>
    <cellStyle name="Note 2 12 5 4" xfId="954"/>
    <cellStyle name="Note 2 12 5 4 2" xfId="3465"/>
    <cellStyle name="Note 2 12 5 4 2 2" xfId="20900"/>
    <cellStyle name="Note 2 12 5 4 2 3" xfId="35353"/>
    <cellStyle name="Note 2 12 5 4 3" xfId="5927"/>
    <cellStyle name="Note 2 12 5 4 3 2" xfId="23361"/>
    <cellStyle name="Note 2 12 5 4 3 3" xfId="37814"/>
    <cellStyle name="Note 2 12 5 4 4" xfId="8368"/>
    <cellStyle name="Note 2 12 5 4 4 2" xfId="25802"/>
    <cellStyle name="Note 2 12 5 4 4 3" xfId="40255"/>
    <cellStyle name="Note 2 12 5 4 5" xfId="10788"/>
    <cellStyle name="Note 2 12 5 4 5 2" xfId="28222"/>
    <cellStyle name="Note 2 12 5 4 5 3" xfId="42675"/>
    <cellStyle name="Note 2 12 5 4 6" xfId="15012"/>
    <cellStyle name="Note 2 12 5 4 6 2" xfId="32446"/>
    <cellStyle name="Note 2 12 5 4 6 3" xfId="46899"/>
    <cellStyle name="Note 2 12 5 4 7" xfId="17794"/>
    <cellStyle name="Note 2 12 5 4 8" xfId="20173"/>
    <cellStyle name="Note 2 12 5 5" xfId="3462"/>
    <cellStyle name="Note 2 12 5 5 2" xfId="13223"/>
    <cellStyle name="Note 2 12 5 5 2 2" xfId="30657"/>
    <cellStyle name="Note 2 12 5 5 2 3" xfId="45110"/>
    <cellStyle name="Note 2 12 5 5 3" xfId="15684"/>
    <cellStyle name="Note 2 12 5 5 3 2" xfId="33118"/>
    <cellStyle name="Note 2 12 5 5 3 3" xfId="47571"/>
    <cellStyle name="Note 2 12 5 5 4" xfId="20897"/>
    <cellStyle name="Note 2 12 5 5 5" xfId="35350"/>
    <cellStyle name="Note 2 12 5 6" xfId="5924"/>
    <cellStyle name="Note 2 12 5 6 2" xfId="23358"/>
    <cellStyle name="Note 2 12 5 6 3" xfId="37811"/>
    <cellStyle name="Note 2 12 5 7" xfId="8365"/>
    <cellStyle name="Note 2 12 5 7 2" xfId="25799"/>
    <cellStyle name="Note 2 12 5 7 3" xfId="40252"/>
    <cellStyle name="Note 2 12 5 8" xfId="10785"/>
    <cellStyle name="Note 2 12 5 8 2" xfId="28219"/>
    <cellStyle name="Note 2 12 5 8 3" xfId="42672"/>
    <cellStyle name="Note 2 12 5 9" xfId="17791"/>
    <cellStyle name="Note 2 12 6" xfId="955"/>
    <cellStyle name="Note 2 12 6 2" xfId="3466"/>
    <cellStyle name="Note 2 12 6 2 2" xfId="13226"/>
    <cellStyle name="Note 2 12 6 2 2 2" xfId="30660"/>
    <cellStyle name="Note 2 12 6 2 2 3" xfId="45113"/>
    <cellStyle name="Note 2 12 6 2 3" xfId="15687"/>
    <cellStyle name="Note 2 12 6 2 3 2" xfId="33121"/>
    <cellStyle name="Note 2 12 6 2 3 3" xfId="47574"/>
    <cellStyle name="Note 2 12 6 2 4" xfId="20901"/>
    <cellStyle name="Note 2 12 6 2 5" xfId="35354"/>
    <cellStyle name="Note 2 12 6 3" xfId="5928"/>
    <cellStyle name="Note 2 12 6 3 2" xfId="23362"/>
    <cellStyle name="Note 2 12 6 3 3" xfId="37815"/>
    <cellStyle name="Note 2 12 6 4" xfId="8369"/>
    <cellStyle name="Note 2 12 6 4 2" xfId="25803"/>
    <cellStyle name="Note 2 12 6 4 3" xfId="40256"/>
    <cellStyle name="Note 2 12 6 5" xfId="10789"/>
    <cellStyle name="Note 2 12 6 5 2" xfId="28223"/>
    <cellStyle name="Note 2 12 6 5 3" xfId="42676"/>
    <cellStyle name="Note 2 12 6 6" xfId="17795"/>
    <cellStyle name="Note 2 12 7" xfId="956"/>
    <cellStyle name="Note 2 12 7 2" xfId="3467"/>
    <cellStyle name="Note 2 12 7 2 2" xfId="13227"/>
    <cellStyle name="Note 2 12 7 2 2 2" xfId="30661"/>
    <cellStyle name="Note 2 12 7 2 2 3" xfId="45114"/>
    <cellStyle name="Note 2 12 7 2 3" xfId="15688"/>
    <cellStyle name="Note 2 12 7 2 3 2" xfId="33122"/>
    <cellStyle name="Note 2 12 7 2 3 3" xfId="47575"/>
    <cellStyle name="Note 2 12 7 2 4" xfId="20902"/>
    <cellStyle name="Note 2 12 7 2 5" xfId="35355"/>
    <cellStyle name="Note 2 12 7 3" xfId="5929"/>
    <cellStyle name="Note 2 12 7 3 2" xfId="23363"/>
    <cellStyle name="Note 2 12 7 3 3" xfId="37816"/>
    <cellStyle name="Note 2 12 7 4" xfId="8370"/>
    <cellStyle name="Note 2 12 7 4 2" xfId="25804"/>
    <cellStyle name="Note 2 12 7 4 3" xfId="40257"/>
    <cellStyle name="Note 2 12 7 5" xfId="10790"/>
    <cellStyle name="Note 2 12 7 5 2" xfId="28224"/>
    <cellStyle name="Note 2 12 7 5 3" xfId="42677"/>
    <cellStyle name="Note 2 12 7 6" xfId="17796"/>
    <cellStyle name="Note 2 12 8" xfId="957"/>
    <cellStyle name="Note 2 12 8 2" xfId="3468"/>
    <cellStyle name="Note 2 12 8 2 2" xfId="20903"/>
    <cellStyle name="Note 2 12 8 2 3" xfId="35356"/>
    <cellStyle name="Note 2 12 8 3" xfId="5930"/>
    <cellStyle name="Note 2 12 8 3 2" xfId="23364"/>
    <cellStyle name="Note 2 12 8 3 3" xfId="37817"/>
    <cellStyle name="Note 2 12 8 4" xfId="8371"/>
    <cellStyle name="Note 2 12 8 4 2" xfId="25805"/>
    <cellStyle name="Note 2 12 8 4 3" xfId="40258"/>
    <cellStyle name="Note 2 12 8 5" xfId="10791"/>
    <cellStyle name="Note 2 12 8 5 2" xfId="28225"/>
    <cellStyle name="Note 2 12 8 5 3" xfId="42678"/>
    <cellStyle name="Note 2 12 8 6" xfId="15013"/>
    <cellStyle name="Note 2 12 8 6 2" xfId="32447"/>
    <cellStyle name="Note 2 12 8 6 3" xfId="46900"/>
    <cellStyle name="Note 2 12 8 7" xfId="17797"/>
    <cellStyle name="Note 2 12 8 8" xfId="20174"/>
    <cellStyle name="Note 2 12 9" xfId="3449"/>
    <cellStyle name="Note 2 12 9 2" xfId="13213"/>
    <cellStyle name="Note 2 12 9 2 2" xfId="30647"/>
    <cellStyle name="Note 2 12 9 2 3" xfId="45100"/>
    <cellStyle name="Note 2 12 9 3" xfId="15674"/>
    <cellStyle name="Note 2 12 9 3 2" xfId="33108"/>
    <cellStyle name="Note 2 12 9 3 3" xfId="47561"/>
    <cellStyle name="Note 2 12 9 4" xfId="20884"/>
    <cellStyle name="Note 2 12 9 5" xfId="35337"/>
    <cellStyle name="Note 2 13" xfId="958"/>
    <cellStyle name="Note 2 13 10" xfId="5931"/>
    <cellStyle name="Note 2 13 10 2" xfId="23365"/>
    <cellStyle name="Note 2 13 10 3" xfId="37818"/>
    <cellStyle name="Note 2 13 11" xfId="8372"/>
    <cellStyle name="Note 2 13 11 2" xfId="25806"/>
    <cellStyle name="Note 2 13 11 3" xfId="40259"/>
    <cellStyle name="Note 2 13 12" xfId="10792"/>
    <cellStyle name="Note 2 13 12 2" xfId="28226"/>
    <cellStyle name="Note 2 13 12 3" xfId="42679"/>
    <cellStyle name="Note 2 13 13" xfId="17798"/>
    <cellStyle name="Note 2 13 2" xfId="959"/>
    <cellStyle name="Note 2 13 2 2" xfId="960"/>
    <cellStyle name="Note 2 13 2 2 2" xfId="3471"/>
    <cellStyle name="Note 2 13 2 2 2 2" xfId="13230"/>
    <cellStyle name="Note 2 13 2 2 2 2 2" xfId="30664"/>
    <cellStyle name="Note 2 13 2 2 2 2 3" xfId="45117"/>
    <cellStyle name="Note 2 13 2 2 2 3" xfId="15691"/>
    <cellStyle name="Note 2 13 2 2 2 3 2" xfId="33125"/>
    <cellStyle name="Note 2 13 2 2 2 3 3" xfId="47578"/>
    <cellStyle name="Note 2 13 2 2 2 4" xfId="20906"/>
    <cellStyle name="Note 2 13 2 2 2 5" xfId="35359"/>
    <cellStyle name="Note 2 13 2 2 3" xfId="5933"/>
    <cellStyle name="Note 2 13 2 2 3 2" xfId="23367"/>
    <cellStyle name="Note 2 13 2 2 3 3" xfId="37820"/>
    <cellStyle name="Note 2 13 2 2 4" xfId="8374"/>
    <cellStyle name="Note 2 13 2 2 4 2" xfId="25808"/>
    <cellStyle name="Note 2 13 2 2 4 3" xfId="40261"/>
    <cellStyle name="Note 2 13 2 2 5" xfId="10794"/>
    <cellStyle name="Note 2 13 2 2 5 2" xfId="28228"/>
    <cellStyle name="Note 2 13 2 2 5 3" xfId="42681"/>
    <cellStyle name="Note 2 13 2 2 6" xfId="17800"/>
    <cellStyle name="Note 2 13 2 3" xfId="961"/>
    <cellStyle name="Note 2 13 2 3 2" xfId="3472"/>
    <cellStyle name="Note 2 13 2 3 2 2" xfId="13231"/>
    <cellStyle name="Note 2 13 2 3 2 2 2" xfId="30665"/>
    <cellStyle name="Note 2 13 2 3 2 2 3" xfId="45118"/>
    <cellStyle name="Note 2 13 2 3 2 3" xfId="15692"/>
    <cellStyle name="Note 2 13 2 3 2 3 2" xfId="33126"/>
    <cellStyle name="Note 2 13 2 3 2 3 3" xfId="47579"/>
    <cellStyle name="Note 2 13 2 3 2 4" xfId="20907"/>
    <cellStyle name="Note 2 13 2 3 2 5" xfId="35360"/>
    <cellStyle name="Note 2 13 2 3 3" xfId="5934"/>
    <cellStyle name="Note 2 13 2 3 3 2" xfId="23368"/>
    <cellStyle name="Note 2 13 2 3 3 3" xfId="37821"/>
    <cellStyle name="Note 2 13 2 3 4" xfId="8375"/>
    <cellStyle name="Note 2 13 2 3 4 2" xfId="25809"/>
    <cellStyle name="Note 2 13 2 3 4 3" xfId="40262"/>
    <cellStyle name="Note 2 13 2 3 5" xfId="10795"/>
    <cellStyle name="Note 2 13 2 3 5 2" xfId="28229"/>
    <cellStyle name="Note 2 13 2 3 5 3" xfId="42682"/>
    <cellStyle name="Note 2 13 2 3 6" xfId="17801"/>
    <cellStyle name="Note 2 13 2 4" xfId="962"/>
    <cellStyle name="Note 2 13 2 4 2" xfId="3473"/>
    <cellStyle name="Note 2 13 2 4 2 2" xfId="20908"/>
    <cellStyle name="Note 2 13 2 4 2 3" xfId="35361"/>
    <cellStyle name="Note 2 13 2 4 3" xfId="5935"/>
    <cellStyle name="Note 2 13 2 4 3 2" xfId="23369"/>
    <cellStyle name="Note 2 13 2 4 3 3" xfId="37822"/>
    <cellStyle name="Note 2 13 2 4 4" xfId="8376"/>
    <cellStyle name="Note 2 13 2 4 4 2" xfId="25810"/>
    <cellStyle name="Note 2 13 2 4 4 3" xfId="40263"/>
    <cellStyle name="Note 2 13 2 4 5" xfId="10796"/>
    <cellStyle name="Note 2 13 2 4 5 2" xfId="28230"/>
    <cellStyle name="Note 2 13 2 4 5 3" xfId="42683"/>
    <cellStyle name="Note 2 13 2 4 6" xfId="15014"/>
    <cellStyle name="Note 2 13 2 4 6 2" xfId="32448"/>
    <cellStyle name="Note 2 13 2 4 6 3" xfId="46901"/>
    <cellStyle name="Note 2 13 2 4 7" xfId="17802"/>
    <cellStyle name="Note 2 13 2 4 8" xfId="20175"/>
    <cellStyle name="Note 2 13 2 5" xfId="3470"/>
    <cellStyle name="Note 2 13 2 5 2" xfId="13229"/>
    <cellStyle name="Note 2 13 2 5 2 2" xfId="30663"/>
    <cellStyle name="Note 2 13 2 5 2 3" xfId="45116"/>
    <cellStyle name="Note 2 13 2 5 3" xfId="15690"/>
    <cellStyle name="Note 2 13 2 5 3 2" xfId="33124"/>
    <cellStyle name="Note 2 13 2 5 3 3" xfId="47577"/>
    <cellStyle name="Note 2 13 2 5 4" xfId="20905"/>
    <cellStyle name="Note 2 13 2 5 5" xfId="35358"/>
    <cellStyle name="Note 2 13 2 6" xfId="5932"/>
    <cellStyle name="Note 2 13 2 6 2" xfId="23366"/>
    <cellStyle name="Note 2 13 2 6 3" xfId="37819"/>
    <cellStyle name="Note 2 13 2 7" xfId="8373"/>
    <cellStyle name="Note 2 13 2 7 2" xfId="25807"/>
    <cellStyle name="Note 2 13 2 7 3" xfId="40260"/>
    <cellStyle name="Note 2 13 2 8" xfId="10793"/>
    <cellStyle name="Note 2 13 2 8 2" xfId="28227"/>
    <cellStyle name="Note 2 13 2 8 3" xfId="42680"/>
    <cellStyle name="Note 2 13 2 9" xfId="17799"/>
    <cellStyle name="Note 2 13 3" xfId="963"/>
    <cellStyle name="Note 2 13 3 2" xfId="964"/>
    <cellStyle name="Note 2 13 3 2 2" xfId="3475"/>
    <cellStyle name="Note 2 13 3 2 2 2" xfId="13233"/>
    <cellStyle name="Note 2 13 3 2 2 2 2" xfId="30667"/>
    <cellStyle name="Note 2 13 3 2 2 2 3" xfId="45120"/>
    <cellStyle name="Note 2 13 3 2 2 3" xfId="15694"/>
    <cellStyle name="Note 2 13 3 2 2 3 2" xfId="33128"/>
    <cellStyle name="Note 2 13 3 2 2 3 3" xfId="47581"/>
    <cellStyle name="Note 2 13 3 2 2 4" xfId="20910"/>
    <cellStyle name="Note 2 13 3 2 2 5" xfId="35363"/>
    <cellStyle name="Note 2 13 3 2 3" xfId="5937"/>
    <cellStyle name="Note 2 13 3 2 3 2" xfId="23371"/>
    <cellStyle name="Note 2 13 3 2 3 3" xfId="37824"/>
    <cellStyle name="Note 2 13 3 2 4" xfId="8378"/>
    <cellStyle name="Note 2 13 3 2 4 2" xfId="25812"/>
    <cellStyle name="Note 2 13 3 2 4 3" xfId="40265"/>
    <cellStyle name="Note 2 13 3 2 5" xfId="10798"/>
    <cellStyle name="Note 2 13 3 2 5 2" xfId="28232"/>
    <cellStyle name="Note 2 13 3 2 5 3" xfId="42685"/>
    <cellStyle name="Note 2 13 3 2 6" xfId="17804"/>
    <cellStyle name="Note 2 13 3 3" xfId="965"/>
    <cellStyle name="Note 2 13 3 3 2" xfId="3476"/>
    <cellStyle name="Note 2 13 3 3 2 2" xfId="13234"/>
    <cellStyle name="Note 2 13 3 3 2 2 2" xfId="30668"/>
    <cellStyle name="Note 2 13 3 3 2 2 3" xfId="45121"/>
    <cellStyle name="Note 2 13 3 3 2 3" xfId="15695"/>
    <cellStyle name="Note 2 13 3 3 2 3 2" xfId="33129"/>
    <cellStyle name="Note 2 13 3 3 2 3 3" xfId="47582"/>
    <cellStyle name="Note 2 13 3 3 2 4" xfId="20911"/>
    <cellStyle name="Note 2 13 3 3 2 5" xfId="35364"/>
    <cellStyle name="Note 2 13 3 3 3" xfId="5938"/>
    <cellStyle name="Note 2 13 3 3 3 2" xfId="23372"/>
    <cellStyle name="Note 2 13 3 3 3 3" xfId="37825"/>
    <cellStyle name="Note 2 13 3 3 4" xfId="8379"/>
    <cellStyle name="Note 2 13 3 3 4 2" xfId="25813"/>
    <cellStyle name="Note 2 13 3 3 4 3" xfId="40266"/>
    <cellStyle name="Note 2 13 3 3 5" xfId="10799"/>
    <cellStyle name="Note 2 13 3 3 5 2" xfId="28233"/>
    <cellStyle name="Note 2 13 3 3 5 3" xfId="42686"/>
    <cellStyle name="Note 2 13 3 3 6" xfId="17805"/>
    <cellStyle name="Note 2 13 3 4" xfId="966"/>
    <cellStyle name="Note 2 13 3 4 2" xfId="3477"/>
    <cellStyle name="Note 2 13 3 4 2 2" xfId="20912"/>
    <cellStyle name="Note 2 13 3 4 2 3" xfId="35365"/>
    <cellStyle name="Note 2 13 3 4 3" xfId="5939"/>
    <cellStyle name="Note 2 13 3 4 3 2" xfId="23373"/>
    <cellStyle name="Note 2 13 3 4 3 3" xfId="37826"/>
    <cellStyle name="Note 2 13 3 4 4" xfId="8380"/>
    <cellStyle name="Note 2 13 3 4 4 2" xfId="25814"/>
    <cellStyle name="Note 2 13 3 4 4 3" xfId="40267"/>
    <cellStyle name="Note 2 13 3 4 5" xfId="10800"/>
    <cellStyle name="Note 2 13 3 4 5 2" xfId="28234"/>
    <cellStyle name="Note 2 13 3 4 5 3" xfId="42687"/>
    <cellStyle name="Note 2 13 3 4 6" xfId="15015"/>
    <cellStyle name="Note 2 13 3 4 6 2" xfId="32449"/>
    <cellStyle name="Note 2 13 3 4 6 3" xfId="46902"/>
    <cellStyle name="Note 2 13 3 4 7" xfId="17806"/>
    <cellStyle name="Note 2 13 3 4 8" xfId="20176"/>
    <cellStyle name="Note 2 13 3 5" xfId="3474"/>
    <cellStyle name="Note 2 13 3 5 2" xfId="13232"/>
    <cellStyle name="Note 2 13 3 5 2 2" xfId="30666"/>
    <cellStyle name="Note 2 13 3 5 2 3" xfId="45119"/>
    <cellStyle name="Note 2 13 3 5 3" xfId="15693"/>
    <cellStyle name="Note 2 13 3 5 3 2" xfId="33127"/>
    <cellStyle name="Note 2 13 3 5 3 3" xfId="47580"/>
    <cellStyle name="Note 2 13 3 5 4" xfId="20909"/>
    <cellStyle name="Note 2 13 3 5 5" xfId="35362"/>
    <cellStyle name="Note 2 13 3 6" xfId="5936"/>
    <cellStyle name="Note 2 13 3 6 2" xfId="23370"/>
    <cellStyle name="Note 2 13 3 6 3" xfId="37823"/>
    <cellStyle name="Note 2 13 3 7" xfId="8377"/>
    <cellStyle name="Note 2 13 3 7 2" xfId="25811"/>
    <cellStyle name="Note 2 13 3 7 3" xfId="40264"/>
    <cellStyle name="Note 2 13 3 8" xfId="10797"/>
    <cellStyle name="Note 2 13 3 8 2" xfId="28231"/>
    <cellStyle name="Note 2 13 3 8 3" xfId="42684"/>
    <cellStyle name="Note 2 13 3 9" xfId="17803"/>
    <cellStyle name="Note 2 13 4" xfId="967"/>
    <cellStyle name="Note 2 13 4 2" xfId="968"/>
    <cellStyle name="Note 2 13 4 2 2" xfId="3479"/>
    <cellStyle name="Note 2 13 4 2 2 2" xfId="13236"/>
    <cellStyle name="Note 2 13 4 2 2 2 2" xfId="30670"/>
    <cellStyle name="Note 2 13 4 2 2 2 3" xfId="45123"/>
    <cellStyle name="Note 2 13 4 2 2 3" xfId="15697"/>
    <cellStyle name="Note 2 13 4 2 2 3 2" xfId="33131"/>
    <cellStyle name="Note 2 13 4 2 2 3 3" xfId="47584"/>
    <cellStyle name="Note 2 13 4 2 2 4" xfId="20914"/>
    <cellStyle name="Note 2 13 4 2 2 5" xfId="35367"/>
    <cellStyle name="Note 2 13 4 2 3" xfId="5941"/>
    <cellStyle name="Note 2 13 4 2 3 2" xfId="23375"/>
    <cellStyle name="Note 2 13 4 2 3 3" xfId="37828"/>
    <cellStyle name="Note 2 13 4 2 4" xfId="8382"/>
    <cellStyle name="Note 2 13 4 2 4 2" xfId="25816"/>
    <cellStyle name="Note 2 13 4 2 4 3" xfId="40269"/>
    <cellStyle name="Note 2 13 4 2 5" xfId="10802"/>
    <cellStyle name="Note 2 13 4 2 5 2" xfId="28236"/>
    <cellStyle name="Note 2 13 4 2 5 3" xfId="42689"/>
    <cellStyle name="Note 2 13 4 2 6" xfId="17808"/>
    <cellStyle name="Note 2 13 4 3" xfId="969"/>
    <cellStyle name="Note 2 13 4 3 2" xfId="3480"/>
    <cellStyle name="Note 2 13 4 3 2 2" xfId="13237"/>
    <cellStyle name="Note 2 13 4 3 2 2 2" xfId="30671"/>
    <cellStyle name="Note 2 13 4 3 2 2 3" xfId="45124"/>
    <cellStyle name="Note 2 13 4 3 2 3" xfId="15698"/>
    <cellStyle name="Note 2 13 4 3 2 3 2" xfId="33132"/>
    <cellStyle name="Note 2 13 4 3 2 3 3" xfId="47585"/>
    <cellStyle name="Note 2 13 4 3 2 4" xfId="20915"/>
    <cellStyle name="Note 2 13 4 3 2 5" xfId="35368"/>
    <cellStyle name="Note 2 13 4 3 3" xfId="5942"/>
    <cellStyle name="Note 2 13 4 3 3 2" xfId="23376"/>
    <cellStyle name="Note 2 13 4 3 3 3" xfId="37829"/>
    <cellStyle name="Note 2 13 4 3 4" xfId="8383"/>
    <cellStyle name="Note 2 13 4 3 4 2" xfId="25817"/>
    <cellStyle name="Note 2 13 4 3 4 3" xfId="40270"/>
    <cellStyle name="Note 2 13 4 3 5" xfId="10803"/>
    <cellStyle name="Note 2 13 4 3 5 2" xfId="28237"/>
    <cellStyle name="Note 2 13 4 3 5 3" xfId="42690"/>
    <cellStyle name="Note 2 13 4 3 6" xfId="17809"/>
    <cellStyle name="Note 2 13 4 4" xfId="970"/>
    <cellStyle name="Note 2 13 4 4 2" xfId="3481"/>
    <cellStyle name="Note 2 13 4 4 2 2" xfId="20916"/>
    <cellStyle name="Note 2 13 4 4 2 3" xfId="35369"/>
    <cellStyle name="Note 2 13 4 4 3" xfId="5943"/>
    <cellStyle name="Note 2 13 4 4 3 2" xfId="23377"/>
    <cellStyle name="Note 2 13 4 4 3 3" xfId="37830"/>
    <cellStyle name="Note 2 13 4 4 4" xfId="8384"/>
    <cellStyle name="Note 2 13 4 4 4 2" xfId="25818"/>
    <cellStyle name="Note 2 13 4 4 4 3" xfId="40271"/>
    <cellStyle name="Note 2 13 4 4 5" xfId="10804"/>
    <cellStyle name="Note 2 13 4 4 5 2" xfId="28238"/>
    <cellStyle name="Note 2 13 4 4 5 3" xfId="42691"/>
    <cellStyle name="Note 2 13 4 4 6" xfId="15016"/>
    <cellStyle name="Note 2 13 4 4 6 2" xfId="32450"/>
    <cellStyle name="Note 2 13 4 4 6 3" xfId="46903"/>
    <cellStyle name="Note 2 13 4 4 7" xfId="17810"/>
    <cellStyle name="Note 2 13 4 4 8" xfId="20177"/>
    <cellStyle name="Note 2 13 4 5" xfId="3478"/>
    <cellStyle name="Note 2 13 4 5 2" xfId="13235"/>
    <cellStyle name="Note 2 13 4 5 2 2" xfId="30669"/>
    <cellStyle name="Note 2 13 4 5 2 3" xfId="45122"/>
    <cellStyle name="Note 2 13 4 5 3" xfId="15696"/>
    <cellStyle name="Note 2 13 4 5 3 2" xfId="33130"/>
    <cellStyle name="Note 2 13 4 5 3 3" xfId="47583"/>
    <cellStyle name="Note 2 13 4 5 4" xfId="20913"/>
    <cellStyle name="Note 2 13 4 5 5" xfId="35366"/>
    <cellStyle name="Note 2 13 4 6" xfId="5940"/>
    <cellStyle name="Note 2 13 4 6 2" xfId="23374"/>
    <cellStyle name="Note 2 13 4 6 3" xfId="37827"/>
    <cellStyle name="Note 2 13 4 7" xfId="8381"/>
    <cellStyle name="Note 2 13 4 7 2" xfId="25815"/>
    <cellStyle name="Note 2 13 4 7 3" xfId="40268"/>
    <cellStyle name="Note 2 13 4 8" xfId="10801"/>
    <cellStyle name="Note 2 13 4 8 2" xfId="28235"/>
    <cellStyle name="Note 2 13 4 8 3" xfId="42688"/>
    <cellStyle name="Note 2 13 4 9" xfId="17807"/>
    <cellStyle name="Note 2 13 5" xfId="971"/>
    <cellStyle name="Note 2 13 5 2" xfId="972"/>
    <cellStyle name="Note 2 13 5 2 2" xfId="3483"/>
    <cellStyle name="Note 2 13 5 2 2 2" xfId="13239"/>
    <cellStyle name="Note 2 13 5 2 2 2 2" xfId="30673"/>
    <cellStyle name="Note 2 13 5 2 2 2 3" xfId="45126"/>
    <cellStyle name="Note 2 13 5 2 2 3" xfId="15700"/>
    <cellStyle name="Note 2 13 5 2 2 3 2" xfId="33134"/>
    <cellStyle name="Note 2 13 5 2 2 3 3" xfId="47587"/>
    <cellStyle name="Note 2 13 5 2 2 4" xfId="20918"/>
    <cellStyle name="Note 2 13 5 2 2 5" xfId="35371"/>
    <cellStyle name="Note 2 13 5 2 3" xfId="5945"/>
    <cellStyle name="Note 2 13 5 2 3 2" xfId="23379"/>
    <cellStyle name="Note 2 13 5 2 3 3" xfId="37832"/>
    <cellStyle name="Note 2 13 5 2 4" xfId="8386"/>
    <cellStyle name="Note 2 13 5 2 4 2" xfId="25820"/>
    <cellStyle name="Note 2 13 5 2 4 3" xfId="40273"/>
    <cellStyle name="Note 2 13 5 2 5" xfId="10806"/>
    <cellStyle name="Note 2 13 5 2 5 2" xfId="28240"/>
    <cellStyle name="Note 2 13 5 2 5 3" xfId="42693"/>
    <cellStyle name="Note 2 13 5 2 6" xfId="17812"/>
    <cellStyle name="Note 2 13 5 3" xfId="973"/>
    <cellStyle name="Note 2 13 5 3 2" xfId="3484"/>
    <cellStyle name="Note 2 13 5 3 2 2" xfId="13240"/>
    <cellStyle name="Note 2 13 5 3 2 2 2" xfId="30674"/>
    <cellStyle name="Note 2 13 5 3 2 2 3" xfId="45127"/>
    <cellStyle name="Note 2 13 5 3 2 3" xfId="15701"/>
    <cellStyle name="Note 2 13 5 3 2 3 2" xfId="33135"/>
    <cellStyle name="Note 2 13 5 3 2 3 3" xfId="47588"/>
    <cellStyle name="Note 2 13 5 3 2 4" xfId="20919"/>
    <cellStyle name="Note 2 13 5 3 2 5" xfId="35372"/>
    <cellStyle name="Note 2 13 5 3 3" xfId="5946"/>
    <cellStyle name="Note 2 13 5 3 3 2" xfId="23380"/>
    <cellStyle name="Note 2 13 5 3 3 3" xfId="37833"/>
    <cellStyle name="Note 2 13 5 3 4" xfId="8387"/>
    <cellStyle name="Note 2 13 5 3 4 2" xfId="25821"/>
    <cellStyle name="Note 2 13 5 3 4 3" xfId="40274"/>
    <cellStyle name="Note 2 13 5 3 5" xfId="10807"/>
    <cellStyle name="Note 2 13 5 3 5 2" xfId="28241"/>
    <cellStyle name="Note 2 13 5 3 5 3" xfId="42694"/>
    <cellStyle name="Note 2 13 5 3 6" xfId="17813"/>
    <cellStyle name="Note 2 13 5 4" xfId="974"/>
    <cellStyle name="Note 2 13 5 4 2" xfId="3485"/>
    <cellStyle name="Note 2 13 5 4 2 2" xfId="20920"/>
    <cellStyle name="Note 2 13 5 4 2 3" xfId="35373"/>
    <cellStyle name="Note 2 13 5 4 3" xfId="5947"/>
    <cellStyle name="Note 2 13 5 4 3 2" xfId="23381"/>
    <cellStyle name="Note 2 13 5 4 3 3" xfId="37834"/>
    <cellStyle name="Note 2 13 5 4 4" xfId="8388"/>
    <cellStyle name="Note 2 13 5 4 4 2" xfId="25822"/>
    <cellStyle name="Note 2 13 5 4 4 3" xfId="40275"/>
    <cellStyle name="Note 2 13 5 4 5" xfId="10808"/>
    <cellStyle name="Note 2 13 5 4 5 2" xfId="28242"/>
    <cellStyle name="Note 2 13 5 4 5 3" xfId="42695"/>
    <cellStyle name="Note 2 13 5 4 6" xfId="15017"/>
    <cellStyle name="Note 2 13 5 4 6 2" xfId="32451"/>
    <cellStyle name="Note 2 13 5 4 6 3" xfId="46904"/>
    <cellStyle name="Note 2 13 5 4 7" xfId="17814"/>
    <cellStyle name="Note 2 13 5 4 8" xfId="20178"/>
    <cellStyle name="Note 2 13 5 5" xfId="3482"/>
    <cellStyle name="Note 2 13 5 5 2" xfId="13238"/>
    <cellStyle name="Note 2 13 5 5 2 2" xfId="30672"/>
    <cellStyle name="Note 2 13 5 5 2 3" xfId="45125"/>
    <cellStyle name="Note 2 13 5 5 3" xfId="15699"/>
    <cellStyle name="Note 2 13 5 5 3 2" xfId="33133"/>
    <cellStyle name="Note 2 13 5 5 3 3" xfId="47586"/>
    <cellStyle name="Note 2 13 5 5 4" xfId="20917"/>
    <cellStyle name="Note 2 13 5 5 5" xfId="35370"/>
    <cellStyle name="Note 2 13 5 6" xfId="5944"/>
    <cellStyle name="Note 2 13 5 6 2" xfId="23378"/>
    <cellStyle name="Note 2 13 5 6 3" xfId="37831"/>
    <cellStyle name="Note 2 13 5 7" xfId="8385"/>
    <cellStyle name="Note 2 13 5 7 2" xfId="25819"/>
    <cellStyle name="Note 2 13 5 7 3" xfId="40272"/>
    <cellStyle name="Note 2 13 5 8" xfId="10805"/>
    <cellStyle name="Note 2 13 5 8 2" xfId="28239"/>
    <cellStyle name="Note 2 13 5 8 3" xfId="42692"/>
    <cellStyle name="Note 2 13 5 9" xfId="17811"/>
    <cellStyle name="Note 2 13 6" xfId="975"/>
    <cellStyle name="Note 2 13 6 2" xfId="3486"/>
    <cellStyle name="Note 2 13 6 2 2" xfId="13241"/>
    <cellStyle name="Note 2 13 6 2 2 2" xfId="30675"/>
    <cellStyle name="Note 2 13 6 2 2 3" xfId="45128"/>
    <cellStyle name="Note 2 13 6 2 3" xfId="15702"/>
    <cellStyle name="Note 2 13 6 2 3 2" xfId="33136"/>
    <cellStyle name="Note 2 13 6 2 3 3" xfId="47589"/>
    <cellStyle name="Note 2 13 6 2 4" xfId="20921"/>
    <cellStyle name="Note 2 13 6 2 5" xfId="35374"/>
    <cellStyle name="Note 2 13 6 3" xfId="5948"/>
    <cellStyle name="Note 2 13 6 3 2" xfId="23382"/>
    <cellStyle name="Note 2 13 6 3 3" xfId="37835"/>
    <cellStyle name="Note 2 13 6 4" xfId="8389"/>
    <cellStyle name="Note 2 13 6 4 2" xfId="25823"/>
    <cellStyle name="Note 2 13 6 4 3" xfId="40276"/>
    <cellStyle name="Note 2 13 6 5" xfId="10809"/>
    <cellStyle name="Note 2 13 6 5 2" xfId="28243"/>
    <cellStyle name="Note 2 13 6 5 3" xfId="42696"/>
    <cellStyle name="Note 2 13 6 6" xfId="17815"/>
    <cellStyle name="Note 2 13 7" xfId="976"/>
    <cellStyle name="Note 2 13 7 2" xfId="3487"/>
    <cellStyle name="Note 2 13 7 2 2" xfId="13242"/>
    <cellStyle name="Note 2 13 7 2 2 2" xfId="30676"/>
    <cellStyle name="Note 2 13 7 2 2 3" xfId="45129"/>
    <cellStyle name="Note 2 13 7 2 3" xfId="15703"/>
    <cellStyle name="Note 2 13 7 2 3 2" xfId="33137"/>
    <cellStyle name="Note 2 13 7 2 3 3" xfId="47590"/>
    <cellStyle name="Note 2 13 7 2 4" xfId="20922"/>
    <cellStyle name="Note 2 13 7 2 5" xfId="35375"/>
    <cellStyle name="Note 2 13 7 3" xfId="5949"/>
    <cellStyle name="Note 2 13 7 3 2" xfId="23383"/>
    <cellStyle name="Note 2 13 7 3 3" xfId="37836"/>
    <cellStyle name="Note 2 13 7 4" xfId="8390"/>
    <cellStyle name="Note 2 13 7 4 2" xfId="25824"/>
    <cellStyle name="Note 2 13 7 4 3" xfId="40277"/>
    <cellStyle name="Note 2 13 7 5" xfId="10810"/>
    <cellStyle name="Note 2 13 7 5 2" xfId="28244"/>
    <cellStyle name="Note 2 13 7 5 3" xfId="42697"/>
    <cellStyle name="Note 2 13 7 6" xfId="17816"/>
    <cellStyle name="Note 2 13 8" xfId="977"/>
    <cellStyle name="Note 2 13 8 2" xfId="3488"/>
    <cellStyle name="Note 2 13 8 2 2" xfId="20923"/>
    <cellStyle name="Note 2 13 8 2 3" xfId="35376"/>
    <cellStyle name="Note 2 13 8 3" xfId="5950"/>
    <cellStyle name="Note 2 13 8 3 2" xfId="23384"/>
    <cellStyle name="Note 2 13 8 3 3" xfId="37837"/>
    <cellStyle name="Note 2 13 8 4" xfId="8391"/>
    <cellStyle name="Note 2 13 8 4 2" xfId="25825"/>
    <cellStyle name="Note 2 13 8 4 3" xfId="40278"/>
    <cellStyle name="Note 2 13 8 5" xfId="10811"/>
    <cellStyle name="Note 2 13 8 5 2" xfId="28245"/>
    <cellStyle name="Note 2 13 8 5 3" xfId="42698"/>
    <cellStyle name="Note 2 13 8 6" xfId="15018"/>
    <cellStyle name="Note 2 13 8 6 2" xfId="32452"/>
    <cellStyle name="Note 2 13 8 6 3" xfId="46905"/>
    <cellStyle name="Note 2 13 8 7" xfId="17817"/>
    <cellStyle name="Note 2 13 8 8" xfId="20179"/>
    <cellStyle name="Note 2 13 9" xfId="3469"/>
    <cellStyle name="Note 2 13 9 2" xfId="13228"/>
    <cellStyle name="Note 2 13 9 2 2" xfId="30662"/>
    <cellStyle name="Note 2 13 9 2 3" xfId="45115"/>
    <cellStyle name="Note 2 13 9 3" xfId="15689"/>
    <cellStyle name="Note 2 13 9 3 2" xfId="33123"/>
    <cellStyle name="Note 2 13 9 3 3" xfId="47576"/>
    <cellStyle name="Note 2 13 9 4" xfId="20904"/>
    <cellStyle name="Note 2 13 9 5" xfId="35357"/>
    <cellStyle name="Note 2 14" xfId="978"/>
    <cellStyle name="Note 2 14 10" xfId="5951"/>
    <cellStyle name="Note 2 14 10 2" xfId="23385"/>
    <cellStyle name="Note 2 14 10 3" xfId="37838"/>
    <cellStyle name="Note 2 14 11" xfId="8392"/>
    <cellStyle name="Note 2 14 11 2" xfId="25826"/>
    <cellStyle name="Note 2 14 11 3" xfId="40279"/>
    <cellStyle name="Note 2 14 12" xfId="10812"/>
    <cellStyle name="Note 2 14 12 2" xfId="28246"/>
    <cellStyle name="Note 2 14 12 3" xfId="42699"/>
    <cellStyle name="Note 2 14 13" xfId="17818"/>
    <cellStyle name="Note 2 14 2" xfId="979"/>
    <cellStyle name="Note 2 14 2 2" xfId="980"/>
    <cellStyle name="Note 2 14 2 2 2" xfId="3491"/>
    <cellStyle name="Note 2 14 2 2 2 2" xfId="13245"/>
    <cellStyle name="Note 2 14 2 2 2 2 2" xfId="30679"/>
    <cellStyle name="Note 2 14 2 2 2 2 3" xfId="45132"/>
    <cellStyle name="Note 2 14 2 2 2 3" xfId="15706"/>
    <cellStyle name="Note 2 14 2 2 2 3 2" xfId="33140"/>
    <cellStyle name="Note 2 14 2 2 2 3 3" xfId="47593"/>
    <cellStyle name="Note 2 14 2 2 2 4" xfId="20926"/>
    <cellStyle name="Note 2 14 2 2 2 5" xfId="35379"/>
    <cellStyle name="Note 2 14 2 2 3" xfId="5953"/>
    <cellStyle name="Note 2 14 2 2 3 2" xfId="23387"/>
    <cellStyle name="Note 2 14 2 2 3 3" xfId="37840"/>
    <cellStyle name="Note 2 14 2 2 4" xfId="8394"/>
    <cellStyle name="Note 2 14 2 2 4 2" xfId="25828"/>
    <cellStyle name="Note 2 14 2 2 4 3" xfId="40281"/>
    <cellStyle name="Note 2 14 2 2 5" xfId="10814"/>
    <cellStyle name="Note 2 14 2 2 5 2" xfId="28248"/>
    <cellStyle name="Note 2 14 2 2 5 3" xfId="42701"/>
    <cellStyle name="Note 2 14 2 2 6" xfId="17820"/>
    <cellStyle name="Note 2 14 2 3" xfId="981"/>
    <cellStyle name="Note 2 14 2 3 2" xfId="3492"/>
    <cellStyle name="Note 2 14 2 3 2 2" xfId="13246"/>
    <cellStyle name="Note 2 14 2 3 2 2 2" xfId="30680"/>
    <cellStyle name="Note 2 14 2 3 2 2 3" xfId="45133"/>
    <cellStyle name="Note 2 14 2 3 2 3" xfId="15707"/>
    <cellStyle name="Note 2 14 2 3 2 3 2" xfId="33141"/>
    <cellStyle name="Note 2 14 2 3 2 3 3" xfId="47594"/>
    <cellStyle name="Note 2 14 2 3 2 4" xfId="20927"/>
    <cellStyle name="Note 2 14 2 3 2 5" xfId="35380"/>
    <cellStyle name="Note 2 14 2 3 3" xfId="5954"/>
    <cellStyle name="Note 2 14 2 3 3 2" xfId="23388"/>
    <cellStyle name="Note 2 14 2 3 3 3" xfId="37841"/>
    <cellStyle name="Note 2 14 2 3 4" xfId="8395"/>
    <cellStyle name="Note 2 14 2 3 4 2" xfId="25829"/>
    <cellStyle name="Note 2 14 2 3 4 3" xfId="40282"/>
    <cellStyle name="Note 2 14 2 3 5" xfId="10815"/>
    <cellStyle name="Note 2 14 2 3 5 2" xfId="28249"/>
    <cellStyle name="Note 2 14 2 3 5 3" xfId="42702"/>
    <cellStyle name="Note 2 14 2 3 6" xfId="17821"/>
    <cellStyle name="Note 2 14 2 4" xfId="982"/>
    <cellStyle name="Note 2 14 2 4 2" xfId="3493"/>
    <cellStyle name="Note 2 14 2 4 2 2" xfId="20928"/>
    <cellStyle name="Note 2 14 2 4 2 3" xfId="35381"/>
    <cellStyle name="Note 2 14 2 4 3" xfId="5955"/>
    <cellStyle name="Note 2 14 2 4 3 2" xfId="23389"/>
    <cellStyle name="Note 2 14 2 4 3 3" xfId="37842"/>
    <cellStyle name="Note 2 14 2 4 4" xfId="8396"/>
    <cellStyle name="Note 2 14 2 4 4 2" xfId="25830"/>
    <cellStyle name="Note 2 14 2 4 4 3" xfId="40283"/>
    <cellStyle name="Note 2 14 2 4 5" xfId="10816"/>
    <cellStyle name="Note 2 14 2 4 5 2" xfId="28250"/>
    <cellStyle name="Note 2 14 2 4 5 3" xfId="42703"/>
    <cellStyle name="Note 2 14 2 4 6" xfId="15019"/>
    <cellStyle name="Note 2 14 2 4 6 2" xfId="32453"/>
    <cellStyle name="Note 2 14 2 4 6 3" xfId="46906"/>
    <cellStyle name="Note 2 14 2 4 7" xfId="17822"/>
    <cellStyle name="Note 2 14 2 4 8" xfId="20180"/>
    <cellStyle name="Note 2 14 2 5" xfId="3490"/>
    <cellStyle name="Note 2 14 2 5 2" xfId="13244"/>
    <cellStyle name="Note 2 14 2 5 2 2" xfId="30678"/>
    <cellStyle name="Note 2 14 2 5 2 3" xfId="45131"/>
    <cellStyle name="Note 2 14 2 5 3" xfId="15705"/>
    <cellStyle name="Note 2 14 2 5 3 2" xfId="33139"/>
    <cellStyle name="Note 2 14 2 5 3 3" xfId="47592"/>
    <cellStyle name="Note 2 14 2 5 4" xfId="20925"/>
    <cellStyle name="Note 2 14 2 5 5" xfId="35378"/>
    <cellStyle name="Note 2 14 2 6" xfId="5952"/>
    <cellStyle name="Note 2 14 2 6 2" xfId="23386"/>
    <cellStyle name="Note 2 14 2 6 3" xfId="37839"/>
    <cellStyle name="Note 2 14 2 7" xfId="8393"/>
    <cellStyle name="Note 2 14 2 7 2" xfId="25827"/>
    <cellStyle name="Note 2 14 2 7 3" xfId="40280"/>
    <cellStyle name="Note 2 14 2 8" xfId="10813"/>
    <cellStyle name="Note 2 14 2 8 2" xfId="28247"/>
    <cellStyle name="Note 2 14 2 8 3" xfId="42700"/>
    <cellStyle name="Note 2 14 2 9" xfId="17819"/>
    <cellStyle name="Note 2 14 3" xfId="983"/>
    <cellStyle name="Note 2 14 3 2" xfId="984"/>
    <cellStyle name="Note 2 14 3 2 2" xfId="3495"/>
    <cellStyle name="Note 2 14 3 2 2 2" xfId="13248"/>
    <cellStyle name="Note 2 14 3 2 2 2 2" xfId="30682"/>
    <cellStyle name="Note 2 14 3 2 2 2 3" xfId="45135"/>
    <cellStyle name="Note 2 14 3 2 2 3" xfId="15709"/>
    <cellStyle name="Note 2 14 3 2 2 3 2" xfId="33143"/>
    <cellStyle name="Note 2 14 3 2 2 3 3" xfId="47596"/>
    <cellStyle name="Note 2 14 3 2 2 4" xfId="20930"/>
    <cellStyle name="Note 2 14 3 2 2 5" xfId="35383"/>
    <cellStyle name="Note 2 14 3 2 3" xfId="5957"/>
    <cellStyle name="Note 2 14 3 2 3 2" xfId="23391"/>
    <cellStyle name="Note 2 14 3 2 3 3" xfId="37844"/>
    <cellStyle name="Note 2 14 3 2 4" xfId="8398"/>
    <cellStyle name="Note 2 14 3 2 4 2" xfId="25832"/>
    <cellStyle name="Note 2 14 3 2 4 3" xfId="40285"/>
    <cellStyle name="Note 2 14 3 2 5" xfId="10818"/>
    <cellStyle name="Note 2 14 3 2 5 2" xfId="28252"/>
    <cellStyle name="Note 2 14 3 2 5 3" xfId="42705"/>
    <cellStyle name="Note 2 14 3 2 6" xfId="17824"/>
    <cellStyle name="Note 2 14 3 3" xfId="985"/>
    <cellStyle name="Note 2 14 3 3 2" xfId="3496"/>
    <cellStyle name="Note 2 14 3 3 2 2" xfId="13249"/>
    <cellStyle name="Note 2 14 3 3 2 2 2" xfId="30683"/>
    <cellStyle name="Note 2 14 3 3 2 2 3" xfId="45136"/>
    <cellStyle name="Note 2 14 3 3 2 3" xfId="15710"/>
    <cellStyle name="Note 2 14 3 3 2 3 2" xfId="33144"/>
    <cellStyle name="Note 2 14 3 3 2 3 3" xfId="47597"/>
    <cellStyle name="Note 2 14 3 3 2 4" xfId="20931"/>
    <cellStyle name="Note 2 14 3 3 2 5" xfId="35384"/>
    <cellStyle name="Note 2 14 3 3 3" xfId="5958"/>
    <cellStyle name="Note 2 14 3 3 3 2" xfId="23392"/>
    <cellStyle name="Note 2 14 3 3 3 3" xfId="37845"/>
    <cellStyle name="Note 2 14 3 3 4" xfId="8399"/>
    <cellStyle name="Note 2 14 3 3 4 2" xfId="25833"/>
    <cellStyle name="Note 2 14 3 3 4 3" xfId="40286"/>
    <cellStyle name="Note 2 14 3 3 5" xfId="10819"/>
    <cellStyle name="Note 2 14 3 3 5 2" xfId="28253"/>
    <cellStyle name="Note 2 14 3 3 5 3" xfId="42706"/>
    <cellStyle name="Note 2 14 3 3 6" xfId="17825"/>
    <cellStyle name="Note 2 14 3 4" xfId="986"/>
    <cellStyle name="Note 2 14 3 4 2" xfId="3497"/>
    <cellStyle name="Note 2 14 3 4 2 2" xfId="20932"/>
    <cellStyle name="Note 2 14 3 4 2 3" xfId="35385"/>
    <cellStyle name="Note 2 14 3 4 3" xfId="5959"/>
    <cellStyle name="Note 2 14 3 4 3 2" xfId="23393"/>
    <cellStyle name="Note 2 14 3 4 3 3" xfId="37846"/>
    <cellStyle name="Note 2 14 3 4 4" xfId="8400"/>
    <cellStyle name="Note 2 14 3 4 4 2" xfId="25834"/>
    <cellStyle name="Note 2 14 3 4 4 3" xfId="40287"/>
    <cellStyle name="Note 2 14 3 4 5" xfId="10820"/>
    <cellStyle name="Note 2 14 3 4 5 2" xfId="28254"/>
    <cellStyle name="Note 2 14 3 4 5 3" xfId="42707"/>
    <cellStyle name="Note 2 14 3 4 6" xfId="15020"/>
    <cellStyle name="Note 2 14 3 4 6 2" xfId="32454"/>
    <cellStyle name="Note 2 14 3 4 6 3" xfId="46907"/>
    <cellStyle name="Note 2 14 3 4 7" xfId="17826"/>
    <cellStyle name="Note 2 14 3 4 8" xfId="20181"/>
    <cellStyle name="Note 2 14 3 5" xfId="3494"/>
    <cellStyle name="Note 2 14 3 5 2" xfId="13247"/>
    <cellStyle name="Note 2 14 3 5 2 2" xfId="30681"/>
    <cellStyle name="Note 2 14 3 5 2 3" xfId="45134"/>
    <cellStyle name="Note 2 14 3 5 3" xfId="15708"/>
    <cellStyle name="Note 2 14 3 5 3 2" xfId="33142"/>
    <cellStyle name="Note 2 14 3 5 3 3" xfId="47595"/>
    <cellStyle name="Note 2 14 3 5 4" xfId="20929"/>
    <cellStyle name="Note 2 14 3 5 5" xfId="35382"/>
    <cellStyle name="Note 2 14 3 6" xfId="5956"/>
    <cellStyle name="Note 2 14 3 6 2" xfId="23390"/>
    <cellStyle name="Note 2 14 3 6 3" xfId="37843"/>
    <cellStyle name="Note 2 14 3 7" xfId="8397"/>
    <cellStyle name="Note 2 14 3 7 2" xfId="25831"/>
    <cellStyle name="Note 2 14 3 7 3" xfId="40284"/>
    <cellStyle name="Note 2 14 3 8" xfId="10817"/>
    <cellStyle name="Note 2 14 3 8 2" xfId="28251"/>
    <cellStyle name="Note 2 14 3 8 3" xfId="42704"/>
    <cellStyle name="Note 2 14 3 9" xfId="17823"/>
    <cellStyle name="Note 2 14 4" xfId="987"/>
    <cellStyle name="Note 2 14 4 2" xfId="988"/>
    <cellStyle name="Note 2 14 4 2 2" xfId="3499"/>
    <cellStyle name="Note 2 14 4 2 2 2" xfId="13251"/>
    <cellStyle name="Note 2 14 4 2 2 2 2" xfId="30685"/>
    <cellStyle name="Note 2 14 4 2 2 2 3" xfId="45138"/>
    <cellStyle name="Note 2 14 4 2 2 3" xfId="15712"/>
    <cellStyle name="Note 2 14 4 2 2 3 2" xfId="33146"/>
    <cellStyle name="Note 2 14 4 2 2 3 3" xfId="47599"/>
    <cellStyle name="Note 2 14 4 2 2 4" xfId="20934"/>
    <cellStyle name="Note 2 14 4 2 2 5" xfId="35387"/>
    <cellStyle name="Note 2 14 4 2 3" xfId="5961"/>
    <cellStyle name="Note 2 14 4 2 3 2" xfId="23395"/>
    <cellStyle name="Note 2 14 4 2 3 3" xfId="37848"/>
    <cellStyle name="Note 2 14 4 2 4" xfId="8402"/>
    <cellStyle name="Note 2 14 4 2 4 2" xfId="25836"/>
    <cellStyle name="Note 2 14 4 2 4 3" xfId="40289"/>
    <cellStyle name="Note 2 14 4 2 5" xfId="10822"/>
    <cellStyle name="Note 2 14 4 2 5 2" xfId="28256"/>
    <cellStyle name="Note 2 14 4 2 5 3" xfId="42709"/>
    <cellStyle name="Note 2 14 4 2 6" xfId="17828"/>
    <cellStyle name="Note 2 14 4 3" xfId="989"/>
    <cellStyle name="Note 2 14 4 3 2" xfId="3500"/>
    <cellStyle name="Note 2 14 4 3 2 2" xfId="13252"/>
    <cellStyle name="Note 2 14 4 3 2 2 2" xfId="30686"/>
    <cellStyle name="Note 2 14 4 3 2 2 3" xfId="45139"/>
    <cellStyle name="Note 2 14 4 3 2 3" xfId="15713"/>
    <cellStyle name="Note 2 14 4 3 2 3 2" xfId="33147"/>
    <cellStyle name="Note 2 14 4 3 2 3 3" xfId="47600"/>
    <cellStyle name="Note 2 14 4 3 2 4" xfId="20935"/>
    <cellStyle name="Note 2 14 4 3 2 5" xfId="35388"/>
    <cellStyle name="Note 2 14 4 3 3" xfId="5962"/>
    <cellStyle name="Note 2 14 4 3 3 2" xfId="23396"/>
    <cellStyle name="Note 2 14 4 3 3 3" xfId="37849"/>
    <cellStyle name="Note 2 14 4 3 4" xfId="8403"/>
    <cellStyle name="Note 2 14 4 3 4 2" xfId="25837"/>
    <cellStyle name="Note 2 14 4 3 4 3" xfId="40290"/>
    <cellStyle name="Note 2 14 4 3 5" xfId="10823"/>
    <cellStyle name="Note 2 14 4 3 5 2" xfId="28257"/>
    <cellStyle name="Note 2 14 4 3 5 3" xfId="42710"/>
    <cellStyle name="Note 2 14 4 3 6" xfId="17829"/>
    <cellStyle name="Note 2 14 4 4" xfId="990"/>
    <cellStyle name="Note 2 14 4 4 2" xfId="3501"/>
    <cellStyle name="Note 2 14 4 4 2 2" xfId="20936"/>
    <cellStyle name="Note 2 14 4 4 2 3" xfId="35389"/>
    <cellStyle name="Note 2 14 4 4 3" xfId="5963"/>
    <cellStyle name="Note 2 14 4 4 3 2" xfId="23397"/>
    <cellStyle name="Note 2 14 4 4 3 3" xfId="37850"/>
    <cellStyle name="Note 2 14 4 4 4" xfId="8404"/>
    <cellStyle name="Note 2 14 4 4 4 2" xfId="25838"/>
    <cellStyle name="Note 2 14 4 4 4 3" xfId="40291"/>
    <cellStyle name="Note 2 14 4 4 5" xfId="10824"/>
    <cellStyle name="Note 2 14 4 4 5 2" xfId="28258"/>
    <cellStyle name="Note 2 14 4 4 5 3" xfId="42711"/>
    <cellStyle name="Note 2 14 4 4 6" xfId="15021"/>
    <cellStyle name="Note 2 14 4 4 6 2" xfId="32455"/>
    <cellStyle name="Note 2 14 4 4 6 3" xfId="46908"/>
    <cellStyle name="Note 2 14 4 4 7" xfId="17830"/>
    <cellStyle name="Note 2 14 4 4 8" xfId="20182"/>
    <cellStyle name="Note 2 14 4 5" xfId="3498"/>
    <cellStyle name="Note 2 14 4 5 2" xfId="13250"/>
    <cellStyle name="Note 2 14 4 5 2 2" xfId="30684"/>
    <cellStyle name="Note 2 14 4 5 2 3" xfId="45137"/>
    <cellStyle name="Note 2 14 4 5 3" xfId="15711"/>
    <cellStyle name="Note 2 14 4 5 3 2" xfId="33145"/>
    <cellStyle name="Note 2 14 4 5 3 3" xfId="47598"/>
    <cellStyle name="Note 2 14 4 5 4" xfId="20933"/>
    <cellStyle name="Note 2 14 4 5 5" xfId="35386"/>
    <cellStyle name="Note 2 14 4 6" xfId="5960"/>
    <cellStyle name="Note 2 14 4 6 2" xfId="23394"/>
    <cellStyle name="Note 2 14 4 6 3" xfId="37847"/>
    <cellStyle name="Note 2 14 4 7" xfId="8401"/>
    <cellStyle name="Note 2 14 4 7 2" xfId="25835"/>
    <cellStyle name="Note 2 14 4 7 3" xfId="40288"/>
    <cellStyle name="Note 2 14 4 8" xfId="10821"/>
    <cellStyle name="Note 2 14 4 8 2" xfId="28255"/>
    <cellStyle name="Note 2 14 4 8 3" xfId="42708"/>
    <cellStyle name="Note 2 14 4 9" xfId="17827"/>
    <cellStyle name="Note 2 14 5" xfId="991"/>
    <cellStyle name="Note 2 14 5 2" xfId="992"/>
    <cellStyle name="Note 2 14 5 2 2" xfId="3503"/>
    <cellStyle name="Note 2 14 5 2 2 2" xfId="13254"/>
    <cellStyle name="Note 2 14 5 2 2 2 2" xfId="30688"/>
    <cellStyle name="Note 2 14 5 2 2 2 3" xfId="45141"/>
    <cellStyle name="Note 2 14 5 2 2 3" xfId="15715"/>
    <cellStyle name="Note 2 14 5 2 2 3 2" xfId="33149"/>
    <cellStyle name="Note 2 14 5 2 2 3 3" xfId="47602"/>
    <cellStyle name="Note 2 14 5 2 2 4" xfId="20938"/>
    <cellStyle name="Note 2 14 5 2 2 5" xfId="35391"/>
    <cellStyle name="Note 2 14 5 2 3" xfId="5965"/>
    <cellStyle name="Note 2 14 5 2 3 2" xfId="23399"/>
    <cellStyle name="Note 2 14 5 2 3 3" xfId="37852"/>
    <cellStyle name="Note 2 14 5 2 4" xfId="8406"/>
    <cellStyle name="Note 2 14 5 2 4 2" xfId="25840"/>
    <cellStyle name="Note 2 14 5 2 4 3" xfId="40293"/>
    <cellStyle name="Note 2 14 5 2 5" xfId="10826"/>
    <cellStyle name="Note 2 14 5 2 5 2" xfId="28260"/>
    <cellStyle name="Note 2 14 5 2 5 3" xfId="42713"/>
    <cellStyle name="Note 2 14 5 2 6" xfId="17832"/>
    <cellStyle name="Note 2 14 5 3" xfId="993"/>
    <cellStyle name="Note 2 14 5 3 2" xfId="3504"/>
    <cellStyle name="Note 2 14 5 3 2 2" xfId="13255"/>
    <cellStyle name="Note 2 14 5 3 2 2 2" xfId="30689"/>
    <cellStyle name="Note 2 14 5 3 2 2 3" xfId="45142"/>
    <cellStyle name="Note 2 14 5 3 2 3" xfId="15716"/>
    <cellStyle name="Note 2 14 5 3 2 3 2" xfId="33150"/>
    <cellStyle name="Note 2 14 5 3 2 3 3" xfId="47603"/>
    <cellStyle name="Note 2 14 5 3 2 4" xfId="20939"/>
    <cellStyle name="Note 2 14 5 3 2 5" xfId="35392"/>
    <cellStyle name="Note 2 14 5 3 3" xfId="5966"/>
    <cellStyle name="Note 2 14 5 3 3 2" xfId="23400"/>
    <cellStyle name="Note 2 14 5 3 3 3" xfId="37853"/>
    <cellStyle name="Note 2 14 5 3 4" xfId="8407"/>
    <cellStyle name="Note 2 14 5 3 4 2" xfId="25841"/>
    <cellStyle name="Note 2 14 5 3 4 3" xfId="40294"/>
    <cellStyle name="Note 2 14 5 3 5" xfId="10827"/>
    <cellStyle name="Note 2 14 5 3 5 2" xfId="28261"/>
    <cellStyle name="Note 2 14 5 3 5 3" xfId="42714"/>
    <cellStyle name="Note 2 14 5 3 6" xfId="17833"/>
    <cellStyle name="Note 2 14 5 4" xfId="994"/>
    <cellStyle name="Note 2 14 5 4 2" xfId="3505"/>
    <cellStyle name="Note 2 14 5 4 2 2" xfId="20940"/>
    <cellStyle name="Note 2 14 5 4 2 3" xfId="35393"/>
    <cellStyle name="Note 2 14 5 4 3" xfId="5967"/>
    <cellStyle name="Note 2 14 5 4 3 2" xfId="23401"/>
    <cellStyle name="Note 2 14 5 4 3 3" xfId="37854"/>
    <cellStyle name="Note 2 14 5 4 4" xfId="8408"/>
    <cellStyle name="Note 2 14 5 4 4 2" xfId="25842"/>
    <cellStyle name="Note 2 14 5 4 4 3" xfId="40295"/>
    <cellStyle name="Note 2 14 5 4 5" xfId="10828"/>
    <cellStyle name="Note 2 14 5 4 5 2" xfId="28262"/>
    <cellStyle name="Note 2 14 5 4 5 3" xfId="42715"/>
    <cellStyle name="Note 2 14 5 4 6" xfId="15022"/>
    <cellStyle name="Note 2 14 5 4 6 2" xfId="32456"/>
    <cellStyle name="Note 2 14 5 4 6 3" xfId="46909"/>
    <cellStyle name="Note 2 14 5 4 7" xfId="17834"/>
    <cellStyle name="Note 2 14 5 4 8" xfId="20183"/>
    <cellStyle name="Note 2 14 5 5" xfId="3502"/>
    <cellStyle name="Note 2 14 5 5 2" xfId="13253"/>
    <cellStyle name="Note 2 14 5 5 2 2" xfId="30687"/>
    <cellStyle name="Note 2 14 5 5 2 3" xfId="45140"/>
    <cellStyle name="Note 2 14 5 5 3" xfId="15714"/>
    <cellStyle name="Note 2 14 5 5 3 2" xfId="33148"/>
    <cellStyle name="Note 2 14 5 5 3 3" xfId="47601"/>
    <cellStyle name="Note 2 14 5 5 4" xfId="20937"/>
    <cellStyle name="Note 2 14 5 5 5" xfId="35390"/>
    <cellStyle name="Note 2 14 5 6" xfId="5964"/>
    <cellStyle name="Note 2 14 5 6 2" xfId="23398"/>
    <cellStyle name="Note 2 14 5 6 3" xfId="37851"/>
    <cellStyle name="Note 2 14 5 7" xfId="8405"/>
    <cellStyle name="Note 2 14 5 7 2" xfId="25839"/>
    <cellStyle name="Note 2 14 5 7 3" xfId="40292"/>
    <cellStyle name="Note 2 14 5 8" xfId="10825"/>
    <cellStyle name="Note 2 14 5 8 2" xfId="28259"/>
    <cellStyle name="Note 2 14 5 8 3" xfId="42712"/>
    <cellStyle name="Note 2 14 5 9" xfId="17831"/>
    <cellStyle name="Note 2 14 6" xfId="995"/>
    <cellStyle name="Note 2 14 6 2" xfId="3506"/>
    <cellStyle name="Note 2 14 6 2 2" xfId="13256"/>
    <cellStyle name="Note 2 14 6 2 2 2" xfId="30690"/>
    <cellStyle name="Note 2 14 6 2 2 3" xfId="45143"/>
    <cellStyle name="Note 2 14 6 2 3" xfId="15717"/>
    <cellStyle name="Note 2 14 6 2 3 2" xfId="33151"/>
    <cellStyle name="Note 2 14 6 2 3 3" xfId="47604"/>
    <cellStyle name="Note 2 14 6 2 4" xfId="20941"/>
    <cellStyle name="Note 2 14 6 2 5" xfId="35394"/>
    <cellStyle name="Note 2 14 6 3" xfId="5968"/>
    <cellStyle name="Note 2 14 6 3 2" xfId="23402"/>
    <cellStyle name="Note 2 14 6 3 3" xfId="37855"/>
    <cellStyle name="Note 2 14 6 4" xfId="8409"/>
    <cellStyle name="Note 2 14 6 4 2" xfId="25843"/>
    <cellStyle name="Note 2 14 6 4 3" xfId="40296"/>
    <cellStyle name="Note 2 14 6 5" xfId="10829"/>
    <cellStyle name="Note 2 14 6 5 2" xfId="28263"/>
    <cellStyle name="Note 2 14 6 5 3" xfId="42716"/>
    <cellStyle name="Note 2 14 6 6" xfId="17835"/>
    <cellStyle name="Note 2 14 7" xfId="996"/>
    <cellStyle name="Note 2 14 7 2" xfId="3507"/>
    <cellStyle name="Note 2 14 7 2 2" xfId="13257"/>
    <cellStyle name="Note 2 14 7 2 2 2" xfId="30691"/>
    <cellStyle name="Note 2 14 7 2 2 3" xfId="45144"/>
    <cellStyle name="Note 2 14 7 2 3" xfId="15718"/>
    <cellStyle name="Note 2 14 7 2 3 2" xfId="33152"/>
    <cellStyle name="Note 2 14 7 2 3 3" xfId="47605"/>
    <cellStyle name="Note 2 14 7 2 4" xfId="20942"/>
    <cellStyle name="Note 2 14 7 2 5" xfId="35395"/>
    <cellStyle name="Note 2 14 7 3" xfId="5969"/>
    <cellStyle name="Note 2 14 7 3 2" xfId="23403"/>
    <cellStyle name="Note 2 14 7 3 3" xfId="37856"/>
    <cellStyle name="Note 2 14 7 4" xfId="8410"/>
    <cellStyle name="Note 2 14 7 4 2" xfId="25844"/>
    <cellStyle name="Note 2 14 7 4 3" xfId="40297"/>
    <cellStyle name="Note 2 14 7 5" xfId="10830"/>
    <cellStyle name="Note 2 14 7 5 2" xfId="28264"/>
    <cellStyle name="Note 2 14 7 5 3" xfId="42717"/>
    <cellStyle name="Note 2 14 7 6" xfId="17836"/>
    <cellStyle name="Note 2 14 8" xfId="997"/>
    <cellStyle name="Note 2 14 8 2" xfId="3508"/>
    <cellStyle name="Note 2 14 8 2 2" xfId="20943"/>
    <cellStyle name="Note 2 14 8 2 3" xfId="35396"/>
    <cellStyle name="Note 2 14 8 3" xfId="5970"/>
    <cellStyle name="Note 2 14 8 3 2" xfId="23404"/>
    <cellStyle name="Note 2 14 8 3 3" xfId="37857"/>
    <cellStyle name="Note 2 14 8 4" xfId="8411"/>
    <cellStyle name="Note 2 14 8 4 2" xfId="25845"/>
    <cellStyle name="Note 2 14 8 4 3" xfId="40298"/>
    <cellStyle name="Note 2 14 8 5" xfId="10831"/>
    <cellStyle name="Note 2 14 8 5 2" xfId="28265"/>
    <cellStyle name="Note 2 14 8 5 3" xfId="42718"/>
    <cellStyle name="Note 2 14 8 6" xfId="15023"/>
    <cellStyle name="Note 2 14 8 6 2" xfId="32457"/>
    <cellStyle name="Note 2 14 8 6 3" xfId="46910"/>
    <cellStyle name="Note 2 14 8 7" xfId="17837"/>
    <cellStyle name="Note 2 14 8 8" xfId="20184"/>
    <cellStyle name="Note 2 14 9" xfId="3489"/>
    <cellStyle name="Note 2 14 9 2" xfId="13243"/>
    <cellStyle name="Note 2 14 9 2 2" xfId="30677"/>
    <cellStyle name="Note 2 14 9 2 3" xfId="45130"/>
    <cellStyle name="Note 2 14 9 3" xfId="15704"/>
    <cellStyle name="Note 2 14 9 3 2" xfId="33138"/>
    <cellStyle name="Note 2 14 9 3 3" xfId="47591"/>
    <cellStyle name="Note 2 14 9 4" xfId="20924"/>
    <cellStyle name="Note 2 14 9 5" xfId="35377"/>
    <cellStyle name="Note 2 15" xfId="998"/>
    <cellStyle name="Note 2 15 10" xfId="5971"/>
    <cellStyle name="Note 2 15 10 2" xfId="23405"/>
    <cellStyle name="Note 2 15 10 3" xfId="37858"/>
    <cellStyle name="Note 2 15 11" xfId="8412"/>
    <cellStyle name="Note 2 15 11 2" xfId="25846"/>
    <cellStyle name="Note 2 15 11 3" xfId="40299"/>
    <cellStyle name="Note 2 15 12" xfId="10832"/>
    <cellStyle name="Note 2 15 12 2" xfId="28266"/>
    <cellStyle name="Note 2 15 12 3" xfId="42719"/>
    <cellStyle name="Note 2 15 13" xfId="17838"/>
    <cellStyle name="Note 2 15 2" xfId="999"/>
    <cellStyle name="Note 2 15 2 2" xfId="1000"/>
    <cellStyle name="Note 2 15 2 2 2" xfId="3511"/>
    <cellStyle name="Note 2 15 2 2 2 2" xfId="13260"/>
    <cellStyle name="Note 2 15 2 2 2 2 2" xfId="30694"/>
    <cellStyle name="Note 2 15 2 2 2 2 3" xfId="45147"/>
    <cellStyle name="Note 2 15 2 2 2 3" xfId="15721"/>
    <cellStyle name="Note 2 15 2 2 2 3 2" xfId="33155"/>
    <cellStyle name="Note 2 15 2 2 2 3 3" xfId="47608"/>
    <cellStyle name="Note 2 15 2 2 2 4" xfId="20946"/>
    <cellStyle name="Note 2 15 2 2 2 5" xfId="35399"/>
    <cellStyle name="Note 2 15 2 2 3" xfId="5973"/>
    <cellStyle name="Note 2 15 2 2 3 2" xfId="23407"/>
    <cellStyle name="Note 2 15 2 2 3 3" xfId="37860"/>
    <cellStyle name="Note 2 15 2 2 4" xfId="8414"/>
    <cellStyle name="Note 2 15 2 2 4 2" xfId="25848"/>
    <cellStyle name="Note 2 15 2 2 4 3" xfId="40301"/>
    <cellStyle name="Note 2 15 2 2 5" xfId="10834"/>
    <cellStyle name="Note 2 15 2 2 5 2" xfId="28268"/>
    <cellStyle name="Note 2 15 2 2 5 3" xfId="42721"/>
    <cellStyle name="Note 2 15 2 2 6" xfId="17840"/>
    <cellStyle name="Note 2 15 2 3" xfId="1001"/>
    <cellStyle name="Note 2 15 2 3 2" xfId="3512"/>
    <cellStyle name="Note 2 15 2 3 2 2" xfId="13261"/>
    <cellStyle name="Note 2 15 2 3 2 2 2" xfId="30695"/>
    <cellStyle name="Note 2 15 2 3 2 2 3" xfId="45148"/>
    <cellStyle name="Note 2 15 2 3 2 3" xfId="15722"/>
    <cellStyle name="Note 2 15 2 3 2 3 2" xfId="33156"/>
    <cellStyle name="Note 2 15 2 3 2 3 3" xfId="47609"/>
    <cellStyle name="Note 2 15 2 3 2 4" xfId="20947"/>
    <cellStyle name="Note 2 15 2 3 2 5" xfId="35400"/>
    <cellStyle name="Note 2 15 2 3 3" xfId="5974"/>
    <cellStyle name="Note 2 15 2 3 3 2" xfId="23408"/>
    <cellStyle name="Note 2 15 2 3 3 3" xfId="37861"/>
    <cellStyle name="Note 2 15 2 3 4" xfId="8415"/>
    <cellStyle name="Note 2 15 2 3 4 2" xfId="25849"/>
    <cellStyle name="Note 2 15 2 3 4 3" xfId="40302"/>
    <cellStyle name="Note 2 15 2 3 5" xfId="10835"/>
    <cellStyle name="Note 2 15 2 3 5 2" xfId="28269"/>
    <cellStyle name="Note 2 15 2 3 5 3" xfId="42722"/>
    <cellStyle name="Note 2 15 2 3 6" xfId="17841"/>
    <cellStyle name="Note 2 15 2 4" xfId="1002"/>
    <cellStyle name="Note 2 15 2 4 2" xfId="3513"/>
    <cellStyle name="Note 2 15 2 4 2 2" xfId="20948"/>
    <cellStyle name="Note 2 15 2 4 2 3" xfId="35401"/>
    <cellStyle name="Note 2 15 2 4 3" xfId="5975"/>
    <cellStyle name="Note 2 15 2 4 3 2" xfId="23409"/>
    <cellStyle name="Note 2 15 2 4 3 3" xfId="37862"/>
    <cellStyle name="Note 2 15 2 4 4" xfId="8416"/>
    <cellStyle name="Note 2 15 2 4 4 2" xfId="25850"/>
    <cellStyle name="Note 2 15 2 4 4 3" xfId="40303"/>
    <cellStyle name="Note 2 15 2 4 5" xfId="10836"/>
    <cellStyle name="Note 2 15 2 4 5 2" xfId="28270"/>
    <cellStyle name="Note 2 15 2 4 5 3" xfId="42723"/>
    <cellStyle name="Note 2 15 2 4 6" xfId="15024"/>
    <cellStyle name="Note 2 15 2 4 6 2" xfId="32458"/>
    <cellStyle name="Note 2 15 2 4 6 3" xfId="46911"/>
    <cellStyle name="Note 2 15 2 4 7" xfId="17842"/>
    <cellStyle name="Note 2 15 2 4 8" xfId="20185"/>
    <cellStyle name="Note 2 15 2 5" xfId="3510"/>
    <cellStyle name="Note 2 15 2 5 2" xfId="13259"/>
    <cellStyle name="Note 2 15 2 5 2 2" xfId="30693"/>
    <cellStyle name="Note 2 15 2 5 2 3" xfId="45146"/>
    <cellStyle name="Note 2 15 2 5 3" xfId="15720"/>
    <cellStyle name="Note 2 15 2 5 3 2" xfId="33154"/>
    <cellStyle name="Note 2 15 2 5 3 3" xfId="47607"/>
    <cellStyle name="Note 2 15 2 5 4" xfId="20945"/>
    <cellStyle name="Note 2 15 2 5 5" xfId="35398"/>
    <cellStyle name="Note 2 15 2 6" xfId="5972"/>
    <cellStyle name="Note 2 15 2 6 2" xfId="23406"/>
    <cellStyle name="Note 2 15 2 6 3" xfId="37859"/>
    <cellStyle name="Note 2 15 2 7" xfId="8413"/>
    <cellStyle name="Note 2 15 2 7 2" xfId="25847"/>
    <cellStyle name="Note 2 15 2 7 3" xfId="40300"/>
    <cellStyle name="Note 2 15 2 8" xfId="10833"/>
    <cellStyle name="Note 2 15 2 8 2" xfId="28267"/>
    <cellStyle name="Note 2 15 2 8 3" xfId="42720"/>
    <cellStyle name="Note 2 15 2 9" xfId="17839"/>
    <cellStyle name="Note 2 15 3" xfId="1003"/>
    <cellStyle name="Note 2 15 3 2" xfId="1004"/>
    <cellStyle name="Note 2 15 3 2 2" xfId="3515"/>
    <cellStyle name="Note 2 15 3 2 2 2" xfId="13263"/>
    <cellStyle name="Note 2 15 3 2 2 2 2" xfId="30697"/>
    <cellStyle name="Note 2 15 3 2 2 2 3" xfId="45150"/>
    <cellStyle name="Note 2 15 3 2 2 3" xfId="15724"/>
    <cellStyle name="Note 2 15 3 2 2 3 2" xfId="33158"/>
    <cellStyle name="Note 2 15 3 2 2 3 3" xfId="47611"/>
    <cellStyle name="Note 2 15 3 2 2 4" xfId="20950"/>
    <cellStyle name="Note 2 15 3 2 2 5" xfId="35403"/>
    <cellStyle name="Note 2 15 3 2 3" xfId="5977"/>
    <cellStyle name="Note 2 15 3 2 3 2" xfId="23411"/>
    <cellStyle name="Note 2 15 3 2 3 3" xfId="37864"/>
    <cellStyle name="Note 2 15 3 2 4" xfId="8418"/>
    <cellStyle name="Note 2 15 3 2 4 2" xfId="25852"/>
    <cellStyle name="Note 2 15 3 2 4 3" xfId="40305"/>
    <cellStyle name="Note 2 15 3 2 5" xfId="10838"/>
    <cellStyle name="Note 2 15 3 2 5 2" xfId="28272"/>
    <cellStyle name="Note 2 15 3 2 5 3" xfId="42725"/>
    <cellStyle name="Note 2 15 3 2 6" xfId="17844"/>
    <cellStyle name="Note 2 15 3 3" xfId="1005"/>
    <cellStyle name="Note 2 15 3 3 2" xfId="3516"/>
    <cellStyle name="Note 2 15 3 3 2 2" xfId="13264"/>
    <cellStyle name="Note 2 15 3 3 2 2 2" xfId="30698"/>
    <cellStyle name="Note 2 15 3 3 2 2 3" xfId="45151"/>
    <cellStyle name="Note 2 15 3 3 2 3" xfId="15725"/>
    <cellStyle name="Note 2 15 3 3 2 3 2" xfId="33159"/>
    <cellStyle name="Note 2 15 3 3 2 3 3" xfId="47612"/>
    <cellStyle name="Note 2 15 3 3 2 4" xfId="20951"/>
    <cellStyle name="Note 2 15 3 3 2 5" xfId="35404"/>
    <cellStyle name="Note 2 15 3 3 3" xfId="5978"/>
    <cellStyle name="Note 2 15 3 3 3 2" xfId="23412"/>
    <cellStyle name="Note 2 15 3 3 3 3" xfId="37865"/>
    <cellStyle name="Note 2 15 3 3 4" xfId="8419"/>
    <cellStyle name="Note 2 15 3 3 4 2" xfId="25853"/>
    <cellStyle name="Note 2 15 3 3 4 3" xfId="40306"/>
    <cellStyle name="Note 2 15 3 3 5" xfId="10839"/>
    <cellStyle name="Note 2 15 3 3 5 2" xfId="28273"/>
    <cellStyle name="Note 2 15 3 3 5 3" xfId="42726"/>
    <cellStyle name="Note 2 15 3 3 6" xfId="17845"/>
    <cellStyle name="Note 2 15 3 4" xfId="1006"/>
    <cellStyle name="Note 2 15 3 4 2" xfId="3517"/>
    <cellStyle name="Note 2 15 3 4 2 2" xfId="20952"/>
    <cellStyle name="Note 2 15 3 4 2 3" xfId="35405"/>
    <cellStyle name="Note 2 15 3 4 3" xfId="5979"/>
    <cellStyle name="Note 2 15 3 4 3 2" xfId="23413"/>
    <cellStyle name="Note 2 15 3 4 3 3" xfId="37866"/>
    <cellStyle name="Note 2 15 3 4 4" xfId="8420"/>
    <cellStyle name="Note 2 15 3 4 4 2" xfId="25854"/>
    <cellStyle name="Note 2 15 3 4 4 3" xfId="40307"/>
    <cellStyle name="Note 2 15 3 4 5" xfId="10840"/>
    <cellStyle name="Note 2 15 3 4 5 2" xfId="28274"/>
    <cellStyle name="Note 2 15 3 4 5 3" xfId="42727"/>
    <cellStyle name="Note 2 15 3 4 6" xfId="15025"/>
    <cellStyle name="Note 2 15 3 4 6 2" xfId="32459"/>
    <cellStyle name="Note 2 15 3 4 6 3" xfId="46912"/>
    <cellStyle name="Note 2 15 3 4 7" xfId="17846"/>
    <cellStyle name="Note 2 15 3 4 8" xfId="20186"/>
    <cellStyle name="Note 2 15 3 5" xfId="3514"/>
    <cellStyle name="Note 2 15 3 5 2" xfId="13262"/>
    <cellStyle name="Note 2 15 3 5 2 2" xfId="30696"/>
    <cellStyle name="Note 2 15 3 5 2 3" xfId="45149"/>
    <cellStyle name="Note 2 15 3 5 3" xfId="15723"/>
    <cellStyle name="Note 2 15 3 5 3 2" xfId="33157"/>
    <cellStyle name="Note 2 15 3 5 3 3" xfId="47610"/>
    <cellStyle name="Note 2 15 3 5 4" xfId="20949"/>
    <cellStyle name="Note 2 15 3 5 5" xfId="35402"/>
    <cellStyle name="Note 2 15 3 6" xfId="5976"/>
    <cellStyle name="Note 2 15 3 6 2" xfId="23410"/>
    <cellStyle name="Note 2 15 3 6 3" xfId="37863"/>
    <cellStyle name="Note 2 15 3 7" xfId="8417"/>
    <cellStyle name="Note 2 15 3 7 2" xfId="25851"/>
    <cellStyle name="Note 2 15 3 7 3" xfId="40304"/>
    <cellStyle name="Note 2 15 3 8" xfId="10837"/>
    <cellStyle name="Note 2 15 3 8 2" xfId="28271"/>
    <cellStyle name="Note 2 15 3 8 3" xfId="42724"/>
    <cellStyle name="Note 2 15 3 9" xfId="17843"/>
    <cellStyle name="Note 2 15 4" xfId="1007"/>
    <cellStyle name="Note 2 15 4 2" xfId="1008"/>
    <cellStyle name="Note 2 15 4 2 2" xfId="3519"/>
    <cellStyle name="Note 2 15 4 2 2 2" xfId="13266"/>
    <cellStyle name="Note 2 15 4 2 2 2 2" xfId="30700"/>
    <cellStyle name="Note 2 15 4 2 2 2 3" xfId="45153"/>
    <cellStyle name="Note 2 15 4 2 2 3" xfId="15727"/>
    <cellStyle name="Note 2 15 4 2 2 3 2" xfId="33161"/>
    <cellStyle name="Note 2 15 4 2 2 3 3" xfId="47614"/>
    <cellStyle name="Note 2 15 4 2 2 4" xfId="20954"/>
    <cellStyle name="Note 2 15 4 2 2 5" xfId="35407"/>
    <cellStyle name="Note 2 15 4 2 3" xfId="5981"/>
    <cellStyle name="Note 2 15 4 2 3 2" xfId="23415"/>
    <cellStyle name="Note 2 15 4 2 3 3" xfId="37868"/>
    <cellStyle name="Note 2 15 4 2 4" xfId="8422"/>
    <cellStyle name="Note 2 15 4 2 4 2" xfId="25856"/>
    <cellStyle name="Note 2 15 4 2 4 3" xfId="40309"/>
    <cellStyle name="Note 2 15 4 2 5" xfId="10842"/>
    <cellStyle name="Note 2 15 4 2 5 2" xfId="28276"/>
    <cellStyle name="Note 2 15 4 2 5 3" xfId="42729"/>
    <cellStyle name="Note 2 15 4 2 6" xfId="17848"/>
    <cellStyle name="Note 2 15 4 3" xfId="1009"/>
    <cellStyle name="Note 2 15 4 3 2" xfId="3520"/>
    <cellStyle name="Note 2 15 4 3 2 2" xfId="13267"/>
    <cellStyle name="Note 2 15 4 3 2 2 2" xfId="30701"/>
    <cellStyle name="Note 2 15 4 3 2 2 3" xfId="45154"/>
    <cellStyle name="Note 2 15 4 3 2 3" xfId="15728"/>
    <cellStyle name="Note 2 15 4 3 2 3 2" xfId="33162"/>
    <cellStyle name="Note 2 15 4 3 2 3 3" xfId="47615"/>
    <cellStyle name="Note 2 15 4 3 2 4" xfId="20955"/>
    <cellStyle name="Note 2 15 4 3 2 5" xfId="35408"/>
    <cellStyle name="Note 2 15 4 3 3" xfId="5982"/>
    <cellStyle name="Note 2 15 4 3 3 2" xfId="23416"/>
    <cellStyle name="Note 2 15 4 3 3 3" xfId="37869"/>
    <cellStyle name="Note 2 15 4 3 4" xfId="8423"/>
    <cellStyle name="Note 2 15 4 3 4 2" xfId="25857"/>
    <cellStyle name="Note 2 15 4 3 4 3" xfId="40310"/>
    <cellStyle name="Note 2 15 4 3 5" xfId="10843"/>
    <cellStyle name="Note 2 15 4 3 5 2" xfId="28277"/>
    <cellStyle name="Note 2 15 4 3 5 3" xfId="42730"/>
    <cellStyle name="Note 2 15 4 3 6" xfId="17849"/>
    <cellStyle name="Note 2 15 4 4" xfId="1010"/>
    <cellStyle name="Note 2 15 4 4 2" xfId="3521"/>
    <cellStyle name="Note 2 15 4 4 2 2" xfId="20956"/>
    <cellStyle name="Note 2 15 4 4 2 3" xfId="35409"/>
    <cellStyle name="Note 2 15 4 4 3" xfId="5983"/>
    <cellStyle name="Note 2 15 4 4 3 2" xfId="23417"/>
    <cellStyle name="Note 2 15 4 4 3 3" xfId="37870"/>
    <cellStyle name="Note 2 15 4 4 4" xfId="8424"/>
    <cellStyle name="Note 2 15 4 4 4 2" xfId="25858"/>
    <cellStyle name="Note 2 15 4 4 4 3" xfId="40311"/>
    <cellStyle name="Note 2 15 4 4 5" xfId="10844"/>
    <cellStyle name="Note 2 15 4 4 5 2" xfId="28278"/>
    <cellStyle name="Note 2 15 4 4 5 3" xfId="42731"/>
    <cellStyle name="Note 2 15 4 4 6" xfId="15026"/>
    <cellStyle name="Note 2 15 4 4 6 2" xfId="32460"/>
    <cellStyle name="Note 2 15 4 4 6 3" xfId="46913"/>
    <cellStyle name="Note 2 15 4 4 7" xfId="17850"/>
    <cellStyle name="Note 2 15 4 4 8" xfId="20187"/>
    <cellStyle name="Note 2 15 4 5" xfId="3518"/>
    <cellStyle name="Note 2 15 4 5 2" xfId="13265"/>
    <cellStyle name="Note 2 15 4 5 2 2" xfId="30699"/>
    <cellStyle name="Note 2 15 4 5 2 3" xfId="45152"/>
    <cellStyle name="Note 2 15 4 5 3" xfId="15726"/>
    <cellStyle name="Note 2 15 4 5 3 2" xfId="33160"/>
    <cellStyle name="Note 2 15 4 5 3 3" xfId="47613"/>
    <cellStyle name="Note 2 15 4 5 4" xfId="20953"/>
    <cellStyle name="Note 2 15 4 5 5" xfId="35406"/>
    <cellStyle name="Note 2 15 4 6" xfId="5980"/>
    <cellStyle name="Note 2 15 4 6 2" xfId="23414"/>
    <cellStyle name="Note 2 15 4 6 3" xfId="37867"/>
    <cellStyle name="Note 2 15 4 7" xfId="8421"/>
    <cellStyle name="Note 2 15 4 7 2" xfId="25855"/>
    <cellStyle name="Note 2 15 4 7 3" xfId="40308"/>
    <cellStyle name="Note 2 15 4 8" xfId="10841"/>
    <cellStyle name="Note 2 15 4 8 2" xfId="28275"/>
    <cellStyle name="Note 2 15 4 8 3" xfId="42728"/>
    <cellStyle name="Note 2 15 4 9" xfId="17847"/>
    <cellStyle name="Note 2 15 5" xfId="1011"/>
    <cellStyle name="Note 2 15 5 2" xfId="1012"/>
    <cellStyle name="Note 2 15 5 2 2" xfId="3523"/>
    <cellStyle name="Note 2 15 5 2 2 2" xfId="13269"/>
    <cellStyle name="Note 2 15 5 2 2 2 2" xfId="30703"/>
    <cellStyle name="Note 2 15 5 2 2 2 3" xfId="45156"/>
    <cellStyle name="Note 2 15 5 2 2 3" xfId="15730"/>
    <cellStyle name="Note 2 15 5 2 2 3 2" xfId="33164"/>
    <cellStyle name="Note 2 15 5 2 2 3 3" xfId="47617"/>
    <cellStyle name="Note 2 15 5 2 2 4" xfId="20958"/>
    <cellStyle name="Note 2 15 5 2 2 5" xfId="35411"/>
    <cellStyle name="Note 2 15 5 2 3" xfId="5985"/>
    <cellStyle name="Note 2 15 5 2 3 2" xfId="23419"/>
    <cellStyle name="Note 2 15 5 2 3 3" xfId="37872"/>
    <cellStyle name="Note 2 15 5 2 4" xfId="8426"/>
    <cellStyle name="Note 2 15 5 2 4 2" xfId="25860"/>
    <cellStyle name="Note 2 15 5 2 4 3" xfId="40313"/>
    <cellStyle name="Note 2 15 5 2 5" xfId="10846"/>
    <cellStyle name="Note 2 15 5 2 5 2" xfId="28280"/>
    <cellStyle name="Note 2 15 5 2 5 3" xfId="42733"/>
    <cellStyle name="Note 2 15 5 2 6" xfId="17852"/>
    <cellStyle name="Note 2 15 5 3" xfId="1013"/>
    <cellStyle name="Note 2 15 5 3 2" xfId="3524"/>
    <cellStyle name="Note 2 15 5 3 2 2" xfId="13270"/>
    <cellStyle name="Note 2 15 5 3 2 2 2" xfId="30704"/>
    <cellStyle name="Note 2 15 5 3 2 2 3" xfId="45157"/>
    <cellStyle name="Note 2 15 5 3 2 3" xfId="15731"/>
    <cellStyle name="Note 2 15 5 3 2 3 2" xfId="33165"/>
    <cellStyle name="Note 2 15 5 3 2 3 3" xfId="47618"/>
    <cellStyle name="Note 2 15 5 3 2 4" xfId="20959"/>
    <cellStyle name="Note 2 15 5 3 2 5" xfId="35412"/>
    <cellStyle name="Note 2 15 5 3 3" xfId="5986"/>
    <cellStyle name="Note 2 15 5 3 3 2" xfId="23420"/>
    <cellStyle name="Note 2 15 5 3 3 3" xfId="37873"/>
    <cellStyle name="Note 2 15 5 3 4" xfId="8427"/>
    <cellStyle name="Note 2 15 5 3 4 2" xfId="25861"/>
    <cellStyle name="Note 2 15 5 3 4 3" xfId="40314"/>
    <cellStyle name="Note 2 15 5 3 5" xfId="10847"/>
    <cellStyle name="Note 2 15 5 3 5 2" xfId="28281"/>
    <cellStyle name="Note 2 15 5 3 5 3" xfId="42734"/>
    <cellStyle name="Note 2 15 5 3 6" xfId="17853"/>
    <cellStyle name="Note 2 15 5 4" xfId="1014"/>
    <cellStyle name="Note 2 15 5 4 2" xfId="3525"/>
    <cellStyle name="Note 2 15 5 4 2 2" xfId="20960"/>
    <cellStyle name="Note 2 15 5 4 2 3" xfId="35413"/>
    <cellStyle name="Note 2 15 5 4 3" xfId="5987"/>
    <cellStyle name="Note 2 15 5 4 3 2" xfId="23421"/>
    <cellStyle name="Note 2 15 5 4 3 3" xfId="37874"/>
    <cellStyle name="Note 2 15 5 4 4" xfId="8428"/>
    <cellStyle name="Note 2 15 5 4 4 2" xfId="25862"/>
    <cellStyle name="Note 2 15 5 4 4 3" xfId="40315"/>
    <cellStyle name="Note 2 15 5 4 5" xfId="10848"/>
    <cellStyle name="Note 2 15 5 4 5 2" xfId="28282"/>
    <cellStyle name="Note 2 15 5 4 5 3" xfId="42735"/>
    <cellStyle name="Note 2 15 5 4 6" xfId="15027"/>
    <cellStyle name="Note 2 15 5 4 6 2" xfId="32461"/>
    <cellStyle name="Note 2 15 5 4 6 3" xfId="46914"/>
    <cellStyle name="Note 2 15 5 4 7" xfId="17854"/>
    <cellStyle name="Note 2 15 5 4 8" xfId="20188"/>
    <cellStyle name="Note 2 15 5 5" xfId="3522"/>
    <cellStyle name="Note 2 15 5 5 2" xfId="13268"/>
    <cellStyle name="Note 2 15 5 5 2 2" xfId="30702"/>
    <cellStyle name="Note 2 15 5 5 2 3" xfId="45155"/>
    <cellStyle name="Note 2 15 5 5 3" xfId="15729"/>
    <cellStyle name="Note 2 15 5 5 3 2" xfId="33163"/>
    <cellStyle name="Note 2 15 5 5 3 3" xfId="47616"/>
    <cellStyle name="Note 2 15 5 5 4" xfId="20957"/>
    <cellStyle name="Note 2 15 5 5 5" xfId="35410"/>
    <cellStyle name="Note 2 15 5 6" xfId="5984"/>
    <cellStyle name="Note 2 15 5 6 2" xfId="23418"/>
    <cellStyle name="Note 2 15 5 6 3" xfId="37871"/>
    <cellStyle name="Note 2 15 5 7" xfId="8425"/>
    <cellStyle name="Note 2 15 5 7 2" xfId="25859"/>
    <cellStyle name="Note 2 15 5 7 3" xfId="40312"/>
    <cellStyle name="Note 2 15 5 8" xfId="10845"/>
    <cellStyle name="Note 2 15 5 8 2" xfId="28279"/>
    <cellStyle name="Note 2 15 5 8 3" xfId="42732"/>
    <cellStyle name="Note 2 15 5 9" xfId="17851"/>
    <cellStyle name="Note 2 15 6" xfId="1015"/>
    <cellStyle name="Note 2 15 6 2" xfId="3526"/>
    <cellStyle name="Note 2 15 6 2 2" xfId="13271"/>
    <cellStyle name="Note 2 15 6 2 2 2" xfId="30705"/>
    <cellStyle name="Note 2 15 6 2 2 3" xfId="45158"/>
    <cellStyle name="Note 2 15 6 2 3" xfId="15732"/>
    <cellStyle name="Note 2 15 6 2 3 2" xfId="33166"/>
    <cellStyle name="Note 2 15 6 2 3 3" xfId="47619"/>
    <cellStyle name="Note 2 15 6 2 4" xfId="20961"/>
    <cellStyle name="Note 2 15 6 2 5" xfId="35414"/>
    <cellStyle name="Note 2 15 6 3" xfId="5988"/>
    <cellStyle name="Note 2 15 6 3 2" xfId="23422"/>
    <cellStyle name="Note 2 15 6 3 3" xfId="37875"/>
    <cellStyle name="Note 2 15 6 4" xfId="8429"/>
    <cellStyle name="Note 2 15 6 4 2" xfId="25863"/>
    <cellStyle name="Note 2 15 6 4 3" xfId="40316"/>
    <cellStyle name="Note 2 15 6 5" xfId="10849"/>
    <cellStyle name="Note 2 15 6 5 2" xfId="28283"/>
    <cellStyle name="Note 2 15 6 5 3" xfId="42736"/>
    <cellStyle name="Note 2 15 6 6" xfId="17855"/>
    <cellStyle name="Note 2 15 7" xfId="1016"/>
    <cellStyle name="Note 2 15 7 2" xfId="3527"/>
    <cellStyle name="Note 2 15 7 2 2" xfId="13272"/>
    <cellStyle name="Note 2 15 7 2 2 2" xfId="30706"/>
    <cellStyle name="Note 2 15 7 2 2 3" xfId="45159"/>
    <cellStyle name="Note 2 15 7 2 3" xfId="15733"/>
    <cellStyle name="Note 2 15 7 2 3 2" xfId="33167"/>
    <cellStyle name="Note 2 15 7 2 3 3" xfId="47620"/>
    <cellStyle name="Note 2 15 7 2 4" xfId="20962"/>
    <cellStyle name="Note 2 15 7 2 5" xfId="35415"/>
    <cellStyle name="Note 2 15 7 3" xfId="5989"/>
    <cellStyle name="Note 2 15 7 3 2" xfId="23423"/>
    <cellStyle name="Note 2 15 7 3 3" xfId="37876"/>
    <cellStyle name="Note 2 15 7 4" xfId="8430"/>
    <cellStyle name="Note 2 15 7 4 2" xfId="25864"/>
    <cellStyle name="Note 2 15 7 4 3" xfId="40317"/>
    <cellStyle name="Note 2 15 7 5" xfId="10850"/>
    <cellStyle name="Note 2 15 7 5 2" xfId="28284"/>
    <cellStyle name="Note 2 15 7 5 3" xfId="42737"/>
    <cellStyle name="Note 2 15 7 6" xfId="17856"/>
    <cellStyle name="Note 2 15 8" xfId="1017"/>
    <cellStyle name="Note 2 15 8 2" xfId="3528"/>
    <cellStyle name="Note 2 15 8 2 2" xfId="20963"/>
    <cellStyle name="Note 2 15 8 2 3" xfId="35416"/>
    <cellStyle name="Note 2 15 8 3" xfId="5990"/>
    <cellStyle name="Note 2 15 8 3 2" xfId="23424"/>
    <cellStyle name="Note 2 15 8 3 3" xfId="37877"/>
    <cellStyle name="Note 2 15 8 4" xfId="8431"/>
    <cellStyle name="Note 2 15 8 4 2" xfId="25865"/>
    <cellStyle name="Note 2 15 8 4 3" xfId="40318"/>
    <cellStyle name="Note 2 15 8 5" xfId="10851"/>
    <cellStyle name="Note 2 15 8 5 2" xfId="28285"/>
    <cellStyle name="Note 2 15 8 5 3" xfId="42738"/>
    <cellStyle name="Note 2 15 8 6" xfId="15028"/>
    <cellStyle name="Note 2 15 8 6 2" xfId="32462"/>
    <cellStyle name="Note 2 15 8 6 3" xfId="46915"/>
    <cellStyle name="Note 2 15 8 7" xfId="17857"/>
    <cellStyle name="Note 2 15 8 8" xfId="20189"/>
    <cellStyle name="Note 2 15 9" xfId="3509"/>
    <cellStyle name="Note 2 15 9 2" xfId="13258"/>
    <cellStyle name="Note 2 15 9 2 2" xfId="30692"/>
    <cellStyle name="Note 2 15 9 2 3" xfId="45145"/>
    <cellStyle name="Note 2 15 9 3" xfId="15719"/>
    <cellStyle name="Note 2 15 9 3 2" xfId="33153"/>
    <cellStyle name="Note 2 15 9 3 3" xfId="47606"/>
    <cellStyle name="Note 2 15 9 4" xfId="20944"/>
    <cellStyle name="Note 2 15 9 5" xfId="35397"/>
    <cellStyle name="Note 2 16" xfId="1018"/>
    <cellStyle name="Note 2 16 10" xfId="5991"/>
    <cellStyle name="Note 2 16 10 2" xfId="23425"/>
    <cellStyle name="Note 2 16 10 3" xfId="37878"/>
    <cellStyle name="Note 2 16 11" xfId="8432"/>
    <cellStyle name="Note 2 16 11 2" xfId="25866"/>
    <cellStyle name="Note 2 16 11 3" xfId="40319"/>
    <cellStyle name="Note 2 16 12" xfId="10852"/>
    <cellStyle name="Note 2 16 12 2" xfId="28286"/>
    <cellStyle name="Note 2 16 12 3" xfId="42739"/>
    <cellStyle name="Note 2 16 13" xfId="17858"/>
    <cellStyle name="Note 2 16 2" xfId="1019"/>
    <cellStyle name="Note 2 16 2 2" xfId="1020"/>
    <cellStyle name="Note 2 16 2 2 2" xfId="3531"/>
    <cellStyle name="Note 2 16 2 2 2 2" xfId="13275"/>
    <cellStyle name="Note 2 16 2 2 2 2 2" xfId="30709"/>
    <cellStyle name="Note 2 16 2 2 2 2 3" xfId="45162"/>
    <cellStyle name="Note 2 16 2 2 2 3" xfId="15736"/>
    <cellStyle name="Note 2 16 2 2 2 3 2" xfId="33170"/>
    <cellStyle name="Note 2 16 2 2 2 3 3" xfId="47623"/>
    <cellStyle name="Note 2 16 2 2 2 4" xfId="20966"/>
    <cellStyle name="Note 2 16 2 2 2 5" xfId="35419"/>
    <cellStyle name="Note 2 16 2 2 3" xfId="5993"/>
    <cellStyle name="Note 2 16 2 2 3 2" xfId="23427"/>
    <cellStyle name="Note 2 16 2 2 3 3" xfId="37880"/>
    <cellStyle name="Note 2 16 2 2 4" xfId="8434"/>
    <cellStyle name="Note 2 16 2 2 4 2" xfId="25868"/>
    <cellStyle name="Note 2 16 2 2 4 3" xfId="40321"/>
    <cellStyle name="Note 2 16 2 2 5" xfId="10854"/>
    <cellStyle name="Note 2 16 2 2 5 2" xfId="28288"/>
    <cellStyle name="Note 2 16 2 2 5 3" xfId="42741"/>
    <cellStyle name="Note 2 16 2 2 6" xfId="17860"/>
    <cellStyle name="Note 2 16 2 3" xfId="1021"/>
    <cellStyle name="Note 2 16 2 3 2" xfId="3532"/>
    <cellStyle name="Note 2 16 2 3 2 2" xfId="13276"/>
    <cellStyle name="Note 2 16 2 3 2 2 2" xfId="30710"/>
    <cellStyle name="Note 2 16 2 3 2 2 3" xfId="45163"/>
    <cellStyle name="Note 2 16 2 3 2 3" xfId="15737"/>
    <cellStyle name="Note 2 16 2 3 2 3 2" xfId="33171"/>
    <cellStyle name="Note 2 16 2 3 2 3 3" xfId="47624"/>
    <cellStyle name="Note 2 16 2 3 2 4" xfId="20967"/>
    <cellStyle name="Note 2 16 2 3 2 5" xfId="35420"/>
    <cellStyle name="Note 2 16 2 3 3" xfId="5994"/>
    <cellStyle name="Note 2 16 2 3 3 2" xfId="23428"/>
    <cellStyle name="Note 2 16 2 3 3 3" xfId="37881"/>
    <cellStyle name="Note 2 16 2 3 4" xfId="8435"/>
    <cellStyle name="Note 2 16 2 3 4 2" xfId="25869"/>
    <cellStyle name="Note 2 16 2 3 4 3" xfId="40322"/>
    <cellStyle name="Note 2 16 2 3 5" xfId="10855"/>
    <cellStyle name="Note 2 16 2 3 5 2" xfId="28289"/>
    <cellStyle name="Note 2 16 2 3 5 3" xfId="42742"/>
    <cellStyle name="Note 2 16 2 3 6" xfId="17861"/>
    <cellStyle name="Note 2 16 2 4" xfId="1022"/>
    <cellStyle name="Note 2 16 2 4 2" xfId="3533"/>
    <cellStyle name="Note 2 16 2 4 2 2" xfId="20968"/>
    <cellStyle name="Note 2 16 2 4 2 3" xfId="35421"/>
    <cellStyle name="Note 2 16 2 4 3" xfId="5995"/>
    <cellStyle name="Note 2 16 2 4 3 2" xfId="23429"/>
    <cellStyle name="Note 2 16 2 4 3 3" xfId="37882"/>
    <cellStyle name="Note 2 16 2 4 4" xfId="8436"/>
    <cellStyle name="Note 2 16 2 4 4 2" xfId="25870"/>
    <cellStyle name="Note 2 16 2 4 4 3" xfId="40323"/>
    <cellStyle name="Note 2 16 2 4 5" xfId="10856"/>
    <cellStyle name="Note 2 16 2 4 5 2" xfId="28290"/>
    <cellStyle name="Note 2 16 2 4 5 3" xfId="42743"/>
    <cellStyle name="Note 2 16 2 4 6" xfId="15029"/>
    <cellStyle name="Note 2 16 2 4 6 2" xfId="32463"/>
    <cellStyle name="Note 2 16 2 4 6 3" xfId="46916"/>
    <cellStyle name="Note 2 16 2 4 7" xfId="17862"/>
    <cellStyle name="Note 2 16 2 4 8" xfId="20190"/>
    <cellStyle name="Note 2 16 2 5" xfId="3530"/>
    <cellStyle name="Note 2 16 2 5 2" xfId="13274"/>
    <cellStyle name="Note 2 16 2 5 2 2" xfId="30708"/>
    <cellStyle name="Note 2 16 2 5 2 3" xfId="45161"/>
    <cellStyle name="Note 2 16 2 5 3" xfId="15735"/>
    <cellStyle name="Note 2 16 2 5 3 2" xfId="33169"/>
    <cellStyle name="Note 2 16 2 5 3 3" xfId="47622"/>
    <cellStyle name="Note 2 16 2 5 4" xfId="20965"/>
    <cellStyle name="Note 2 16 2 5 5" xfId="35418"/>
    <cellStyle name="Note 2 16 2 6" xfId="5992"/>
    <cellStyle name="Note 2 16 2 6 2" xfId="23426"/>
    <cellStyle name="Note 2 16 2 6 3" xfId="37879"/>
    <cellStyle name="Note 2 16 2 7" xfId="8433"/>
    <cellStyle name="Note 2 16 2 7 2" xfId="25867"/>
    <cellStyle name="Note 2 16 2 7 3" xfId="40320"/>
    <cellStyle name="Note 2 16 2 8" xfId="10853"/>
    <cellStyle name="Note 2 16 2 8 2" xfId="28287"/>
    <cellStyle name="Note 2 16 2 8 3" xfId="42740"/>
    <cellStyle name="Note 2 16 2 9" xfId="17859"/>
    <cellStyle name="Note 2 16 3" xfId="1023"/>
    <cellStyle name="Note 2 16 3 2" xfId="1024"/>
    <cellStyle name="Note 2 16 3 2 2" xfId="3535"/>
    <cellStyle name="Note 2 16 3 2 2 2" xfId="13278"/>
    <cellStyle name="Note 2 16 3 2 2 2 2" xfId="30712"/>
    <cellStyle name="Note 2 16 3 2 2 2 3" xfId="45165"/>
    <cellStyle name="Note 2 16 3 2 2 3" xfId="15739"/>
    <cellStyle name="Note 2 16 3 2 2 3 2" xfId="33173"/>
    <cellStyle name="Note 2 16 3 2 2 3 3" xfId="47626"/>
    <cellStyle name="Note 2 16 3 2 2 4" xfId="20970"/>
    <cellStyle name="Note 2 16 3 2 2 5" xfId="35423"/>
    <cellStyle name="Note 2 16 3 2 3" xfId="5997"/>
    <cellStyle name="Note 2 16 3 2 3 2" xfId="23431"/>
    <cellStyle name="Note 2 16 3 2 3 3" xfId="37884"/>
    <cellStyle name="Note 2 16 3 2 4" xfId="8438"/>
    <cellStyle name="Note 2 16 3 2 4 2" xfId="25872"/>
    <cellStyle name="Note 2 16 3 2 4 3" xfId="40325"/>
    <cellStyle name="Note 2 16 3 2 5" xfId="10858"/>
    <cellStyle name="Note 2 16 3 2 5 2" xfId="28292"/>
    <cellStyle name="Note 2 16 3 2 5 3" xfId="42745"/>
    <cellStyle name="Note 2 16 3 2 6" xfId="17864"/>
    <cellStyle name="Note 2 16 3 3" xfId="1025"/>
    <cellStyle name="Note 2 16 3 3 2" xfId="3536"/>
    <cellStyle name="Note 2 16 3 3 2 2" xfId="13279"/>
    <cellStyle name="Note 2 16 3 3 2 2 2" xfId="30713"/>
    <cellStyle name="Note 2 16 3 3 2 2 3" xfId="45166"/>
    <cellStyle name="Note 2 16 3 3 2 3" xfId="15740"/>
    <cellStyle name="Note 2 16 3 3 2 3 2" xfId="33174"/>
    <cellStyle name="Note 2 16 3 3 2 3 3" xfId="47627"/>
    <cellStyle name="Note 2 16 3 3 2 4" xfId="20971"/>
    <cellStyle name="Note 2 16 3 3 2 5" xfId="35424"/>
    <cellStyle name="Note 2 16 3 3 3" xfId="5998"/>
    <cellStyle name="Note 2 16 3 3 3 2" xfId="23432"/>
    <cellStyle name="Note 2 16 3 3 3 3" xfId="37885"/>
    <cellStyle name="Note 2 16 3 3 4" xfId="8439"/>
    <cellStyle name="Note 2 16 3 3 4 2" xfId="25873"/>
    <cellStyle name="Note 2 16 3 3 4 3" xfId="40326"/>
    <cellStyle name="Note 2 16 3 3 5" xfId="10859"/>
    <cellStyle name="Note 2 16 3 3 5 2" xfId="28293"/>
    <cellStyle name="Note 2 16 3 3 5 3" xfId="42746"/>
    <cellStyle name="Note 2 16 3 3 6" xfId="17865"/>
    <cellStyle name="Note 2 16 3 4" xfId="1026"/>
    <cellStyle name="Note 2 16 3 4 2" xfId="3537"/>
    <cellStyle name="Note 2 16 3 4 2 2" xfId="20972"/>
    <cellStyle name="Note 2 16 3 4 2 3" xfId="35425"/>
    <cellStyle name="Note 2 16 3 4 3" xfId="5999"/>
    <cellStyle name="Note 2 16 3 4 3 2" xfId="23433"/>
    <cellStyle name="Note 2 16 3 4 3 3" xfId="37886"/>
    <cellStyle name="Note 2 16 3 4 4" xfId="8440"/>
    <cellStyle name="Note 2 16 3 4 4 2" xfId="25874"/>
    <cellStyle name="Note 2 16 3 4 4 3" xfId="40327"/>
    <cellStyle name="Note 2 16 3 4 5" xfId="10860"/>
    <cellStyle name="Note 2 16 3 4 5 2" xfId="28294"/>
    <cellStyle name="Note 2 16 3 4 5 3" xfId="42747"/>
    <cellStyle name="Note 2 16 3 4 6" xfId="15030"/>
    <cellStyle name="Note 2 16 3 4 6 2" xfId="32464"/>
    <cellStyle name="Note 2 16 3 4 6 3" xfId="46917"/>
    <cellStyle name="Note 2 16 3 4 7" xfId="17866"/>
    <cellStyle name="Note 2 16 3 4 8" xfId="20191"/>
    <cellStyle name="Note 2 16 3 5" xfId="3534"/>
    <cellStyle name="Note 2 16 3 5 2" xfId="13277"/>
    <cellStyle name="Note 2 16 3 5 2 2" xfId="30711"/>
    <cellStyle name="Note 2 16 3 5 2 3" xfId="45164"/>
    <cellStyle name="Note 2 16 3 5 3" xfId="15738"/>
    <cellStyle name="Note 2 16 3 5 3 2" xfId="33172"/>
    <cellStyle name="Note 2 16 3 5 3 3" xfId="47625"/>
    <cellStyle name="Note 2 16 3 5 4" xfId="20969"/>
    <cellStyle name="Note 2 16 3 5 5" xfId="35422"/>
    <cellStyle name="Note 2 16 3 6" xfId="5996"/>
    <cellStyle name="Note 2 16 3 6 2" xfId="23430"/>
    <cellStyle name="Note 2 16 3 6 3" xfId="37883"/>
    <cellStyle name="Note 2 16 3 7" xfId="8437"/>
    <cellStyle name="Note 2 16 3 7 2" xfId="25871"/>
    <cellStyle name="Note 2 16 3 7 3" xfId="40324"/>
    <cellStyle name="Note 2 16 3 8" xfId="10857"/>
    <cellStyle name="Note 2 16 3 8 2" xfId="28291"/>
    <cellStyle name="Note 2 16 3 8 3" xfId="42744"/>
    <cellStyle name="Note 2 16 3 9" xfId="17863"/>
    <cellStyle name="Note 2 16 4" xfId="1027"/>
    <cellStyle name="Note 2 16 4 2" xfId="1028"/>
    <cellStyle name="Note 2 16 4 2 2" xfId="3539"/>
    <cellStyle name="Note 2 16 4 2 2 2" xfId="13281"/>
    <cellStyle name="Note 2 16 4 2 2 2 2" xfId="30715"/>
    <cellStyle name="Note 2 16 4 2 2 2 3" xfId="45168"/>
    <cellStyle name="Note 2 16 4 2 2 3" xfId="15742"/>
    <cellStyle name="Note 2 16 4 2 2 3 2" xfId="33176"/>
    <cellStyle name="Note 2 16 4 2 2 3 3" xfId="47629"/>
    <cellStyle name="Note 2 16 4 2 2 4" xfId="20974"/>
    <cellStyle name="Note 2 16 4 2 2 5" xfId="35427"/>
    <cellStyle name="Note 2 16 4 2 3" xfId="6001"/>
    <cellStyle name="Note 2 16 4 2 3 2" xfId="23435"/>
    <cellStyle name="Note 2 16 4 2 3 3" xfId="37888"/>
    <cellStyle name="Note 2 16 4 2 4" xfId="8442"/>
    <cellStyle name="Note 2 16 4 2 4 2" xfId="25876"/>
    <cellStyle name="Note 2 16 4 2 4 3" xfId="40329"/>
    <cellStyle name="Note 2 16 4 2 5" xfId="10862"/>
    <cellStyle name="Note 2 16 4 2 5 2" xfId="28296"/>
    <cellStyle name="Note 2 16 4 2 5 3" xfId="42749"/>
    <cellStyle name="Note 2 16 4 2 6" xfId="17868"/>
    <cellStyle name="Note 2 16 4 3" xfId="1029"/>
    <cellStyle name="Note 2 16 4 3 2" xfId="3540"/>
    <cellStyle name="Note 2 16 4 3 2 2" xfId="13282"/>
    <cellStyle name="Note 2 16 4 3 2 2 2" xfId="30716"/>
    <cellStyle name="Note 2 16 4 3 2 2 3" xfId="45169"/>
    <cellStyle name="Note 2 16 4 3 2 3" xfId="15743"/>
    <cellStyle name="Note 2 16 4 3 2 3 2" xfId="33177"/>
    <cellStyle name="Note 2 16 4 3 2 3 3" xfId="47630"/>
    <cellStyle name="Note 2 16 4 3 2 4" xfId="20975"/>
    <cellStyle name="Note 2 16 4 3 2 5" xfId="35428"/>
    <cellStyle name="Note 2 16 4 3 3" xfId="6002"/>
    <cellStyle name="Note 2 16 4 3 3 2" xfId="23436"/>
    <cellStyle name="Note 2 16 4 3 3 3" xfId="37889"/>
    <cellStyle name="Note 2 16 4 3 4" xfId="8443"/>
    <cellStyle name="Note 2 16 4 3 4 2" xfId="25877"/>
    <cellStyle name="Note 2 16 4 3 4 3" xfId="40330"/>
    <cellStyle name="Note 2 16 4 3 5" xfId="10863"/>
    <cellStyle name="Note 2 16 4 3 5 2" xfId="28297"/>
    <cellStyle name="Note 2 16 4 3 5 3" xfId="42750"/>
    <cellStyle name="Note 2 16 4 3 6" xfId="17869"/>
    <cellStyle name="Note 2 16 4 4" xfId="1030"/>
    <cellStyle name="Note 2 16 4 4 2" xfId="3541"/>
    <cellStyle name="Note 2 16 4 4 2 2" xfId="20976"/>
    <cellStyle name="Note 2 16 4 4 2 3" xfId="35429"/>
    <cellStyle name="Note 2 16 4 4 3" xfId="6003"/>
    <cellStyle name="Note 2 16 4 4 3 2" xfId="23437"/>
    <cellStyle name="Note 2 16 4 4 3 3" xfId="37890"/>
    <cellStyle name="Note 2 16 4 4 4" xfId="8444"/>
    <cellStyle name="Note 2 16 4 4 4 2" xfId="25878"/>
    <cellStyle name="Note 2 16 4 4 4 3" xfId="40331"/>
    <cellStyle name="Note 2 16 4 4 5" xfId="10864"/>
    <cellStyle name="Note 2 16 4 4 5 2" xfId="28298"/>
    <cellStyle name="Note 2 16 4 4 5 3" xfId="42751"/>
    <cellStyle name="Note 2 16 4 4 6" xfId="15031"/>
    <cellStyle name="Note 2 16 4 4 6 2" xfId="32465"/>
    <cellStyle name="Note 2 16 4 4 6 3" xfId="46918"/>
    <cellStyle name="Note 2 16 4 4 7" xfId="17870"/>
    <cellStyle name="Note 2 16 4 4 8" xfId="20192"/>
    <cellStyle name="Note 2 16 4 5" xfId="3538"/>
    <cellStyle name="Note 2 16 4 5 2" xfId="13280"/>
    <cellStyle name="Note 2 16 4 5 2 2" xfId="30714"/>
    <cellStyle name="Note 2 16 4 5 2 3" xfId="45167"/>
    <cellStyle name="Note 2 16 4 5 3" xfId="15741"/>
    <cellStyle name="Note 2 16 4 5 3 2" xfId="33175"/>
    <cellStyle name="Note 2 16 4 5 3 3" xfId="47628"/>
    <cellStyle name="Note 2 16 4 5 4" xfId="20973"/>
    <cellStyle name="Note 2 16 4 5 5" xfId="35426"/>
    <cellStyle name="Note 2 16 4 6" xfId="6000"/>
    <cellStyle name="Note 2 16 4 6 2" xfId="23434"/>
    <cellStyle name="Note 2 16 4 6 3" xfId="37887"/>
    <cellStyle name="Note 2 16 4 7" xfId="8441"/>
    <cellStyle name="Note 2 16 4 7 2" xfId="25875"/>
    <cellStyle name="Note 2 16 4 7 3" xfId="40328"/>
    <cellStyle name="Note 2 16 4 8" xfId="10861"/>
    <cellStyle name="Note 2 16 4 8 2" xfId="28295"/>
    <cellStyle name="Note 2 16 4 8 3" xfId="42748"/>
    <cellStyle name="Note 2 16 4 9" xfId="17867"/>
    <cellStyle name="Note 2 16 5" xfId="1031"/>
    <cellStyle name="Note 2 16 5 2" xfId="1032"/>
    <cellStyle name="Note 2 16 5 2 2" xfId="3543"/>
    <cellStyle name="Note 2 16 5 2 2 2" xfId="13284"/>
    <cellStyle name="Note 2 16 5 2 2 2 2" xfId="30718"/>
    <cellStyle name="Note 2 16 5 2 2 2 3" xfId="45171"/>
    <cellStyle name="Note 2 16 5 2 2 3" xfId="15745"/>
    <cellStyle name="Note 2 16 5 2 2 3 2" xfId="33179"/>
    <cellStyle name="Note 2 16 5 2 2 3 3" xfId="47632"/>
    <cellStyle name="Note 2 16 5 2 2 4" xfId="20978"/>
    <cellStyle name="Note 2 16 5 2 2 5" xfId="35431"/>
    <cellStyle name="Note 2 16 5 2 3" xfId="6005"/>
    <cellStyle name="Note 2 16 5 2 3 2" xfId="23439"/>
    <cellStyle name="Note 2 16 5 2 3 3" xfId="37892"/>
    <cellStyle name="Note 2 16 5 2 4" xfId="8446"/>
    <cellStyle name="Note 2 16 5 2 4 2" xfId="25880"/>
    <cellStyle name="Note 2 16 5 2 4 3" xfId="40333"/>
    <cellStyle name="Note 2 16 5 2 5" xfId="10866"/>
    <cellStyle name="Note 2 16 5 2 5 2" xfId="28300"/>
    <cellStyle name="Note 2 16 5 2 5 3" xfId="42753"/>
    <cellStyle name="Note 2 16 5 2 6" xfId="17872"/>
    <cellStyle name="Note 2 16 5 3" xfId="1033"/>
    <cellStyle name="Note 2 16 5 3 2" xfId="3544"/>
    <cellStyle name="Note 2 16 5 3 2 2" xfId="13285"/>
    <cellStyle name="Note 2 16 5 3 2 2 2" xfId="30719"/>
    <cellStyle name="Note 2 16 5 3 2 2 3" xfId="45172"/>
    <cellStyle name="Note 2 16 5 3 2 3" xfId="15746"/>
    <cellStyle name="Note 2 16 5 3 2 3 2" xfId="33180"/>
    <cellStyle name="Note 2 16 5 3 2 3 3" xfId="47633"/>
    <cellStyle name="Note 2 16 5 3 2 4" xfId="20979"/>
    <cellStyle name="Note 2 16 5 3 2 5" xfId="35432"/>
    <cellStyle name="Note 2 16 5 3 3" xfId="6006"/>
    <cellStyle name="Note 2 16 5 3 3 2" xfId="23440"/>
    <cellStyle name="Note 2 16 5 3 3 3" xfId="37893"/>
    <cellStyle name="Note 2 16 5 3 4" xfId="8447"/>
    <cellStyle name="Note 2 16 5 3 4 2" xfId="25881"/>
    <cellStyle name="Note 2 16 5 3 4 3" xfId="40334"/>
    <cellStyle name="Note 2 16 5 3 5" xfId="10867"/>
    <cellStyle name="Note 2 16 5 3 5 2" xfId="28301"/>
    <cellStyle name="Note 2 16 5 3 5 3" xfId="42754"/>
    <cellStyle name="Note 2 16 5 3 6" xfId="17873"/>
    <cellStyle name="Note 2 16 5 4" xfId="1034"/>
    <cellStyle name="Note 2 16 5 4 2" xfId="3545"/>
    <cellStyle name="Note 2 16 5 4 2 2" xfId="20980"/>
    <cellStyle name="Note 2 16 5 4 2 3" xfId="35433"/>
    <cellStyle name="Note 2 16 5 4 3" xfId="6007"/>
    <cellStyle name="Note 2 16 5 4 3 2" xfId="23441"/>
    <cellStyle name="Note 2 16 5 4 3 3" xfId="37894"/>
    <cellStyle name="Note 2 16 5 4 4" xfId="8448"/>
    <cellStyle name="Note 2 16 5 4 4 2" xfId="25882"/>
    <cellStyle name="Note 2 16 5 4 4 3" xfId="40335"/>
    <cellStyle name="Note 2 16 5 4 5" xfId="10868"/>
    <cellStyle name="Note 2 16 5 4 5 2" xfId="28302"/>
    <cellStyle name="Note 2 16 5 4 5 3" xfId="42755"/>
    <cellStyle name="Note 2 16 5 4 6" xfId="15032"/>
    <cellStyle name="Note 2 16 5 4 6 2" xfId="32466"/>
    <cellStyle name="Note 2 16 5 4 6 3" xfId="46919"/>
    <cellStyle name="Note 2 16 5 4 7" xfId="17874"/>
    <cellStyle name="Note 2 16 5 4 8" xfId="20193"/>
    <cellStyle name="Note 2 16 5 5" xfId="3542"/>
    <cellStyle name="Note 2 16 5 5 2" xfId="13283"/>
    <cellStyle name="Note 2 16 5 5 2 2" xfId="30717"/>
    <cellStyle name="Note 2 16 5 5 2 3" xfId="45170"/>
    <cellStyle name="Note 2 16 5 5 3" xfId="15744"/>
    <cellStyle name="Note 2 16 5 5 3 2" xfId="33178"/>
    <cellStyle name="Note 2 16 5 5 3 3" xfId="47631"/>
    <cellStyle name="Note 2 16 5 5 4" xfId="20977"/>
    <cellStyle name="Note 2 16 5 5 5" xfId="35430"/>
    <cellStyle name="Note 2 16 5 6" xfId="6004"/>
    <cellStyle name="Note 2 16 5 6 2" xfId="23438"/>
    <cellStyle name="Note 2 16 5 6 3" xfId="37891"/>
    <cellStyle name="Note 2 16 5 7" xfId="8445"/>
    <cellStyle name="Note 2 16 5 7 2" xfId="25879"/>
    <cellStyle name="Note 2 16 5 7 3" xfId="40332"/>
    <cellStyle name="Note 2 16 5 8" xfId="10865"/>
    <cellStyle name="Note 2 16 5 8 2" xfId="28299"/>
    <cellStyle name="Note 2 16 5 8 3" xfId="42752"/>
    <cellStyle name="Note 2 16 5 9" xfId="17871"/>
    <cellStyle name="Note 2 16 6" xfId="1035"/>
    <cellStyle name="Note 2 16 6 2" xfId="3546"/>
    <cellStyle name="Note 2 16 6 2 2" xfId="13286"/>
    <cellStyle name="Note 2 16 6 2 2 2" xfId="30720"/>
    <cellStyle name="Note 2 16 6 2 2 3" xfId="45173"/>
    <cellStyle name="Note 2 16 6 2 3" xfId="15747"/>
    <cellStyle name="Note 2 16 6 2 3 2" xfId="33181"/>
    <cellStyle name="Note 2 16 6 2 3 3" xfId="47634"/>
    <cellStyle name="Note 2 16 6 2 4" xfId="20981"/>
    <cellStyle name="Note 2 16 6 2 5" xfId="35434"/>
    <cellStyle name="Note 2 16 6 3" xfId="6008"/>
    <cellStyle name="Note 2 16 6 3 2" xfId="23442"/>
    <cellStyle name="Note 2 16 6 3 3" xfId="37895"/>
    <cellStyle name="Note 2 16 6 4" xfId="8449"/>
    <cellStyle name="Note 2 16 6 4 2" xfId="25883"/>
    <cellStyle name="Note 2 16 6 4 3" xfId="40336"/>
    <cellStyle name="Note 2 16 6 5" xfId="10869"/>
    <cellStyle name="Note 2 16 6 5 2" xfId="28303"/>
    <cellStyle name="Note 2 16 6 5 3" xfId="42756"/>
    <cellStyle name="Note 2 16 6 6" xfId="17875"/>
    <cellStyle name="Note 2 16 7" xfId="1036"/>
    <cellStyle name="Note 2 16 7 2" xfId="3547"/>
    <cellStyle name="Note 2 16 7 2 2" xfId="13287"/>
    <cellStyle name="Note 2 16 7 2 2 2" xfId="30721"/>
    <cellStyle name="Note 2 16 7 2 2 3" xfId="45174"/>
    <cellStyle name="Note 2 16 7 2 3" xfId="15748"/>
    <cellStyle name="Note 2 16 7 2 3 2" xfId="33182"/>
    <cellStyle name="Note 2 16 7 2 3 3" xfId="47635"/>
    <cellStyle name="Note 2 16 7 2 4" xfId="20982"/>
    <cellStyle name="Note 2 16 7 2 5" xfId="35435"/>
    <cellStyle name="Note 2 16 7 3" xfId="6009"/>
    <cellStyle name="Note 2 16 7 3 2" xfId="23443"/>
    <cellStyle name="Note 2 16 7 3 3" xfId="37896"/>
    <cellStyle name="Note 2 16 7 4" xfId="8450"/>
    <cellStyle name="Note 2 16 7 4 2" xfId="25884"/>
    <cellStyle name="Note 2 16 7 4 3" xfId="40337"/>
    <cellStyle name="Note 2 16 7 5" xfId="10870"/>
    <cellStyle name="Note 2 16 7 5 2" xfId="28304"/>
    <cellStyle name="Note 2 16 7 5 3" xfId="42757"/>
    <cellStyle name="Note 2 16 7 6" xfId="17876"/>
    <cellStyle name="Note 2 16 8" xfId="1037"/>
    <cellStyle name="Note 2 16 8 2" xfId="3548"/>
    <cellStyle name="Note 2 16 8 2 2" xfId="20983"/>
    <cellStyle name="Note 2 16 8 2 3" xfId="35436"/>
    <cellStyle name="Note 2 16 8 3" xfId="6010"/>
    <cellStyle name="Note 2 16 8 3 2" xfId="23444"/>
    <cellStyle name="Note 2 16 8 3 3" xfId="37897"/>
    <cellStyle name="Note 2 16 8 4" xfId="8451"/>
    <cellStyle name="Note 2 16 8 4 2" xfId="25885"/>
    <cellStyle name="Note 2 16 8 4 3" xfId="40338"/>
    <cellStyle name="Note 2 16 8 5" xfId="10871"/>
    <cellStyle name="Note 2 16 8 5 2" xfId="28305"/>
    <cellStyle name="Note 2 16 8 5 3" xfId="42758"/>
    <cellStyle name="Note 2 16 8 6" xfId="15033"/>
    <cellStyle name="Note 2 16 8 6 2" xfId="32467"/>
    <cellStyle name="Note 2 16 8 6 3" xfId="46920"/>
    <cellStyle name="Note 2 16 8 7" xfId="17877"/>
    <cellStyle name="Note 2 16 8 8" xfId="20194"/>
    <cellStyle name="Note 2 16 9" xfId="3529"/>
    <cellStyle name="Note 2 16 9 2" xfId="13273"/>
    <cellStyle name="Note 2 16 9 2 2" xfId="30707"/>
    <cellStyle name="Note 2 16 9 2 3" xfId="45160"/>
    <cellStyle name="Note 2 16 9 3" xfId="15734"/>
    <cellStyle name="Note 2 16 9 3 2" xfId="33168"/>
    <cellStyle name="Note 2 16 9 3 3" xfId="47621"/>
    <cellStyle name="Note 2 16 9 4" xfId="20964"/>
    <cellStyle name="Note 2 16 9 5" xfId="35417"/>
    <cellStyle name="Note 2 17" xfId="1038"/>
    <cellStyle name="Note 2 17 10" xfId="6011"/>
    <cellStyle name="Note 2 17 10 2" xfId="23445"/>
    <cellStyle name="Note 2 17 10 3" xfId="37898"/>
    <cellStyle name="Note 2 17 11" xfId="8452"/>
    <cellStyle name="Note 2 17 11 2" xfId="25886"/>
    <cellStyle name="Note 2 17 11 3" xfId="40339"/>
    <cellStyle name="Note 2 17 12" xfId="10872"/>
    <cellStyle name="Note 2 17 12 2" xfId="28306"/>
    <cellStyle name="Note 2 17 12 3" xfId="42759"/>
    <cellStyle name="Note 2 17 13" xfId="17878"/>
    <cellStyle name="Note 2 17 2" xfId="1039"/>
    <cellStyle name="Note 2 17 2 2" xfId="1040"/>
    <cellStyle name="Note 2 17 2 2 2" xfId="3551"/>
    <cellStyle name="Note 2 17 2 2 2 2" xfId="13290"/>
    <cellStyle name="Note 2 17 2 2 2 2 2" xfId="30724"/>
    <cellStyle name="Note 2 17 2 2 2 2 3" xfId="45177"/>
    <cellStyle name="Note 2 17 2 2 2 3" xfId="15751"/>
    <cellStyle name="Note 2 17 2 2 2 3 2" xfId="33185"/>
    <cellStyle name="Note 2 17 2 2 2 3 3" xfId="47638"/>
    <cellStyle name="Note 2 17 2 2 2 4" xfId="20986"/>
    <cellStyle name="Note 2 17 2 2 2 5" xfId="35439"/>
    <cellStyle name="Note 2 17 2 2 3" xfId="6013"/>
    <cellStyle name="Note 2 17 2 2 3 2" xfId="23447"/>
    <cellStyle name="Note 2 17 2 2 3 3" xfId="37900"/>
    <cellStyle name="Note 2 17 2 2 4" xfId="8454"/>
    <cellStyle name="Note 2 17 2 2 4 2" xfId="25888"/>
    <cellStyle name="Note 2 17 2 2 4 3" xfId="40341"/>
    <cellStyle name="Note 2 17 2 2 5" xfId="10874"/>
    <cellStyle name="Note 2 17 2 2 5 2" xfId="28308"/>
    <cellStyle name="Note 2 17 2 2 5 3" xfId="42761"/>
    <cellStyle name="Note 2 17 2 2 6" xfId="17880"/>
    <cellStyle name="Note 2 17 2 3" xfId="1041"/>
    <cellStyle name="Note 2 17 2 3 2" xfId="3552"/>
    <cellStyle name="Note 2 17 2 3 2 2" xfId="13291"/>
    <cellStyle name="Note 2 17 2 3 2 2 2" xfId="30725"/>
    <cellStyle name="Note 2 17 2 3 2 2 3" xfId="45178"/>
    <cellStyle name="Note 2 17 2 3 2 3" xfId="15752"/>
    <cellStyle name="Note 2 17 2 3 2 3 2" xfId="33186"/>
    <cellStyle name="Note 2 17 2 3 2 3 3" xfId="47639"/>
    <cellStyle name="Note 2 17 2 3 2 4" xfId="20987"/>
    <cellStyle name="Note 2 17 2 3 2 5" xfId="35440"/>
    <cellStyle name="Note 2 17 2 3 3" xfId="6014"/>
    <cellStyle name="Note 2 17 2 3 3 2" xfId="23448"/>
    <cellStyle name="Note 2 17 2 3 3 3" xfId="37901"/>
    <cellStyle name="Note 2 17 2 3 4" xfId="8455"/>
    <cellStyle name="Note 2 17 2 3 4 2" xfId="25889"/>
    <cellStyle name="Note 2 17 2 3 4 3" xfId="40342"/>
    <cellStyle name="Note 2 17 2 3 5" xfId="10875"/>
    <cellStyle name="Note 2 17 2 3 5 2" xfId="28309"/>
    <cellStyle name="Note 2 17 2 3 5 3" xfId="42762"/>
    <cellStyle name="Note 2 17 2 3 6" xfId="17881"/>
    <cellStyle name="Note 2 17 2 4" xfId="1042"/>
    <cellStyle name="Note 2 17 2 4 2" xfId="3553"/>
    <cellStyle name="Note 2 17 2 4 2 2" xfId="20988"/>
    <cellStyle name="Note 2 17 2 4 2 3" xfId="35441"/>
    <cellStyle name="Note 2 17 2 4 3" xfId="6015"/>
    <cellStyle name="Note 2 17 2 4 3 2" xfId="23449"/>
    <cellStyle name="Note 2 17 2 4 3 3" xfId="37902"/>
    <cellStyle name="Note 2 17 2 4 4" xfId="8456"/>
    <cellStyle name="Note 2 17 2 4 4 2" xfId="25890"/>
    <cellStyle name="Note 2 17 2 4 4 3" xfId="40343"/>
    <cellStyle name="Note 2 17 2 4 5" xfId="10876"/>
    <cellStyle name="Note 2 17 2 4 5 2" xfId="28310"/>
    <cellStyle name="Note 2 17 2 4 5 3" xfId="42763"/>
    <cellStyle name="Note 2 17 2 4 6" xfId="15034"/>
    <cellStyle name="Note 2 17 2 4 6 2" xfId="32468"/>
    <cellStyle name="Note 2 17 2 4 6 3" xfId="46921"/>
    <cellStyle name="Note 2 17 2 4 7" xfId="17882"/>
    <cellStyle name="Note 2 17 2 4 8" xfId="20195"/>
    <cellStyle name="Note 2 17 2 5" xfId="3550"/>
    <cellStyle name="Note 2 17 2 5 2" xfId="13289"/>
    <cellStyle name="Note 2 17 2 5 2 2" xfId="30723"/>
    <cellStyle name="Note 2 17 2 5 2 3" xfId="45176"/>
    <cellStyle name="Note 2 17 2 5 3" xfId="15750"/>
    <cellStyle name="Note 2 17 2 5 3 2" xfId="33184"/>
    <cellStyle name="Note 2 17 2 5 3 3" xfId="47637"/>
    <cellStyle name="Note 2 17 2 5 4" xfId="20985"/>
    <cellStyle name="Note 2 17 2 5 5" xfId="35438"/>
    <cellStyle name="Note 2 17 2 6" xfId="6012"/>
    <cellStyle name="Note 2 17 2 6 2" xfId="23446"/>
    <cellStyle name="Note 2 17 2 6 3" xfId="37899"/>
    <cellStyle name="Note 2 17 2 7" xfId="8453"/>
    <cellStyle name="Note 2 17 2 7 2" xfId="25887"/>
    <cellStyle name="Note 2 17 2 7 3" xfId="40340"/>
    <cellStyle name="Note 2 17 2 8" xfId="10873"/>
    <cellStyle name="Note 2 17 2 8 2" xfId="28307"/>
    <cellStyle name="Note 2 17 2 8 3" xfId="42760"/>
    <cellStyle name="Note 2 17 2 9" xfId="17879"/>
    <cellStyle name="Note 2 17 3" xfId="1043"/>
    <cellStyle name="Note 2 17 3 2" xfId="1044"/>
    <cellStyle name="Note 2 17 3 2 2" xfId="3555"/>
    <cellStyle name="Note 2 17 3 2 2 2" xfId="13293"/>
    <cellStyle name="Note 2 17 3 2 2 2 2" xfId="30727"/>
    <cellStyle name="Note 2 17 3 2 2 2 3" xfId="45180"/>
    <cellStyle name="Note 2 17 3 2 2 3" xfId="15754"/>
    <cellStyle name="Note 2 17 3 2 2 3 2" xfId="33188"/>
    <cellStyle name="Note 2 17 3 2 2 3 3" xfId="47641"/>
    <cellStyle name="Note 2 17 3 2 2 4" xfId="20990"/>
    <cellStyle name="Note 2 17 3 2 2 5" xfId="35443"/>
    <cellStyle name="Note 2 17 3 2 3" xfId="6017"/>
    <cellStyle name="Note 2 17 3 2 3 2" xfId="23451"/>
    <cellStyle name="Note 2 17 3 2 3 3" xfId="37904"/>
    <cellStyle name="Note 2 17 3 2 4" xfId="8458"/>
    <cellStyle name="Note 2 17 3 2 4 2" xfId="25892"/>
    <cellStyle name="Note 2 17 3 2 4 3" xfId="40345"/>
    <cellStyle name="Note 2 17 3 2 5" xfId="10878"/>
    <cellStyle name="Note 2 17 3 2 5 2" xfId="28312"/>
    <cellStyle name="Note 2 17 3 2 5 3" xfId="42765"/>
    <cellStyle name="Note 2 17 3 2 6" xfId="17884"/>
    <cellStyle name="Note 2 17 3 3" xfId="1045"/>
    <cellStyle name="Note 2 17 3 3 2" xfId="3556"/>
    <cellStyle name="Note 2 17 3 3 2 2" xfId="13294"/>
    <cellStyle name="Note 2 17 3 3 2 2 2" xfId="30728"/>
    <cellStyle name="Note 2 17 3 3 2 2 3" xfId="45181"/>
    <cellStyle name="Note 2 17 3 3 2 3" xfId="15755"/>
    <cellStyle name="Note 2 17 3 3 2 3 2" xfId="33189"/>
    <cellStyle name="Note 2 17 3 3 2 3 3" xfId="47642"/>
    <cellStyle name="Note 2 17 3 3 2 4" xfId="20991"/>
    <cellStyle name="Note 2 17 3 3 2 5" xfId="35444"/>
    <cellStyle name="Note 2 17 3 3 3" xfId="6018"/>
    <cellStyle name="Note 2 17 3 3 3 2" xfId="23452"/>
    <cellStyle name="Note 2 17 3 3 3 3" xfId="37905"/>
    <cellStyle name="Note 2 17 3 3 4" xfId="8459"/>
    <cellStyle name="Note 2 17 3 3 4 2" xfId="25893"/>
    <cellStyle name="Note 2 17 3 3 4 3" xfId="40346"/>
    <cellStyle name="Note 2 17 3 3 5" xfId="10879"/>
    <cellStyle name="Note 2 17 3 3 5 2" xfId="28313"/>
    <cellStyle name="Note 2 17 3 3 5 3" xfId="42766"/>
    <cellStyle name="Note 2 17 3 3 6" xfId="17885"/>
    <cellStyle name="Note 2 17 3 4" xfId="1046"/>
    <cellStyle name="Note 2 17 3 4 2" xfId="3557"/>
    <cellStyle name="Note 2 17 3 4 2 2" xfId="20992"/>
    <cellStyle name="Note 2 17 3 4 2 3" xfId="35445"/>
    <cellStyle name="Note 2 17 3 4 3" xfId="6019"/>
    <cellStyle name="Note 2 17 3 4 3 2" xfId="23453"/>
    <cellStyle name="Note 2 17 3 4 3 3" xfId="37906"/>
    <cellStyle name="Note 2 17 3 4 4" xfId="8460"/>
    <cellStyle name="Note 2 17 3 4 4 2" xfId="25894"/>
    <cellStyle name="Note 2 17 3 4 4 3" xfId="40347"/>
    <cellStyle name="Note 2 17 3 4 5" xfId="10880"/>
    <cellStyle name="Note 2 17 3 4 5 2" xfId="28314"/>
    <cellStyle name="Note 2 17 3 4 5 3" xfId="42767"/>
    <cellStyle name="Note 2 17 3 4 6" xfId="15035"/>
    <cellStyle name="Note 2 17 3 4 6 2" xfId="32469"/>
    <cellStyle name="Note 2 17 3 4 6 3" xfId="46922"/>
    <cellStyle name="Note 2 17 3 4 7" xfId="17886"/>
    <cellStyle name="Note 2 17 3 4 8" xfId="20196"/>
    <cellStyle name="Note 2 17 3 5" xfId="3554"/>
    <cellStyle name="Note 2 17 3 5 2" xfId="13292"/>
    <cellStyle name="Note 2 17 3 5 2 2" xfId="30726"/>
    <cellStyle name="Note 2 17 3 5 2 3" xfId="45179"/>
    <cellStyle name="Note 2 17 3 5 3" xfId="15753"/>
    <cellStyle name="Note 2 17 3 5 3 2" xfId="33187"/>
    <cellStyle name="Note 2 17 3 5 3 3" xfId="47640"/>
    <cellStyle name="Note 2 17 3 5 4" xfId="20989"/>
    <cellStyle name="Note 2 17 3 5 5" xfId="35442"/>
    <cellStyle name="Note 2 17 3 6" xfId="6016"/>
    <cellStyle name="Note 2 17 3 6 2" xfId="23450"/>
    <cellStyle name="Note 2 17 3 6 3" xfId="37903"/>
    <cellStyle name="Note 2 17 3 7" xfId="8457"/>
    <cellStyle name="Note 2 17 3 7 2" xfId="25891"/>
    <cellStyle name="Note 2 17 3 7 3" xfId="40344"/>
    <cellStyle name="Note 2 17 3 8" xfId="10877"/>
    <cellStyle name="Note 2 17 3 8 2" xfId="28311"/>
    <cellStyle name="Note 2 17 3 8 3" xfId="42764"/>
    <cellStyle name="Note 2 17 3 9" xfId="17883"/>
    <cellStyle name="Note 2 17 4" xfId="1047"/>
    <cellStyle name="Note 2 17 4 2" xfId="1048"/>
    <cellStyle name="Note 2 17 4 2 2" xfId="3559"/>
    <cellStyle name="Note 2 17 4 2 2 2" xfId="13296"/>
    <cellStyle name="Note 2 17 4 2 2 2 2" xfId="30730"/>
    <cellStyle name="Note 2 17 4 2 2 2 3" xfId="45183"/>
    <cellStyle name="Note 2 17 4 2 2 3" xfId="15757"/>
    <cellStyle name="Note 2 17 4 2 2 3 2" xfId="33191"/>
    <cellStyle name="Note 2 17 4 2 2 3 3" xfId="47644"/>
    <cellStyle name="Note 2 17 4 2 2 4" xfId="20994"/>
    <cellStyle name="Note 2 17 4 2 2 5" xfId="35447"/>
    <cellStyle name="Note 2 17 4 2 3" xfId="6021"/>
    <cellStyle name="Note 2 17 4 2 3 2" xfId="23455"/>
    <cellStyle name="Note 2 17 4 2 3 3" xfId="37908"/>
    <cellStyle name="Note 2 17 4 2 4" xfId="8462"/>
    <cellStyle name="Note 2 17 4 2 4 2" xfId="25896"/>
    <cellStyle name="Note 2 17 4 2 4 3" xfId="40349"/>
    <cellStyle name="Note 2 17 4 2 5" xfId="10882"/>
    <cellStyle name="Note 2 17 4 2 5 2" xfId="28316"/>
    <cellStyle name="Note 2 17 4 2 5 3" xfId="42769"/>
    <cellStyle name="Note 2 17 4 2 6" xfId="17888"/>
    <cellStyle name="Note 2 17 4 3" xfId="1049"/>
    <cellStyle name="Note 2 17 4 3 2" xfId="3560"/>
    <cellStyle name="Note 2 17 4 3 2 2" xfId="13297"/>
    <cellStyle name="Note 2 17 4 3 2 2 2" xfId="30731"/>
    <cellStyle name="Note 2 17 4 3 2 2 3" xfId="45184"/>
    <cellStyle name="Note 2 17 4 3 2 3" xfId="15758"/>
    <cellStyle name="Note 2 17 4 3 2 3 2" xfId="33192"/>
    <cellStyle name="Note 2 17 4 3 2 3 3" xfId="47645"/>
    <cellStyle name="Note 2 17 4 3 2 4" xfId="20995"/>
    <cellStyle name="Note 2 17 4 3 2 5" xfId="35448"/>
    <cellStyle name="Note 2 17 4 3 3" xfId="6022"/>
    <cellStyle name="Note 2 17 4 3 3 2" xfId="23456"/>
    <cellStyle name="Note 2 17 4 3 3 3" xfId="37909"/>
    <cellStyle name="Note 2 17 4 3 4" xfId="8463"/>
    <cellStyle name="Note 2 17 4 3 4 2" xfId="25897"/>
    <cellStyle name="Note 2 17 4 3 4 3" xfId="40350"/>
    <cellStyle name="Note 2 17 4 3 5" xfId="10883"/>
    <cellStyle name="Note 2 17 4 3 5 2" xfId="28317"/>
    <cellStyle name="Note 2 17 4 3 5 3" xfId="42770"/>
    <cellStyle name="Note 2 17 4 3 6" xfId="17889"/>
    <cellStyle name="Note 2 17 4 4" xfId="1050"/>
    <cellStyle name="Note 2 17 4 4 2" xfId="3561"/>
    <cellStyle name="Note 2 17 4 4 2 2" xfId="20996"/>
    <cellStyle name="Note 2 17 4 4 2 3" xfId="35449"/>
    <cellStyle name="Note 2 17 4 4 3" xfId="6023"/>
    <cellStyle name="Note 2 17 4 4 3 2" xfId="23457"/>
    <cellStyle name="Note 2 17 4 4 3 3" xfId="37910"/>
    <cellStyle name="Note 2 17 4 4 4" xfId="8464"/>
    <cellStyle name="Note 2 17 4 4 4 2" xfId="25898"/>
    <cellStyle name="Note 2 17 4 4 4 3" xfId="40351"/>
    <cellStyle name="Note 2 17 4 4 5" xfId="10884"/>
    <cellStyle name="Note 2 17 4 4 5 2" xfId="28318"/>
    <cellStyle name="Note 2 17 4 4 5 3" xfId="42771"/>
    <cellStyle name="Note 2 17 4 4 6" xfId="15036"/>
    <cellStyle name="Note 2 17 4 4 6 2" xfId="32470"/>
    <cellStyle name="Note 2 17 4 4 6 3" xfId="46923"/>
    <cellStyle name="Note 2 17 4 4 7" xfId="17890"/>
    <cellStyle name="Note 2 17 4 4 8" xfId="20197"/>
    <cellStyle name="Note 2 17 4 5" xfId="3558"/>
    <cellStyle name="Note 2 17 4 5 2" xfId="13295"/>
    <cellStyle name="Note 2 17 4 5 2 2" xfId="30729"/>
    <cellStyle name="Note 2 17 4 5 2 3" xfId="45182"/>
    <cellStyle name="Note 2 17 4 5 3" xfId="15756"/>
    <cellStyle name="Note 2 17 4 5 3 2" xfId="33190"/>
    <cellStyle name="Note 2 17 4 5 3 3" xfId="47643"/>
    <cellStyle name="Note 2 17 4 5 4" xfId="20993"/>
    <cellStyle name="Note 2 17 4 5 5" xfId="35446"/>
    <cellStyle name="Note 2 17 4 6" xfId="6020"/>
    <cellStyle name="Note 2 17 4 6 2" xfId="23454"/>
    <cellStyle name="Note 2 17 4 6 3" xfId="37907"/>
    <cellStyle name="Note 2 17 4 7" xfId="8461"/>
    <cellStyle name="Note 2 17 4 7 2" xfId="25895"/>
    <cellStyle name="Note 2 17 4 7 3" xfId="40348"/>
    <cellStyle name="Note 2 17 4 8" xfId="10881"/>
    <cellStyle name="Note 2 17 4 8 2" xfId="28315"/>
    <cellStyle name="Note 2 17 4 8 3" xfId="42768"/>
    <cellStyle name="Note 2 17 4 9" xfId="17887"/>
    <cellStyle name="Note 2 17 5" xfId="1051"/>
    <cellStyle name="Note 2 17 5 2" xfId="1052"/>
    <cellStyle name="Note 2 17 5 2 2" xfId="3563"/>
    <cellStyle name="Note 2 17 5 2 2 2" xfId="13299"/>
    <cellStyle name="Note 2 17 5 2 2 2 2" xfId="30733"/>
    <cellStyle name="Note 2 17 5 2 2 2 3" xfId="45186"/>
    <cellStyle name="Note 2 17 5 2 2 3" xfId="15760"/>
    <cellStyle name="Note 2 17 5 2 2 3 2" xfId="33194"/>
    <cellStyle name="Note 2 17 5 2 2 3 3" xfId="47647"/>
    <cellStyle name="Note 2 17 5 2 2 4" xfId="20998"/>
    <cellStyle name="Note 2 17 5 2 2 5" xfId="35451"/>
    <cellStyle name="Note 2 17 5 2 3" xfId="6025"/>
    <cellStyle name="Note 2 17 5 2 3 2" xfId="23459"/>
    <cellStyle name="Note 2 17 5 2 3 3" xfId="37912"/>
    <cellStyle name="Note 2 17 5 2 4" xfId="8466"/>
    <cellStyle name="Note 2 17 5 2 4 2" xfId="25900"/>
    <cellStyle name="Note 2 17 5 2 4 3" xfId="40353"/>
    <cellStyle name="Note 2 17 5 2 5" xfId="10886"/>
    <cellStyle name="Note 2 17 5 2 5 2" xfId="28320"/>
    <cellStyle name="Note 2 17 5 2 5 3" xfId="42773"/>
    <cellStyle name="Note 2 17 5 2 6" xfId="17892"/>
    <cellStyle name="Note 2 17 5 3" xfId="1053"/>
    <cellStyle name="Note 2 17 5 3 2" xfId="3564"/>
    <cellStyle name="Note 2 17 5 3 2 2" xfId="13300"/>
    <cellStyle name="Note 2 17 5 3 2 2 2" xfId="30734"/>
    <cellStyle name="Note 2 17 5 3 2 2 3" xfId="45187"/>
    <cellStyle name="Note 2 17 5 3 2 3" xfId="15761"/>
    <cellStyle name="Note 2 17 5 3 2 3 2" xfId="33195"/>
    <cellStyle name="Note 2 17 5 3 2 3 3" xfId="47648"/>
    <cellStyle name="Note 2 17 5 3 2 4" xfId="20999"/>
    <cellStyle name="Note 2 17 5 3 2 5" xfId="35452"/>
    <cellStyle name="Note 2 17 5 3 3" xfId="6026"/>
    <cellStyle name="Note 2 17 5 3 3 2" xfId="23460"/>
    <cellStyle name="Note 2 17 5 3 3 3" xfId="37913"/>
    <cellStyle name="Note 2 17 5 3 4" xfId="8467"/>
    <cellStyle name="Note 2 17 5 3 4 2" xfId="25901"/>
    <cellStyle name="Note 2 17 5 3 4 3" xfId="40354"/>
    <cellStyle name="Note 2 17 5 3 5" xfId="10887"/>
    <cellStyle name="Note 2 17 5 3 5 2" xfId="28321"/>
    <cellStyle name="Note 2 17 5 3 5 3" xfId="42774"/>
    <cellStyle name="Note 2 17 5 3 6" xfId="17893"/>
    <cellStyle name="Note 2 17 5 4" xfId="1054"/>
    <cellStyle name="Note 2 17 5 4 2" xfId="3565"/>
    <cellStyle name="Note 2 17 5 4 2 2" xfId="21000"/>
    <cellStyle name="Note 2 17 5 4 2 3" xfId="35453"/>
    <cellStyle name="Note 2 17 5 4 3" xfId="6027"/>
    <cellStyle name="Note 2 17 5 4 3 2" xfId="23461"/>
    <cellStyle name="Note 2 17 5 4 3 3" xfId="37914"/>
    <cellStyle name="Note 2 17 5 4 4" xfId="8468"/>
    <cellStyle name="Note 2 17 5 4 4 2" xfId="25902"/>
    <cellStyle name="Note 2 17 5 4 4 3" xfId="40355"/>
    <cellStyle name="Note 2 17 5 4 5" xfId="10888"/>
    <cellStyle name="Note 2 17 5 4 5 2" xfId="28322"/>
    <cellStyle name="Note 2 17 5 4 5 3" xfId="42775"/>
    <cellStyle name="Note 2 17 5 4 6" xfId="15037"/>
    <cellStyle name="Note 2 17 5 4 6 2" xfId="32471"/>
    <cellStyle name="Note 2 17 5 4 6 3" xfId="46924"/>
    <cellStyle name="Note 2 17 5 4 7" xfId="17894"/>
    <cellStyle name="Note 2 17 5 4 8" xfId="20198"/>
    <cellStyle name="Note 2 17 5 5" xfId="3562"/>
    <cellStyle name="Note 2 17 5 5 2" xfId="13298"/>
    <cellStyle name="Note 2 17 5 5 2 2" xfId="30732"/>
    <cellStyle name="Note 2 17 5 5 2 3" xfId="45185"/>
    <cellStyle name="Note 2 17 5 5 3" xfId="15759"/>
    <cellStyle name="Note 2 17 5 5 3 2" xfId="33193"/>
    <cellStyle name="Note 2 17 5 5 3 3" xfId="47646"/>
    <cellStyle name="Note 2 17 5 5 4" xfId="20997"/>
    <cellStyle name="Note 2 17 5 5 5" xfId="35450"/>
    <cellStyle name="Note 2 17 5 6" xfId="6024"/>
    <cellStyle name="Note 2 17 5 6 2" xfId="23458"/>
    <cellStyle name="Note 2 17 5 6 3" xfId="37911"/>
    <cellStyle name="Note 2 17 5 7" xfId="8465"/>
    <cellStyle name="Note 2 17 5 7 2" xfId="25899"/>
    <cellStyle name="Note 2 17 5 7 3" xfId="40352"/>
    <cellStyle name="Note 2 17 5 8" xfId="10885"/>
    <cellStyle name="Note 2 17 5 8 2" xfId="28319"/>
    <cellStyle name="Note 2 17 5 8 3" xfId="42772"/>
    <cellStyle name="Note 2 17 5 9" xfId="17891"/>
    <cellStyle name="Note 2 17 6" xfId="1055"/>
    <cellStyle name="Note 2 17 6 2" xfId="3566"/>
    <cellStyle name="Note 2 17 6 2 2" xfId="13301"/>
    <cellStyle name="Note 2 17 6 2 2 2" xfId="30735"/>
    <cellStyle name="Note 2 17 6 2 2 3" xfId="45188"/>
    <cellStyle name="Note 2 17 6 2 3" xfId="15762"/>
    <cellStyle name="Note 2 17 6 2 3 2" xfId="33196"/>
    <cellStyle name="Note 2 17 6 2 3 3" xfId="47649"/>
    <cellStyle name="Note 2 17 6 2 4" xfId="21001"/>
    <cellStyle name="Note 2 17 6 2 5" xfId="35454"/>
    <cellStyle name="Note 2 17 6 3" xfId="6028"/>
    <cellStyle name="Note 2 17 6 3 2" xfId="23462"/>
    <cellStyle name="Note 2 17 6 3 3" xfId="37915"/>
    <cellStyle name="Note 2 17 6 4" xfId="8469"/>
    <cellStyle name="Note 2 17 6 4 2" xfId="25903"/>
    <cellStyle name="Note 2 17 6 4 3" xfId="40356"/>
    <cellStyle name="Note 2 17 6 5" xfId="10889"/>
    <cellStyle name="Note 2 17 6 5 2" xfId="28323"/>
    <cellStyle name="Note 2 17 6 5 3" xfId="42776"/>
    <cellStyle name="Note 2 17 6 6" xfId="17895"/>
    <cellStyle name="Note 2 17 7" xfId="1056"/>
    <cellStyle name="Note 2 17 7 2" xfId="3567"/>
    <cellStyle name="Note 2 17 7 2 2" xfId="13302"/>
    <cellStyle name="Note 2 17 7 2 2 2" xfId="30736"/>
    <cellStyle name="Note 2 17 7 2 2 3" xfId="45189"/>
    <cellStyle name="Note 2 17 7 2 3" xfId="15763"/>
    <cellStyle name="Note 2 17 7 2 3 2" xfId="33197"/>
    <cellStyle name="Note 2 17 7 2 3 3" xfId="47650"/>
    <cellStyle name="Note 2 17 7 2 4" xfId="21002"/>
    <cellStyle name="Note 2 17 7 2 5" xfId="35455"/>
    <cellStyle name="Note 2 17 7 3" xfId="6029"/>
    <cellStyle name="Note 2 17 7 3 2" xfId="23463"/>
    <cellStyle name="Note 2 17 7 3 3" xfId="37916"/>
    <cellStyle name="Note 2 17 7 4" xfId="8470"/>
    <cellStyle name="Note 2 17 7 4 2" xfId="25904"/>
    <cellStyle name="Note 2 17 7 4 3" xfId="40357"/>
    <cellStyle name="Note 2 17 7 5" xfId="10890"/>
    <cellStyle name="Note 2 17 7 5 2" xfId="28324"/>
    <cellStyle name="Note 2 17 7 5 3" xfId="42777"/>
    <cellStyle name="Note 2 17 7 6" xfId="17896"/>
    <cellStyle name="Note 2 17 8" xfId="1057"/>
    <cellStyle name="Note 2 17 8 2" xfId="3568"/>
    <cellStyle name="Note 2 17 8 2 2" xfId="21003"/>
    <cellStyle name="Note 2 17 8 2 3" xfId="35456"/>
    <cellStyle name="Note 2 17 8 3" xfId="6030"/>
    <cellStyle name="Note 2 17 8 3 2" xfId="23464"/>
    <cellStyle name="Note 2 17 8 3 3" xfId="37917"/>
    <cellStyle name="Note 2 17 8 4" xfId="8471"/>
    <cellStyle name="Note 2 17 8 4 2" xfId="25905"/>
    <cellStyle name="Note 2 17 8 4 3" xfId="40358"/>
    <cellStyle name="Note 2 17 8 5" xfId="10891"/>
    <cellStyle name="Note 2 17 8 5 2" xfId="28325"/>
    <cellStyle name="Note 2 17 8 5 3" xfId="42778"/>
    <cellStyle name="Note 2 17 8 6" xfId="15038"/>
    <cellStyle name="Note 2 17 8 6 2" xfId="32472"/>
    <cellStyle name="Note 2 17 8 6 3" xfId="46925"/>
    <cellStyle name="Note 2 17 8 7" xfId="17897"/>
    <cellStyle name="Note 2 17 8 8" xfId="20199"/>
    <cellStyle name="Note 2 17 9" xfId="3549"/>
    <cellStyle name="Note 2 17 9 2" xfId="13288"/>
    <cellStyle name="Note 2 17 9 2 2" xfId="30722"/>
    <cellStyle name="Note 2 17 9 2 3" xfId="45175"/>
    <cellStyle name="Note 2 17 9 3" xfId="15749"/>
    <cellStyle name="Note 2 17 9 3 2" xfId="33183"/>
    <cellStyle name="Note 2 17 9 3 3" xfId="47636"/>
    <cellStyle name="Note 2 17 9 4" xfId="20984"/>
    <cellStyle name="Note 2 17 9 5" xfId="35437"/>
    <cellStyle name="Note 2 18" xfId="1058"/>
    <cellStyle name="Note 2 18 10" xfId="6031"/>
    <cellStyle name="Note 2 18 10 2" xfId="23465"/>
    <cellStyle name="Note 2 18 10 3" xfId="37918"/>
    <cellStyle name="Note 2 18 11" xfId="8472"/>
    <cellStyle name="Note 2 18 11 2" xfId="25906"/>
    <cellStyle name="Note 2 18 11 3" xfId="40359"/>
    <cellStyle name="Note 2 18 12" xfId="10892"/>
    <cellStyle name="Note 2 18 12 2" xfId="28326"/>
    <cellStyle name="Note 2 18 12 3" xfId="42779"/>
    <cellStyle name="Note 2 18 13" xfId="17898"/>
    <cellStyle name="Note 2 18 2" xfId="1059"/>
    <cellStyle name="Note 2 18 2 2" xfId="1060"/>
    <cellStyle name="Note 2 18 2 2 2" xfId="3571"/>
    <cellStyle name="Note 2 18 2 2 2 2" xfId="13305"/>
    <cellStyle name="Note 2 18 2 2 2 2 2" xfId="30739"/>
    <cellStyle name="Note 2 18 2 2 2 2 3" xfId="45192"/>
    <cellStyle name="Note 2 18 2 2 2 3" xfId="15766"/>
    <cellStyle name="Note 2 18 2 2 2 3 2" xfId="33200"/>
    <cellStyle name="Note 2 18 2 2 2 3 3" xfId="47653"/>
    <cellStyle name="Note 2 18 2 2 2 4" xfId="21006"/>
    <cellStyle name="Note 2 18 2 2 2 5" xfId="35459"/>
    <cellStyle name="Note 2 18 2 2 3" xfId="6033"/>
    <cellStyle name="Note 2 18 2 2 3 2" xfId="23467"/>
    <cellStyle name="Note 2 18 2 2 3 3" xfId="37920"/>
    <cellStyle name="Note 2 18 2 2 4" xfId="8474"/>
    <cellStyle name="Note 2 18 2 2 4 2" xfId="25908"/>
    <cellStyle name="Note 2 18 2 2 4 3" xfId="40361"/>
    <cellStyle name="Note 2 18 2 2 5" xfId="10894"/>
    <cellStyle name="Note 2 18 2 2 5 2" xfId="28328"/>
    <cellStyle name="Note 2 18 2 2 5 3" xfId="42781"/>
    <cellStyle name="Note 2 18 2 2 6" xfId="17900"/>
    <cellStyle name="Note 2 18 2 3" xfId="1061"/>
    <cellStyle name="Note 2 18 2 3 2" xfId="3572"/>
    <cellStyle name="Note 2 18 2 3 2 2" xfId="13306"/>
    <cellStyle name="Note 2 18 2 3 2 2 2" xfId="30740"/>
    <cellStyle name="Note 2 18 2 3 2 2 3" xfId="45193"/>
    <cellStyle name="Note 2 18 2 3 2 3" xfId="15767"/>
    <cellStyle name="Note 2 18 2 3 2 3 2" xfId="33201"/>
    <cellStyle name="Note 2 18 2 3 2 3 3" xfId="47654"/>
    <cellStyle name="Note 2 18 2 3 2 4" xfId="21007"/>
    <cellStyle name="Note 2 18 2 3 2 5" xfId="35460"/>
    <cellStyle name="Note 2 18 2 3 3" xfId="6034"/>
    <cellStyle name="Note 2 18 2 3 3 2" xfId="23468"/>
    <cellStyle name="Note 2 18 2 3 3 3" xfId="37921"/>
    <cellStyle name="Note 2 18 2 3 4" xfId="8475"/>
    <cellStyle name="Note 2 18 2 3 4 2" xfId="25909"/>
    <cellStyle name="Note 2 18 2 3 4 3" xfId="40362"/>
    <cellStyle name="Note 2 18 2 3 5" xfId="10895"/>
    <cellStyle name="Note 2 18 2 3 5 2" xfId="28329"/>
    <cellStyle name="Note 2 18 2 3 5 3" xfId="42782"/>
    <cellStyle name="Note 2 18 2 3 6" xfId="17901"/>
    <cellStyle name="Note 2 18 2 4" xfId="1062"/>
    <cellStyle name="Note 2 18 2 4 2" xfId="3573"/>
    <cellStyle name="Note 2 18 2 4 2 2" xfId="21008"/>
    <cellStyle name="Note 2 18 2 4 2 3" xfId="35461"/>
    <cellStyle name="Note 2 18 2 4 3" xfId="6035"/>
    <cellStyle name="Note 2 18 2 4 3 2" xfId="23469"/>
    <cellStyle name="Note 2 18 2 4 3 3" xfId="37922"/>
    <cellStyle name="Note 2 18 2 4 4" xfId="8476"/>
    <cellStyle name="Note 2 18 2 4 4 2" xfId="25910"/>
    <cellStyle name="Note 2 18 2 4 4 3" xfId="40363"/>
    <cellStyle name="Note 2 18 2 4 5" xfId="10896"/>
    <cellStyle name="Note 2 18 2 4 5 2" xfId="28330"/>
    <cellStyle name="Note 2 18 2 4 5 3" xfId="42783"/>
    <cellStyle name="Note 2 18 2 4 6" xfId="15039"/>
    <cellStyle name="Note 2 18 2 4 6 2" xfId="32473"/>
    <cellStyle name="Note 2 18 2 4 6 3" xfId="46926"/>
    <cellStyle name="Note 2 18 2 4 7" xfId="17902"/>
    <cellStyle name="Note 2 18 2 4 8" xfId="20200"/>
    <cellStyle name="Note 2 18 2 5" xfId="3570"/>
    <cellStyle name="Note 2 18 2 5 2" xfId="13304"/>
    <cellStyle name="Note 2 18 2 5 2 2" xfId="30738"/>
    <cellStyle name="Note 2 18 2 5 2 3" xfId="45191"/>
    <cellStyle name="Note 2 18 2 5 3" xfId="15765"/>
    <cellStyle name="Note 2 18 2 5 3 2" xfId="33199"/>
    <cellStyle name="Note 2 18 2 5 3 3" xfId="47652"/>
    <cellStyle name="Note 2 18 2 5 4" xfId="21005"/>
    <cellStyle name="Note 2 18 2 5 5" xfId="35458"/>
    <cellStyle name="Note 2 18 2 6" xfId="6032"/>
    <cellStyle name="Note 2 18 2 6 2" xfId="23466"/>
    <cellStyle name="Note 2 18 2 6 3" xfId="37919"/>
    <cellStyle name="Note 2 18 2 7" xfId="8473"/>
    <cellStyle name="Note 2 18 2 7 2" xfId="25907"/>
    <cellStyle name="Note 2 18 2 7 3" xfId="40360"/>
    <cellStyle name="Note 2 18 2 8" xfId="10893"/>
    <cellStyle name="Note 2 18 2 8 2" xfId="28327"/>
    <cellStyle name="Note 2 18 2 8 3" xfId="42780"/>
    <cellStyle name="Note 2 18 2 9" xfId="17899"/>
    <cellStyle name="Note 2 18 3" xfId="1063"/>
    <cellStyle name="Note 2 18 3 2" xfId="1064"/>
    <cellStyle name="Note 2 18 3 2 2" xfId="3575"/>
    <cellStyle name="Note 2 18 3 2 2 2" xfId="13308"/>
    <cellStyle name="Note 2 18 3 2 2 2 2" xfId="30742"/>
    <cellStyle name="Note 2 18 3 2 2 2 3" xfId="45195"/>
    <cellStyle name="Note 2 18 3 2 2 3" xfId="15769"/>
    <cellStyle name="Note 2 18 3 2 2 3 2" xfId="33203"/>
    <cellStyle name="Note 2 18 3 2 2 3 3" xfId="47656"/>
    <cellStyle name="Note 2 18 3 2 2 4" xfId="21010"/>
    <cellStyle name="Note 2 18 3 2 2 5" xfId="35463"/>
    <cellStyle name="Note 2 18 3 2 3" xfId="6037"/>
    <cellStyle name="Note 2 18 3 2 3 2" xfId="23471"/>
    <cellStyle name="Note 2 18 3 2 3 3" xfId="37924"/>
    <cellStyle name="Note 2 18 3 2 4" xfId="8478"/>
    <cellStyle name="Note 2 18 3 2 4 2" xfId="25912"/>
    <cellStyle name="Note 2 18 3 2 4 3" xfId="40365"/>
    <cellStyle name="Note 2 18 3 2 5" xfId="10898"/>
    <cellStyle name="Note 2 18 3 2 5 2" xfId="28332"/>
    <cellStyle name="Note 2 18 3 2 5 3" xfId="42785"/>
    <cellStyle name="Note 2 18 3 2 6" xfId="17904"/>
    <cellStyle name="Note 2 18 3 3" xfId="1065"/>
    <cellStyle name="Note 2 18 3 3 2" xfId="3576"/>
    <cellStyle name="Note 2 18 3 3 2 2" xfId="13309"/>
    <cellStyle name="Note 2 18 3 3 2 2 2" xfId="30743"/>
    <cellStyle name="Note 2 18 3 3 2 2 3" xfId="45196"/>
    <cellStyle name="Note 2 18 3 3 2 3" xfId="15770"/>
    <cellStyle name="Note 2 18 3 3 2 3 2" xfId="33204"/>
    <cellStyle name="Note 2 18 3 3 2 3 3" xfId="47657"/>
    <cellStyle name="Note 2 18 3 3 2 4" xfId="21011"/>
    <cellStyle name="Note 2 18 3 3 2 5" xfId="35464"/>
    <cellStyle name="Note 2 18 3 3 3" xfId="6038"/>
    <cellStyle name="Note 2 18 3 3 3 2" xfId="23472"/>
    <cellStyle name="Note 2 18 3 3 3 3" xfId="37925"/>
    <cellStyle name="Note 2 18 3 3 4" xfId="8479"/>
    <cellStyle name="Note 2 18 3 3 4 2" xfId="25913"/>
    <cellStyle name="Note 2 18 3 3 4 3" xfId="40366"/>
    <cellStyle name="Note 2 18 3 3 5" xfId="10899"/>
    <cellStyle name="Note 2 18 3 3 5 2" xfId="28333"/>
    <cellStyle name="Note 2 18 3 3 5 3" xfId="42786"/>
    <cellStyle name="Note 2 18 3 3 6" xfId="17905"/>
    <cellStyle name="Note 2 18 3 4" xfId="1066"/>
    <cellStyle name="Note 2 18 3 4 2" xfId="3577"/>
    <cellStyle name="Note 2 18 3 4 2 2" xfId="21012"/>
    <cellStyle name="Note 2 18 3 4 2 3" xfId="35465"/>
    <cellStyle name="Note 2 18 3 4 3" xfId="6039"/>
    <cellStyle name="Note 2 18 3 4 3 2" xfId="23473"/>
    <cellStyle name="Note 2 18 3 4 3 3" xfId="37926"/>
    <cellStyle name="Note 2 18 3 4 4" xfId="8480"/>
    <cellStyle name="Note 2 18 3 4 4 2" xfId="25914"/>
    <cellStyle name="Note 2 18 3 4 4 3" xfId="40367"/>
    <cellStyle name="Note 2 18 3 4 5" xfId="10900"/>
    <cellStyle name="Note 2 18 3 4 5 2" xfId="28334"/>
    <cellStyle name="Note 2 18 3 4 5 3" xfId="42787"/>
    <cellStyle name="Note 2 18 3 4 6" xfId="15040"/>
    <cellStyle name="Note 2 18 3 4 6 2" xfId="32474"/>
    <cellStyle name="Note 2 18 3 4 6 3" xfId="46927"/>
    <cellStyle name="Note 2 18 3 4 7" xfId="17906"/>
    <cellStyle name="Note 2 18 3 4 8" xfId="20201"/>
    <cellStyle name="Note 2 18 3 5" xfId="3574"/>
    <cellStyle name="Note 2 18 3 5 2" xfId="13307"/>
    <cellStyle name="Note 2 18 3 5 2 2" xfId="30741"/>
    <cellStyle name="Note 2 18 3 5 2 3" xfId="45194"/>
    <cellStyle name="Note 2 18 3 5 3" xfId="15768"/>
    <cellStyle name="Note 2 18 3 5 3 2" xfId="33202"/>
    <cellStyle name="Note 2 18 3 5 3 3" xfId="47655"/>
    <cellStyle name="Note 2 18 3 5 4" xfId="21009"/>
    <cellStyle name="Note 2 18 3 5 5" xfId="35462"/>
    <cellStyle name="Note 2 18 3 6" xfId="6036"/>
    <cellStyle name="Note 2 18 3 6 2" xfId="23470"/>
    <cellStyle name="Note 2 18 3 6 3" xfId="37923"/>
    <cellStyle name="Note 2 18 3 7" xfId="8477"/>
    <cellStyle name="Note 2 18 3 7 2" xfId="25911"/>
    <cellStyle name="Note 2 18 3 7 3" xfId="40364"/>
    <cellStyle name="Note 2 18 3 8" xfId="10897"/>
    <cellStyle name="Note 2 18 3 8 2" xfId="28331"/>
    <cellStyle name="Note 2 18 3 8 3" xfId="42784"/>
    <cellStyle name="Note 2 18 3 9" xfId="17903"/>
    <cellStyle name="Note 2 18 4" xfId="1067"/>
    <cellStyle name="Note 2 18 4 2" xfId="1068"/>
    <cellStyle name="Note 2 18 4 2 2" xfId="3579"/>
    <cellStyle name="Note 2 18 4 2 2 2" xfId="13311"/>
    <cellStyle name="Note 2 18 4 2 2 2 2" xfId="30745"/>
    <cellStyle name="Note 2 18 4 2 2 2 3" xfId="45198"/>
    <cellStyle name="Note 2 18 4 2 2 3" xfId="15772"/>
    <cellStyle name="Note 2 18 4 2 2 3 2" xfId="33206"/>
    <cellStyle name="Note 2 18 4 2 2 3 3" xfId="47659"/>
    <cellStyle name="Note 2 18 4 2 2 4" xfId="21014"/>
    <cellStyle name="Note 2 18 4 2 2 5" xfId="35467"/>
    <cellStyle name="Note 2 18 4 2 3" xfId="6041"/>
    <cellStyle name="Note 2 18 4 2 3 2" xfId="23475"/>
    <cellStyle name="Note 2 18 4 2 3 3" xfId="37928"/>
    <cellStyle name="Note 2 18 4 2 4" xfId="8482"/>
    <cellStyle name="Note 2 18 4 2 4 2" xfId="25916"/>
    <cellStyle name="Note 2 18 4 2 4 3" xfId="40369"/>
    <cellStyle name="Note 2 18 4 2 5" xfId="10902"/>
    <cellStyle name="Note 2 18 4 2 5 2" xfId="28336"/>
    <cellStyle name="Note 2 18 4 2 5 3" xfId="42789"/>
    <cellStyle name="Note 2 18 4 2 6" xfId="17908"/>
    <cellStyle name="Note 2 18 4 3" xfId="1069"/>
    <cellStyle name="Note 2 18 4 3 2" xfId="3580"/>
    <cellStyle name="Note 2 18 4 3 2 2" xfId="13312"/>
    <cellStyle name="Note 2 18 4 3 2 2 2" xfId="30746"/>
    <cellStyle name="Note 2 18 4 3 2 2 3" xfId="45199"/>
    <cellStyle name="Note 2 18 4 3 2 3" xfId="15773"/>
    <cellStyle name="Note 2 18 4 3 2 3 2" xfId="33207"/>
    <cellStyle name="Note 2 18 4 3 2 3 3" xfId="47660"/>
    <cellStyle name="Note 2 18 4 3 2 4" xfId="21015"/>
    <cellStyle name="Note 2 18 4 3 2 5" xfId="35468"/>
    <cellStyle name="Note 2 18 4 3 3" xfId="6042"/>
    <cellStyle name="Note 2 18 4 3 3 2" xfId="23476"/>
    <cellStyle name="Note 2 18 4 3 3 3" xfId="37929"/>
    <cellStyle name="Note 2 18 4 3 4" xfId="8483"/>
    <cellStyle name="Note 2 18 4 3 4 2" xfId="25917"/>
    <cellStyle name="Note 2 18 4 3 4 3" xfId="40370"/>
    <cellStyle name="Note 2 18 4 3 5" xfId="10903"/>
    <cellStyle name="Note 2 18 4 3 5 2" xfId="28337"/>
    <cellStyle name="Note 2 18 4 3 5 3" xfId="42790"/>
    <cellStyle name="Note 2 18 4 3 6" xfId="17909"/>
    <cellStyle name="Note 2 18 4 4" xfId="1070"/>
    <cellStyle name="Note 2 18 4 4 2" xfId="3581"/>
    <cellStyle name="Note 2 18 4 4 2 2" xfId="21016"/>
    <cellStyle name="Note 2 18 4 4 2 3" xfId="35469"/>
    <cellStyle name="Note 2 18 4 4 3" xfId="6043"/>
    <cellStyle name="Note 2 18 4 4 3 2" xfId="23477"/>
    <cellStyle name="Note 2 18 4 4 3 3" xfId="37930"/>
    <cellStyle name="Note 2 18 4 4 4" xfId="8484"/>
    <cellStyle name="Note 2 18 4 4 4 2" xfId="25918"/>
    <cellStyle name="Note 2 18 4 4 4 3" xfId="40371"/>
    <cellStyle name="Note 2 18 4 4 5" xfId="10904"/>
    <cellStyle name="Note 2 18 4 4 5 2" xfId="28338"/>
    <cellStyle name="Note 2 18 4 4 5 3" xfId="42791"/>
    <cellStyle name="Note 2 18 4 4 6" xfId="15041"/>
    <cellStyle name="Note 2 18 4 4 6 2" xfId="32475"/>
    <cellStyle name="Note 2 18 4 4 6 3" xfId="46928"/>
    <cellStyle name="Note 2 18 4 4 7" xfId="17910"/>
    <cellStyle name="Note 2 18 4 4 8" xfId="20202"/>
    <cellStyle name="Note 2 18 4 5" xfId="3578"/>
    <cellStyle name="Note 2 18 4 5 2" xfId="13310"/>
    <cellStyle name="Note 2 18 4 5 2 2" xfId="30744"/>
    <cellStyle name="Note 2 18 4 5 2 3" xfId="45197"/>
    <cellStyle name="Note 2 18 4 5 3" xfId="15771"/>
    <cellStyle name="Note 2 18 4 5 3 2" xfId="33205"/>
    <cellStyle name="Note 2 18 4 5 3 3" xfId="47658"/>
    <cellStyle name="Note 2 18 4 5 4" xfId="21013"/>
    <cellStyle name="Note 2 18 4 5 5" xfId="35466"/>
    <cellStyle name="Note 2 18 4 6" xfId="6040"/>
    <cellStyle name="Note 2 18 4 6 2" xfId="23474"/>
    <cellStyle name="Note 2 18 4 6 3" xfId="37927"/>
    <cellStyle name="Note 2 18 4 7" xfId="8481"/>
    <cellStyle name="Note 2 18 4 7 2" xfId="25915"/>
    <cellStyle name="Note 2 18 4 7 3" xfId="40368"/>
    <cellStyle name="Note 2 18 4 8" xfId="10901"/>
    <cellStyle name="Note 2 18 4 8 2" xfId="28335"/>
    <cellStyle name="Note 2 18 4 8 3" xfId="42788"/>
    <cellStyle name="Note 2 18 4 9" xfId="17907"/>
    <cellStyle name="Note 2 18 5" xfId="1071"/>
    <cellStyle name="Note 2 18 5 2" xfId="1072"/>
    <cellStyle name="Note 2 18 5 2 2" xfId="3583"/>
    <cellStyle name="Note 2 18 5 2 2 2" xfId="13314"/>
    <cellStyle name="Note 2 18 5 2 2 2 2" xfId="30748"/>
    <cellStyle name="Note 2 18 5 2 2 2 3" xfId="45201"/>
    <cellStyle name="Note 2 18 5 2 2 3" xfId="15775"/>
    <cellStyle name="Note 2 18 5 2 2 3 2" xfId="33209"/>
    <cellStyle name="Note 2 18 5 2 2 3 3" xfId="47662"/>
    <cellStyle name="Note 2 18 5 2 2 4" xfId="21018"/>
    <cellStyle name="Note 2 18 5 2 2 5" xfId="35471"/>
    <cellStyle name="Note 2 18 5 2 3" xfId="6045"/>
    <cellStyle name="Note 2 18 5 2 3 2" xfId="23479"/>
    <cellStyle name="Note 2 18 5 2 3 3" xfId="37932"/>
    <cellStyle name="Note 2 18 5 2 4" xfId="8486"/>
    <cellStyle name="Note 2 18 5 2 4 2" xfId="25920"/>
    <cellStyle name="Note 2 18 5 2 4 3" xfId="40373"/>
    <cellStyle name="Note 2 18 5 2 5" xfId="10906"/>
    <cellStyle name="Note 2 18 5 2 5 2" xfId="28340"/>
    <cellStyle name="Note 2 18 5 2 5 3" xfId="42793"/>
    <cellStyle name="Note 2 18 5 2 6" xfId="17912"/>
    <cellStyle name="Note 2 18 5 3" xfId="1073"/>
    <cellStyle name="Note 2 18 5 3 2" xfId="3584"/>
    <cellStyle name="Note 2 18 5 3 2 2" xfId="13315"/>
    <cellStyle name="Note 2 18 5 3 2 2 2" xfId="30749"/>
    <cellStyle name="Note 2 18 5 3 2 2 3" xfId="45202"/>
    <cellStyle name="Note 2 18 5 3 2 3" xfId="15776"/>
    <cellStyle name="Note 2 18 5 3 2 3 2" xfId="33210"/>
    <cellStyle name="Note 2 18 5 3 2 3 3" xfId="47663"/>
    <cellStyle name="Note 2 18 5 3 2 4" xfId="21019"/>
    <cellStyle name="Note 2 18 5 3 2 5" xfId="35472"/>
    <cellStyle name="Note 2 18 5 3 3" xfId="6046"/>
    <cellStyle name="Note 2 18 5 3 3 2" xfId="23480"/>
    <cellStyle name="Note 2 18 5 3 3 3" xfId="37933"/>
    <cellStyle name="Note 2 18 5 3 4" xfId="8487"/>
    <cellStyle name="Note 2 18 5 3 4 2" xfId="25921"/>
    <cellStyle name="Note 2 18 5 3 4 3" xfId="40374"/>
    <cellStyle name="Note 2 18 5 3 5" xfId="10907"/>
    <cellStyle name="Note 2 18 5 3 5 2" xfId="28341"/>
    <cellStyle name="Note 2 18 5 3 5 3" xfId="42794"/>
    <cellStyle name="Note 2 18 5 3 6" xfId="17913"/>
    <cellStyle name="Note 2 18 5 4" xfId="1074"/>
    <cellStyle name="Note 2 18 5 4 2" xfId="3585"/>
    <cellStyle name="Note 2 18 5 4 2 2" xfId="21020"/>
    <cellStyle name="Note 2 18 5 4 2 3" xfId="35473"/>
    <cellStyle name="Note 2 18 5 4 3" xfId="6047"/>
    <cellStyle name="Note 2 18 5 4 3 2" xfId="23481"/>
    <cellStyle name="Note 2 18 5 4 3 3" xfId="37934"/>
    <cellStyle name="Note 2 18 5 4 4" xfId="8488"/>
    <cellStyle name="Note 2 18 5 4 4 2" xfId="25922"/>
    <cellStyle name="Note 2 18 5 4 4 3" xfId="40375"/>
    <cellStyle name="Note 2 18 5 4 5" xfId="10908"/>
    <cellStyle name="Note 2 18 5 4 5 2" xfId="28342"/>
    <cellStyle name="Note 2 18 5 4 5 3" xfId="42795"/>
    <cellStyle name="Note 2 18 5 4 6" xfId="15042"/>
    <cellStyle name="Note 2 18 5 4 6 2" xfId="32476"/>
    <cellStyle name="Note 2 18 5 4 6 3" xfId="46929"/>
    <cellStyle name="Note 2 18 5 4 7" xfId="17914"/>
    <cellStyle name="Note 2 18 5 4 8" xfId="20203"/>
    <cellStyle name="Note 2 18 5 5" xfId="3582"/>
    <cellStyle name="Note 2 18 5 5 2" xfId="13313"/>
    <cellStyle name="Note 2 18 5 5 2 2" xfId="30747"/>
    <cellStyle name="Note 2 18 5 5 2 3" xfId="45200"/>
    <cellStyle name="Note 2 18 5 5 3" xfId="15774"/>
    <cellStyle name="Note 2 18 5 5 3 2" xfId="33208"/>
    <cellStyle name="Note 2 18 5 5 3 3" xfId="47661"/>
    <cellStyle name="Note 2 18 5 5 4" xfId="21017"/>
    <cellStyle name="Note 2 18 5 5 5" xfId="35470"/>
    <cellStyle name="Note 2 18 5 6" xfId="6044"/>
    <cellStyle name="Note 2 18 5 6 2" xfId="23478"/>
    <cellStyle name="Note 2 18 5 6 3" xfId="37931"/>
    <cellStyle name="Note 2 18 5 7" xfId="8485"/>
    <cellStyle name="Note 2 18 5 7 2" xfId="25919"/>
    <cellStyle name="Note 2 18 5 7 3" xfId="40372"/>
    <cellStyle name="Note 2 18 5 8" xfId="10905"/>
    <cellStyle name="Note 2 18 5 8 2" xfId="28339"/>
    <cellStyle name="Note 2 18 5 8 3" xfId="42792"/>
    <cellStyle name="Note 2 18 5 9" xfId="17911"/>
    <cellStyle name="Note 2 18 6" xfId="1075"/>
    <cellStyle name="Note 2 18 6 2" xfId="3586"/>
    <cellStyle name="Note 2 18 6 2 2" xfId="13316"/>
    <cellStyle name="Note 2 18 6 2 2 2" xfId="30750"/>
    <cellStyle name="Note 2 18 6 2 2 3" xfId="45203"/>
    <cellStyle name="Note 2 18 6 2 3" xfId="15777"/>
    <cellStyle name="Note 2 18 6 2 3 2" xfId="33211"/>
    <cellStyle name="Note 2 18 6 2 3 3" xfId="47664"/>
    <cellStyle name="Note 2 18 6 2 4" xfId="21021"/>
    <cellStyle name="Note 2 18 6 2 5" xfId="35474"/>
    <cellStyle name="Note 2 18 6 3" xfId="6048"/>
    <cellStyle name="Note 2 18 6 3 2" xfId="23482"/>
    <cellStyle name="Note 2 18 6 3 3" xfId="37935"/>
    <cellStyle name="Note 2 18 6 4" xfId="8489"/>
    <cellStyle name="Note 2 18 6 4 2" xfId="25923"/>
    <cellStyle name="Note 2 18 6 4 3" xfId="40376"/>
    <cellStyle name="Note 2 18 6 5" xfId="10909"/>
    <cellStyle name="Note 2 18 6 5 2" xfId="28343"/>
    <cellStyle name="Note 2 18 6 5 3" xfId="42796"/>
    <cellStyle name="Note 2 18 6 6" xfId="17915"/>
    <cellStyle name="Note 2 18 7" xfId="1076"/>
    <cellStyle name="Note 2 18 7 2" xfId="3587"/>
    <cellStyle name="Note 2 18 7 2 2" xfId="13317"/>
    <cellStyle name="Note 2 18 7 2 2 2" xfId="30751"/>
    <cellStyle name="Note 2 18 7 2 2 3" xfId="45204"/>
    <cellStyle name="Note 2 18 7 2 3" xfId="15778"/>
    <cellStyle name="Note 2 18 7 2 3 2" xfId="33212"/>
    <cellStyle name="Note 2 18 7 2 3 3" xfId="47665"/>
    <cellStyle name="Note 2 18 7 2 4" xfId="21022"/>
    <cellStyle name="Note 2 18 7 2 5" xfId="35475"/>
    <cellStyle name="Note 2 18 7 3" xfId="6049"/>
    <cellStyle name="Note 2 18 7 3 2" xfId="23483"/>
    <cellStyle name="Note 2 18 7 3 3" xfId="37936"/>
    <cellStyle name="Note 2 18 7 4" xfId="8490"/>
    <cellStyle name="Note 2 18 7 4 2" xfId="25924"/>
    <cellStyle name="Note 2 18 7 4 3" xfId="40377"/>
    <cellStyle name="Note 2 18 7 5" xfId="10910"/>
    <cellStyle name="Note 2 18 7 5 2" xfId="28344"/>
    <cellStyle name="Note 2 18 7 5 3" xfId="42797"/>
    <cellStyle name="Note 2 18 7 6" xfId="17916"/>
    <cellStyle name="Note 2 18 8" xfId="1077"/>
    <cellStyle name="Note 2 18 8 2" xfId="3588"/>
    <cellStyle name="Note 2 18 8 2 2" xfId="21023"/>
    <cellStyle name="Note 2 18 8 2 3" xfId="35476"/>
    <cellStyle name="Note 2 18 8 3" xfId="6050"/>
    <cellStyle name="Note 2 18 8 3 2" xfId="23484"/>
    <cellStyle name="Note 2 18 8 3 3" xfId="37937"/>
    <cellStyle name="Note 2 18 8 4" xfId="8491"/>
    <cellStyle name="Note 2 18 8 4 2" xfId="25925"/>
    <cellStyle name="Note 2 18 8 4 3" xfId="40378"/>
    <cellStyle name="Note 2 18 8 5" xfId="10911"/>
    <cellStyle name="Note 2 18 8 5 2" xfId="28345"/>
    <cellStyle name="Note 2 18 8 5 3" xfId="42798"/>
    <cellStyle name="Note 2 18 8 6" xfId="15043"/>
    <cellStyle name="Note 2 18 8 6 2" xfId="32477"/>
    <cellStyle name="Note 2 18 8 6 3" xfId="46930"/>
    <cellStyle name="Note 2 18 8 7" xfId="17917"/>
    <cellStyle name="Note 2 18 8 8" xfId="20204"/>
    <cellStyle name="Note 2 18 9" xfId="3569"/>
    <cellStyle name="Note 2 18 9 2" xfId="13303"/>
    <cellStyle name="Note 2 18 9 2 2" xfId="30737"/>
    <cellStyle name="Note 2 18 9 2 3" xfId="45190"/>
    <cellStyle name="Note 2 18 9 3" xfId="15764"/>
    <cellStyle name="Note 2 18 9 3 2" xfId="33198"/>
    <cellStyle name="Note 2 18 9 3 3" xfId="47651"/>
    <cellStyle name="Note 2 18 9 4" xfId="21004"/>
    <cellStyle name="Note 2 18 9 5" xfId="35457"/>
    <cellStyle name="Note 2 19" xfId="1078"/>
    <cellStyle name="Note 2 19 10" xfId="6051"/>
    <cellStyle name="Note 2 19 10 2" xfId="23485"/>
    <cellStyle name="Note 2 19 10 3" xfId="37938"/>
    <cellStyle name="Note 2 19 11" xfId="8492"/>
    <cellStyle name="Note 2 19 11 2" xfId="25926"/>
    <cellStyle name="Note 2 19 11 3" xfId="40379"/>
    <cellStyle name="Note 2 19 12" xfId="10912"/>
    <cellStyle name="Note 2 19 12 2" xfId="28346"/>
    <cellStyle name="Note 2 19 12 3" xfId="42799"/>
    <cellStyle name="Note 2 19 13" xfId="17918"/>
    <cellStyle name="Note 2 19 2" xfId="1079"/>
    <cellStyle name="Note 2 19 2 2" xfId="1080"/>
    <cellStyle name="Note 2 19 2 2 2" xfId="3591"/>
    <cellStyle name="Note 2 19 2 2 2 2" xfId="13320"/>
    <cellStyle name="Note 2 19 2 2 2 2 2" xfId="30754"/>
    <cellStyle name="Note 2 19 2 2 2 2 3" xfId="45207"/>
    <cellStyle name="Note 2 19 2 2 2 3" xfId="15781"/>
    <cellStyle name="Note 2 19 2 2 2 3 2" xfId="33215"/>
    <cellStyle name="Note 2 19 2 2 2 3 3" xfId="47668"/>
    <cellStyle name="Note 2 19 2 2 2 4" xfId="21026"/>
    <cellStyle name="Note 2 19 2 2 2 5" xfId="35479"/>
    <cellStyle name="Note 2 19 2 2 3" xfId="6053"/>
    <cellStyle name="Note 2 19 2 2 3 2" xfId="23487"/>
    <cellStyle name="Note 2 19 2 2 3 3" xfId="37940"/>
    <cellStyle name="Note 2 19 2 2 4" xfId="8494"/>
    <cellStyle name="Note 2 19 2 2 4 2" xfId="25928"/>
    <cellStyle name="Note 2 19 2 2 4 3" xfId="40381"/>
    <cellStyle name="Note 2 19 2 2 5" xfId="10914"/>
    <cellStyle name="Note 2 19 2 2 5 2" xfId="28348"/>
    <cellStyle name="Note 2 19 2 2 5 3" xfId="42801"/>
    <cellStyle name="Note 2 19 2 2 6" xfId="17920"/>
    <cellStyle name="Note 2 19 2 3" xfId="1081"/>
    <cellStyle name="Note 2 19 2 3 2" xfId="3592"/>
    <cellStyle name="Note 2 19 2 3 2 2" xfId="13321"/>
    <cellStyle name="Note 2 19 2 3 2 2 2" xfId="30755"/>
    <cellStyle name="Note 2 19 2 3 2 2 3" xfId="45208"/>
    <cellStyle name="Note 2 19 2 3 2 3" xfId="15782"/>
    <cellStyle name="Note 2 19 2 3 2 3 2" xfId="33216"/>
    <cellStyle name="Note 2 19 2 3 2 3 3" xfId="47669"/>
    <cellStyle name="Note 2 19 2 3 2 4" xfId="21027"/>
    <cellStyle name="Note 2 19 2 3 2 5" xfId="35480"/>
    <cellStyle name="Note 2 19 2 3 3" xfId="6054"/>
    <cellStyle name="Note 2 19 2 3 3 2" xfId="23488"/>
    <cellStyle name="Note 2 19 2 3 3 3" xfId="37941"/>
    <cellStyle name="Note 2 19 2 3 4" xfId="8495"/>
    <cellStyle name="Note 2 19 2 3 4 2" xfId="25929"/>
    <cellStyle name="Note 2 19 2 3 4 3" xfId="40382"/>
    <cellStyle name="Note 2 19 2 3 5" xfId="10915"/>
    <cellStyle name="Note 2 19 2 3 5 2" xfId="28349"/>
    <cellStyle name="Note 2 19 2 3 5 3" xfId="42802"/>
    <cellStyle name="Note 2 19 2 3 6" xfId="17921"/>
    <cellStyle name="Note 2 19 2 4" xfId="1082"/>
    <cellStyle name="Note 2 19 2 4 2" xfId="3593"/>
    <cellStyle name="Note 2 19 2 4 2 2" xfId="21028"/>
    <cellStyle name="Note 2 19 2 4 2 3" xfId="35481"/>
    <cellStyle name="Note 2 19 2 4 3" xfId="6055"/>
    <cellStyle name="Note 2 19 2 4 3 2" xfId="23489"/>
    <cellStyle name="Note 2 19 2 4 3 3" xfId="37942"/>
    <cellStyle name="Note 2 19 2 4 4" xfId="8496"/>
    <cellStyle name="Note 2 19 2 4 4 2" xfId="25930"/>
    <cellStyle name="Note 2 19 2 4 4 3" xfId="40383"/>
    <cellStyle name="Note 2 19 2 4 5" xfId="10916"/>
    <cellStyle name="Note 2 19 2 4 5 2" xfId="28350"/>
    <cellStyle name="Note 2 19 2 4 5 3" xfId="42803"/>
    <cellStyle name="Note 2 19 2 4 6" xfId="15044"/>
    <cellStyle name="Note 2 19 2 4 6 2" xfId="32478"/>
    <cellStyle name="Note 2 19 2 4 6 3" xfId="46931"/>
    <cellStyle name="Note 2 19 2 4 7" xfId="17922"/>
    <cellStyle name="Note 2 19 2 4 8" xfId="20205"/>
    <cellStyle name="Note 2 19 2 5" xfId="3590"/>
    <cellStyle name="Note 2 19 2 5 2" xfId="13319"/>
    <cellStyle name="Note 2 19 2 5 2 2" xfId="30753"/>
    <cellStyle name="Note 2 19 2 5 2 3" xfId="45206"/>
    <cellStyle name="Note 2 19 2 5 3" xfId="15780"/>
    <cellStyle name="Note 2 19 2 5 3 2" xfId="33214"/>
    <cellStyle name="Note 2 19 2 5 3 3" xfId="47667"/>
    <cellStyle name="Note 2 19 2 5 4" xfId="21025"/>
    <cellStyle name="Note 2 19 2 5 5" xfId="35478"/>
    <cellStyle name="Note 2 19 2 6" xfId="6052"/>
    <cellStyle name="Note 2 19 2 6 2" xfId="23486"/>
    <cellStyle name="Note 2 19 2 6 3" xfId="37939"/>
    <cellStyle name="Note 2 19 2 7" xfId="8493"/>
    <cellStyle name="Note 2 19 2 7 2" xfId="25927"/>
    <cellStyle name="Note 2 19 2 7 3" xfId="40380"/>
    <cellStyle name="Note 2 19 2 8" xfId="10913"/>
    <cellStyle name="Note 2 19 2 8 2" xfId="28347"/>
    <cellStyle name="Note 2 19 2 8 3" xfId="42800"/>
    <cellStyle name="Note 2 19 2 9" xfId="17919"/>
    <cellStyle name="Note 2 19 3" xfId="1083"/>
    <cellStyle name="Note 2 19 3 2" xfId="1084"/>
    <cellStyle name="Note 2 19 3 2 2" xfId="3595"/>
    <cellStyle name="Note 2 19 3 2 2 2" xfId="13323"/>
    <cellStyle name="Note 2 19 3 2 2 2 2" xfId="30757"/>
    <cellStyle name="Note 2 19 3 2 2 2 3" xfId="45210"/>
    <cellStyle name="Note 2 19 3 2 2 3" xfId="15784"/>
    <cellStyle name="Note 2 19 3 2 2 3 2" xfId="33218"/>
    <cellStyle name="Note 2 19 3 2 2 3 3" xfId="47671"/>
    <cellStyle name="Note 2 19 3 2 2 4" xfId="21030"/>
    <cellStyle name="Note 2 19 3 2 2 5" xfId="35483"/>
    <cellStyle name="Note 2 19 3 2 3" xfId="6057"/>
    <cellStyle name="Note 2 19 3 2 3 2" xfId="23491"/>
    <cellStyle name="Note 2 19 3 2 3 3" xfId="37944"/>
    <cellStyle name="Note 2 19 3 2 4" xfId="8498"/>
    <cellStyle name="Note 2 19 3 2 4 2" xfId="25932"/>
    <cellStyle name="Note 2 19 3 2 4 3" xfId="40385"/>
    <cellStyle name="Note 2 19 3 2 5" xfId="10918"/>
    <cellStyle name="Note 2 19 3 2 5 2" xfId="28352"/>
    <cellStyle name="Note 2 19 3 2 5 3" xfId="42805"/>
    <cellStyle name="Note 2 19 3 2 6" xfId="17924"/>
    <cellStyle name="Note 2 19 3 3" xfId="1085"/>
    <cellStyle name="Note 2 19 3 3 2" xfId="3596"/>
    <cellStyle name="Note 2 19 3 3 2 2" xfId="13324"/>
    <cellStyle name="Note 2 19 3 3 2 2 2" xfId="30758"/>
    <cellStyle name="Note 2 19 3 3 2 2 3" xfId="45211"/>
    <cellStyle name="Note 2 19 3 3 2 3" xfId="15785"/>
    <cellStyle name="Note 2 19 3 3 2 3 2" xfId="33219"/>
    <cellStyle name="Note 2 19 3 3 2 3 3" xfId="47672"/>
    <cellStyle name="Note 2 19 3 3 2 4" xfId="21031"/>
    <cellStyle name="Note 2 19 3 3 2 5" xfId="35484"/>
    <cellStyle name="Note 2 19 3 3 3" xfId="6058"/>
    <cellStyle name="Note 2 19 3 3 3 2" xfId="23492"/>
    <cellStyle name="Note 2 19 3 3 3 3" xfId="37945"/>
    <cellStyle name="Note 2 19 3 3 4" xfId="8499"/>
    <cellStyle name="Note 2 19 3 3 4 2" xfId="25933"/>
    <cellStyle name="Note 2 19 3 3 4 3" xfId="40386"/>
    <cellStyle name="Note 2 19 3 3 5" xfId="10919"/>
    <cellStyle name="Note 2 19 3 3 5 2" xfId="28353"/>
    <cellStyle name="Note 2 19 3 3 5 3" xfId="42806"/>
    <cellStyle name="Note 2 19 3 3 6" xfId="17925"/>
    <cellStyle name="Note 2 19 3 4" xfId="1086"/>
    <cellStyle name="Note 2 19 3 4 2" xfId="3597"/>
    <cellStyle name="Note 2 19 3 4 2 2" xfId="21032"/>
    <cellStyle name="Note 2 19 3 4 2 3" xfId="35485"/>
    <cellStyle name="Note 2 19 3 4 3" xfId="6059"/>
    <cellStyle name="Note 2 19 3 4 3 2" xfId="23493"/>
    <cellStyle name="Note 2 19 3 4 3 3" xfId="37946"/>
    <cellStyle name="Note 2 19 3 4 4" xfId="8500"/>
    <cellStyle name="Note 2 19 3 4 4 2" xfId="25934"/>
    <cellStyle name="Note 2 19 3 4 4 3" xfId="40387"/>
    <cellStyle name="Note 2 19 3 4 5" xfId="10920"/>
    <cellStyle name="Note 2 19 3 4 5 2" xfId="28354"/>
    <cellStyle name="Note 2 19 3 4 5 3" xfId="42807"/>
    <cellStyle name="Note 2 19 3 4 6" xfId="15045"/>
    <cellStyle name="Note 2 19 3 4 6 2" xfId="32479"/>
    <cellStyle name="Note 2 19 3 4 6 3" xfId="46932"/>
    <cellStyle name="Note 2 19 3 4 7" xfId="17926"/>
    <cellStyle name="Note 2 19 3 4 8" xfId="20206"/>
    <cellStyle name="Note 2 19 3 5" xfId="3594"/>
    <cellStyle name="Note 2 19 3 5 2" xfId="13322"/>
    <cellStyle name="Note 2 19 3 5 2 2" xfId="30756"/>
    <cellStyle name="Note 2 19 3 5 2 3" xfId="45209"/>
    <cellStyle name="Note 2 19 3 5 3" xfId="15783"/>
    <cellStyle name="Note 2 19 3 5 3 2" xfId="33217"/>
    <cellStyle name="Note 2 19 3 5 3 3" xfId="47670"/>
    <cellStyle name="Note 2 19 3 5 4" xfId="21029"/>
    <cellStyle name="Note 2 19 3 5 5" xfId="35482"/>
    <cellStyle name="Note 2 19 3 6" xfId="6056"/>
    <cellStyle name="Note 2 19 3 6 2" xfId="23490"/>
    <cellStyle name="Note 2 19 3 6 3" xfId="37943"/>
    <cellStyle name="Note 2 19 3 7" xfId="8497"/>
    <cellStyle name="Note 2 19 3 7 2" xfId="25931"/>
    <cellStyle name="Note 2 19 3 7 3" xfId="40384"/>
    <cellStyle name="Note 2 19 3 8" xfId="10917"/>
    <cellStyle name="Note 2 19 3 8 2" xfId="28351"/>
    <cellStyle name="Note 2 19 3 8 3" xfId="42804"/>
    <cellStyle name="Note 2 19 3 9" xfId="17923"/>
    <cellStyle name="Note 2 19 4" xfId="1087"/>
    <cellStyle name="Note 2 19 4 2" xfId="1088"/>
    <cellStyle name="Note 2 19 4 2 2" xfId="3599"/>
    <cellStyle name="Note 2 19 4 2 2 2" xfId="13326"/>
    <cellStyle name="Note 2 19 4 2 2 2 2" xfId="30760"/>
    <cellStyle name="Note 2 19 4 2 2 2 3" xfId="45213"/>
    <cellStyle name="Note 2 19 4 2 2 3" xfId="15787"/>
    <cellStyle name="Note 2 19 4 2 2 3 2" xfId="33221"/>
    <cellStyle name="Note 2 19 4 2 2 3 3" xfId="47674"/>
    <cellStyle name="Note 2 19 4 2 2 4" xfId="21034"/>
    <cellStyle name="Note 2 19 4 2 2 5" xfId="35487"/>
    <cellStyle name="Note 2 19 4 2 3" xfId="6061"/>
    <cellStyle name="Note 2 19 4 2 3 2" xfId="23495"/>
    <cellStyle name="Note 2 19 4 2 3 3" xfId="37948"/>
    <cellStyle name="Note 2 19 4 2 4" xfId="8502"/>
    <cellStyle name="Note 2 19 4 2 4 2" xfId="25936"/>
    <cellStyle name="Note 2 19 4 2 4 3" xfId="40389"/>
    <cellStyle name="Note 2 19 4 2 5" xfId="10922"/>
    <cellStyle name="Note 2 19 4 2 5 2" xfId="28356"/>
    <cellStyle name="Note 2 19 4 2 5 3" xfId="42809"/>
    <cellStyle name="Note 2 19 4 2 6" xfId="17928"/>
    <cellStyle name="Note 2 19 4 3" xfId="1089"/>
    <cellStyle name="Note 2 19 4 3 2" xfId="3600"/>
    <cellStyle name="Note 2 19 4 3 2 2" xfId="13327"/>
    <cellStyle name="Note 2 19 4 3 2 2 2" xfId="30761"/>
    <cellStyle name="Note 2 19 4 3 2 2 3" xfId="45214"/>
    <cellStyle name="Note 2 19 4 3 2 3" xfId="15788"/>
    <cellStyle name="Note 2 19 4 3 2 3 2" xfId="33222"/>
    <cellStyle name="Note 2 19 4 3 2 3 3" xfId="47675"/>
    <cellStyle name="Note 2 19 4 3 2 4" xfId="21035"/>
    <cellStyle name="Note 2 19 4 3 2 5" xfId="35488"/>
    <cellStyle name="Note 2 19 4 3 3" xfId="6062"/>
    <cellStyle name="Note 2 19 4 3 3 2" xfId="23496"/>
    <cellStyle name="Note 2 19 4 3 3 3" xfId="37949"/>
    <cellStyle name="Note 2 19 4 3 4" xfId="8503"/>
    <cellStyle name="Note 2 19 4 3 4 2" xfId="25937"/>
    <cellStyle name="Note 2 19 4 3 4 3" xfId="40390"/>
    <cellStyle name="Note 2 19 4 3 5" xfId="10923"/>
    <cellStyle name="Note 2 19 4 3 5 2" xfId="28357"/>
    <cellStyle name="Note 2 19 4 3 5 3" xfId="42810"/>
    <cellStyle name="Note 2 19 4 3 6" xfId="17929"/>
    <cellStyle name="Note 2 19 4 4" xfId="1090"/>
    <cellStyle name="Note 2 19 4 4 2" xfId="3601"/>
    <cellStyle name="Note 2 19 4 4 2 2" xfId="21036"/>
    <cellStyle name="Note 2 19 4 4 2 3" xfId="35489"/>
    <cellStyle name="Note 2 19 4 4 3" xfId="6063"/>
    <cellStyle name="Note 2 19 4 4 3 2" xfId="23497"/>
    <cellStyle name="Note 2 19 4 4 3 3" xfId="37950"/>
    <cellStyle name="Note 2 19 4 4 4" xfId="8504"/>
    <cellStyle name="Note 2 19 4 4 4 2" xfId="25938"/>
    <cellStyle name="Note 2 19 4 4 4 3" xfId="40391"/>
    <cellStyle name="Note 2 19 4 4 5" xfId="10924"/>
    <cellStyle name="Note 2 19 4 4 5 2" xfId="28358"/>
    <cellStyle name="Note 2 19 4 4 5 3" xfId="42811"/>
    <cellStyle name="Note 2 19 4 4 6" xfId="15046"/>
    <cellStyle name="Note 2 19 4 4 6 2" xfId="32480"/>
    <cellStyle name="Note 2 19 4 4 6 3" xfId="46933"/>
    <cellStyle name="Note 2 19 4 4 7" xfId="17930"/>
    <cellStyle name="Note 2 19 4 4 8" xfId="20207"/>
    <cellStyle name="Note 2 19 4 5" xfId="3598"/>
    <cellStyle name="Note 2 19 4 5 2" xfId="13325"/>
    <cellStyle name="Note 2 19 4 5 2 2" xfId="30759"/>
    <cellStyle name="Note 2 19 4 5 2 3" xfId="45212"/>
    <cellStyle name="Note 2 19 4 5 3" xfId="15786"/>
    <cellStyle name="Note 2 19 4 5 3 2" xfId="33220"/>
    <cellStyle name="Note 2 19 4 5 3 3" xfId="47673"/>
    <cellStyle name="Note 2 19 4 5 4" xfId="21033"/>
    <cellStyle name="Note 2 19 4 5 5" xfId="35486"/>
    <cellStyle name="Note 2 19 4 6" xfId="6060"/>
    <cellStyle name="Note 2 19 4 6 2" xfId="23494"/>
    <cellStyle name="Note 2 19 4 6 3" xfId="37947"/>
    <cellStyle name="Note 2 19 4 7" xfId="8501"/>
    <cellStyle name="Note 2 19 4 7 2" xfId="25935"/>
    <cellStyle name="Note 2 19 4 7 3" xfId="40388"/>
    <cellStyle name="Note 2 19 4 8" xfId="10921"/>
    <cellStyle name="Note 2 19 4 8 2" xfId="28355"/>
    <cellStyle name="Note 2 19 4 8 3" xfId="42808"/>
    <cellStyle name="Note 2 19 4 9" xfId="17927"/>
    <cellStyle name="Note 2 19 5" xfId="1091"/>
    <cellStyle name="Note 2 19 5 2" xfId="1092"/>
    <cellStyle name="Note 2 19 5 2 2" xfId="3603"/>
    <cellStyle name="Note 2 19 5 2 2 2" xfId="13329"/>
    <cellStyle name="Note 2 19 5 2 2 2 2" xfId="30763"/>
    <cellStyle name="Note 2 19 5 2 2 2 3" xfId="45216"/>
    <cellStyle name="Note 2 19 5 2 2 3" xfId="15790"/>
    <cellStyle name="Note 2 19 5 2 2 3 2" xfId="33224"/>
    <cellStyle name="Note 2 19 5 2 2 3 3" xfId="47677"/>
    <cellStyle name="Note 2 19 5 2 2 4" xfId="21038"/>
    <cellStyle name="Note 2 19 5 2 2 5" xfId="35491"/>
    <cellStyle name="Note 2 19 5 2 3" xfId="6065"/>
    <cellStyle name="Note 2 19 5 2 3 2" xfId="23499"/>
    <cellStyle name="Note 2 19 5 2 3 3" xfId="37952"/>
    <cellStyle name="Note 2 19 5 2 4" xfId="8506"/>
    <cellStyle name="Note 2 19 5 2 4 2" xfId="25940"/>
    <cellStyle name="Note 2 19 5 2 4 3" xfId="40393"/>
    <cellStyle name="Note 2 19 5 2 5" xfId="10926"/>
    <cellStyle name="Note 2 19 5 2 5 2" xfId="28360"/>
    <cellStyle name="Note 2 19 5 2 5 3" xfId="42813"/>
    <cellStyle name="Note 2 19 5 2 6" xfId="17932"/>
    <cellStyle name="Note 2 19 5 3" xfId="1093"/>
    <cellStyle name="Note 2 19 5 3 2" xfId="3604"/>
    <cellStyle name="Note 2 19 5 3 2 2" xfId="13330"/>
    <cellStyle name="Note 2 19 5 3 2 2 2" xfId="30764"/>
    <cellStyle name="Note 2 19 5 3 2 2 3" xfId="45217"/>
    <cellStyle name="Note 2 19 5 3 2 3" xfId="15791"/>
    <cellStyle name="Note 2 19 5 3 2 3 2" xfId="33225"/>
    <cellStyle name="Note 2 19 5 3 2 3 3" xfId="47678"/>
    <cellStyle name="Note 2 19 5 3 2 4" xfId="21039"/>
    <cellStyle name="Note 2 19 5 3 2 5" xfId="35492"/>
    <cellStyle name="Note 2 19 5 3 3" xfId="6066"/>
    <cellStyle name="Note 2 19 5 3 3 2" xfId="23500"/>
    <cellStyle name="Note 2 19 5 3 3 3" xfId="37953"/>
    <cellStyle name="Note 2 19 5 3 4" xfId="8507"/>
    <cellStyle name="Note 2 19 5 3 4 2" xfId="25941"/>
    <cellStyle name="Note 2 19 5 3 4 3" xfId="40394"/>
    <cellStyle name="Note 2 19 5 3 5" xfId="10927"/>
    <cellStyle name="Note 2 19 5 3 5 2" xfId="28361"/>
    <cellStyle name="Note 2 19 5 3 5 3" xfId="42814"/>
    <cellStyle name="Note 2 19 5 3 6" xfId="17933"/>
    <cellStyle name="Note 2 19 5 4" xfId="1094"/>
    <cellStyle name="Note 2 19 5 4 2" xfId="3605"/>
    <cellStyle name="Note 2 19 5 4 2 2" xfId="21040"/>
    <cellStyle name="Note 2 19 5 4 2 3" xfId="35493"/>
    <cellStyle name="Note 2 19 5 4 3" xfId="6067"/>
    <cellStyle name="Note 2 19 5 4 3 2" xfId="23501"/>
    <cellStyle name="Note 2 19 5 4 3 3" xfId="37954"/>
    <cellStyle name="Note 2 19 5 4 4" xfId="8508"/>
    <cellStyle name="Note 2 19 5 4 4 2" xfId="25942"/>
    <cellStyle name="Note 2 19 5 4 4 3" xfId="40395"/>
    <cellStyle name="Note 2 19 5 4 5" xfId="10928"/>
    <cellStyle name="Note 2 19 5 4 5 2" xfId="28362"/>
    <cellStyle name="Note 2 19 5 4 5 3" xfId="42815"/>
    <cellStyle name="Note 2 19 5 4 6" xfId="15047"/>
    <cellStyle name="Note 2 19 5 4 6 2" xfId="32481"/>
    <cellStyle name="Note 2 19 5 4 6 3" xfId="46934"/>
    <cellStyle name="Note 2 19 5 4 7" xfId="17934"/>
    <cellStyle name="Note 2 19 5 4 8" xfId="20208"/>
    <cellStyle name="Note 2 19 5 5" xfId="3602"/>
    <cellStyle name="Note 2 19 5 5 2" xfId="13328"/>
    <cellStyle name="Note 2 19 5 5 2 2" xfId="30762"/>
    <cellStyle name="Note 2 19 5 5 2 3" xfId="45215"/>
    <cellStyle name="Note 2 19 5 5 3" xfId="15789"/>
    <cellStyle name="Note 2 19 5 5 3 2" xfId="33223"/>
    <cellStyle name="Note 2 19 5 5 3 3" xfId="47676"/>
    <cellStyle name="Note 2 19 5 5 4" xfId="21037"/>
    <cellStyle name="Note 2 19 5 5 5" xfId="35490"/>
    <cellStyle name="Note 2 19 5 6" xfId="6064"/>
    <cellStyle name="Note 2 19 5 6 2" xfId="23498"/>
    <cellStyle name="Note 2 19 5 6 3" xfId="37951"/>
    <cellStyle name="Note 2 19 5 7" xfId="8505"/>
    <cellStyle name="Note 2 19 5 7 2" xfId="25939"/>
    <cellStyle name="Note 2 19 5 7 3" xfId="40392"/>
    <cellStyle name="Note 2 19 5 8" xfId="10925"/>
    <cellStyle name="Note 2 19 5 8 2" xfId="28359"/>
    <cellStyle name="Note 2 19 5 8 3" xfId="42812"/>
    <cellStyle name="Note 2 19 5 9" xfId="17931"/>
    <cellStyle name="Note 2 19 6" xfId="1095"/>
    <cellStyle name="Note 2 19 6 2" xfId="3606"/>
    <cellStyle name="Note 2 19 6 2 2" xfId="13331"/>
    <cellStyle name="Note 2 19 6 2 2 2" xfId="30765"/>
    <cellStyle name="Note 2 19 6 2 2 3" xfId="45218"/>
    <cellStyle name="Note 2 19 6 2 3" xfId="15792"/>
    <cellStyle name="Note 2 19 6 2 3 2" xfId="33226"/>
    <cellStyle name="Note 2 19 6 2 3 3" xfId="47679"/>
    <cellStyle name="Note 2 19 6 2 4" xfId="21041"/>
    <cellStyle name="Note 2 19 6 2 5" xfId="35494"/>
    <cellStyle name="Note 2 19 6 3" xfId="6068"/>
    <cellStyle name="Note 2 19 6 3 2" xfId="23502"/>
    <cellStyle name="Note 2 19 6 3 3" xfId="37955"/>
    <cellStyle name="Note 2 19 6 4" xfId="8509"/>
    <cellStyle name="Note 2 19 6 4 2" xfId="25943"/>
    <cellStyle name="Note 2 19 6 4 3" xfId="40396"/>
    <cellStyle name="Note 2 19 6 5" xfId="10929"/>
    <cellStyle name="Note 2 19 6 5 2" xfId="28363"/>
    <cellStyle name="Note 2 19 6 5 3" xfId="42816"/>
    <cellStyle name="Note 2 19 6 6" xfId="17935"/>
    <cellStyle name="Note 2 19 7" xfId="1096"/>
    <cellStyle name="Note 2 19 7 2" xfId="3607"/>
    <cellStyle name="Note 2 19 7 2 2" xfId="13332"/>
    <cellStyle name="Note 2 19 7 2 2 2" xfId="30766"/>
    <cellStyle name="Note 2 19 7 2 2 3" xfId="45219"/>
    <cellStyle name="Note 2 19 7 2 3" xfId="15793"/>
    <cellStyle name="Note 2 19 7 2 3 2" xfId="33227"/>
    <cellStyle name="Note 2 19 7 2 3 3" xfId="47680"/>
    <cellStyle name="Note 2 19 7 2 4" xfId="21042"/>
    <cellStyle name="Note 2 19 7 2 5" xfId="35495"/>
    <cellStyle name="Note 2 19 7 3" xfId="6069"/>
    <cellStyle name="Note 2 19 7 3 2" xfId="23503"/>
    <cellStyle name="Note 2 19 7 3 3" xfId="37956"/>
    <cellStyle name="Note 2 19 7 4" xfId="8510"/>
    <cellStyle name="Note 2 19 7 4 2" xfId="25944"/>
    <cellStyle name="Note 2 19 7 4 3" xfId="40397"/>
    <cellStyle name="Note 2 19 7 5" xfId="10930"/>
    <cellStyle name="Note 2 19 7 5 2" xfId="28364"/>
    <cellStyle name="Note 2 19 7 5 3" xfId="42817"/>
    <cellStyle name="Note 2 19 7 6" xfId="17936"/>
    <cellStyle name="Note 2 19 8" xfId="1097"/>
    <cellStyle name="Note 2 19 8 2" xfId="3608"/>
    <cellStyle name="Note 2 19 8 2 2" xfId="21043"/>
    <cellStyle name="Note 2 19 8 2 3" xfId="35496"/>
    <cellStyle name="Note 2 19 8 3" xfId="6070"/>
    <cellStyle name="Note 2 19 8 3 2" xfId="23504"/>
    <cellStyle name="Note 2 19 8 3 3" xfId="37957"/>
    <cellStyle name="Note 2 19 8 4" xfId="8511"/>
    <cellStyle name="Note 2 19 8 4 2" xfId="25945"/>
    <cellStyle name="Note 2 19 8 4 3" xfId="40398"/>
    <cellStyle name="Note 2 19 8 5" xfId="10931"/>
    <cellStyle name="Note 2 19 8 5 2" xfId="28365"/>
    <cellStyle name="Note 2 19 8 5 3" xfId="42818"/>
    <cellStyle name="Note 2 19 8 6" xfId="15048"/>
    <cellStyle name="Note 2 19 8 6 2" xfId="32482"/>
    <cellStyle name="Note 2 19 8 6 3" xfId="46935"/>
    <cellStyle name="Note 2 19 8 7" xfId="17937"/>
    <cellStyle name="Note 2 19 8 8" xfId="20209"/>
    <cellStyle name="Note 2 19 9" xfId="3589"/>
    <cellStyle name="Note 2 19 9 2" xfId="13318"/>
    <cellStyle name="Note 2 19 9 2 2" xfId="30752"/>
    <cellStyle name="Note 2 19 9 2 3" xfId="45205"/>
    <cellStyle name="Note 2 19 9 3" xfId="15779"/>
    <cellStyle name="Note 2 19 9 3 2" xfId="33213"/>
    <cellStyle name="Note 2 19 9 3 3" xfId="47666"/>
    <cellStyle name="Note 2 19 9 4" xfId="21024"/>
    <cellStyle name="Note 2 19 9 5" xfId="35477"/>
    <cellStyle name="Note 2 2" xfId="1098"/>
    <cellStyle name="Note 2 2 10" xfId="6071"/>
    <cellStyle name="Note 2 2 10 2" xfId="23505"/>
    <cellStyle name="Note 2 2 10 3" xfId="37958"/>
    <cellStyle name="Note 2 2 11" xfId="8512"/>
    <cellStyle name="Note 2 2 11 2" xfId="25946"/>
    <cellStyle name="Note 2 2 11 3" xfId="40399"/>
    <cellStyle name="Note 2 2 12" xfId="10932"/>
    <cellStyle name="Note 2 2 12 2" xfId="28366"/>
    <cellStyle name="Note 2 2 12 3" xfId="42819"/>
    <cellStyle name="Note 2 2 13" xfId="17938"/>
    <cellStyle name="Note 2 2 2" xfId="1099"/>
    <cellStyle name="Note 2 2 2 2" xfId="1100"/>
    <cellStyle name="Note 2 2 2 2 2" xfId="3611"/>
    <cellStyle name="Note 2 2 2 2 2 2" xfId="13335"/>
    <cellStyle name="Note 2 2 2 2 2 2 2" xfId="30769"/>
    <cellStyle name="Note 2 2 2 2 2 2 3" xfId="45222"/>
    <cellStyle name="Note 2 2 2 2 2 3" xfId="15796"/>
    <cellStyle name="Note 2 2 2 2 2 3 2" xfId="33230"/>
    <cellStyle name="Note 2 2 2 2 2 3 3" xfId="47683"/>
    <cellStyle name="Note 2 2 2 2 2 4" xfId="21046"/>
    <cellStyle name="Note 2 2 2 2 2 5" xfId="35499"/>
    <cellStyle name="Note 2 2 2 2 3" xfId="6073"/>
    <cellStyle name="Note 2 2 2 2 3 2" xfId="23507"/>
    <cellStyle name="Note 2 2 2 2 3 3" xfId="37960"/>
    <cellStyle name="Note 2 2 2 2 4" xfId="8514"/>
    <cellStyle name="Note 2 2 2 2 4 2" xfId="25948"/>
    <cellStyle name="Note 2 2 2 2 4 3" xfId="40401"/>
    <cellStyle name="Note 2 2 2 2 5" xfId="10934"/>
    <cellStyle name="Note 2 2 2 2 5 2" xfId="28368"/>
    <cellStyle name="Note 2 2 2 2 5 3" xfId="42821"/>
    <cellStyle name="Note 2 2 2 2 6" xfId="17940"/>
    <cellStyle name="Note 2 2 2 3" xfId="1101"/>
    <cellStyle name="Note 2 2 2 3 2" xfId="3612"/>
    <cellStyle name="Note 2 2 2 3 2 2" xfId="13336"/>
    <cellStyle name="Note 2 2 2 3 2 2 2" xfId="30770"/>
    <cellStyle name="Note 2 2 2 3 2 2 3" xfId="45223"/>
    <cellStyle name="Note 2 2 2 3 2 3" xfId="15797"/>
    <cellStyle name="Note 2 2 2 3 2 3 2" xfId="33231"/>
    <cellStyle name="Note 2 2 2 3 2 3 3" xfId="47684"/>
    <cellStyle name="Note 2 2 2 3 2 4" xfId="21047"/>
    <cellStyle name="Note 2 2 2 3 2 5" xfId="35500"/>
    <cellStyle name="Note 2 2 2 3 3" xfId="6074"/>
    <cellStyle name="Note 2 2 2 3 3 2" xfId="23508"/>
    <cellStyle name="Note 2 2 2 3 3 3" xfId="37961"/>
    <cellStyle name="Note 2 2 2 3 4" xfId="8515"/>
    <cellStyle name="Note 2 2 2 3 4 2" xfId="25949"/>
    <cellStyle name="Note 2 2 2 3 4 3" xfId="40402"/>
    <cellStyle name="Note 2 2 2 3 5" xfId="10935"/>
    <cellStyle name="Note 2 2 2 3 5 2" xfId="28369"/>
    <cellStyle name="Note 2 2 2 3 5 3" xfId="42822"/>
    <cellStyle name="Note 2 2 2 3 6" xfId="17941"/>
    <cellStyle name="Note 2 2 2 4" xfId="1102"/>
    <cellStyle name="Note 2 2 2 4 2" xfId="3613"/>
    <cellStyle name="Note 2 2 2 4 2 2" xfId="21048"/>
    <cellStyle name="Note 2 2 2 4 2 3" xfId="35501"/>
    <cellStyle name="Note 2 2 2 4 3" xfId="6075"/>
    <cellStyle name="Note 2 2 2 4 3 2" xfId="23509"/>
    <cellStyle name="Note 2 2 2 4 3 3" xfId="37962"/>
    <cellStyle name="Note 2 2 2 4 4" xfId="8516"/>
    <cellStyle name="Note 2 2 2 4 4 2" xfId="25950"/>
    <cellStyle name="Note 2 2 2 4 4 3" xfId="40403"/>
    <cellStyle name="Note 2 2 2 4 5" xfId="10936"/>
    <cellStyle name="Note 2 2 2 4 5 2" xfId="28370"/>
    <cellStyle name="Note 2 2 2 4 5 3" xfId="42823"/>
    <cellStyle name="Note 2 2 2 4 6" xfId="15049"/>
    <cellStyle name="Note 2 2 2 4 6 2" xfId="32483"/>
    <cellStyle name="Note 2 2 2 4 6 3" xfId="46936"/>
    <cellStyle name="Note 2 2 2 4 7" xfId="17942"/>
    <cellStyle name="Note 2 2 2 4 8" xfId="20210"/>
    <cellStyle name="Note 2 2 2 5" xfId="3610"/>
    <cellStyle name="Note 2 2 2 5 2" xfId="13334"/>
    <cellStyle name="Note 2 2 2 5 2 2" xfId="30768"/>
    <cellStyle name="Note 2 2 2 5 2 3" xfId="45221"/>
    <cellStyle name="Note 2 2 2 5 3" xfId="15795"/>
    <cellStyle name="Note 2 2 2 5 3 2" xfId="33229"/>
    <cellStyle name="Note 2 2 2 5 3 3" xfId="47682"/>
    <cellStyle name="Note 2 2 2 5 4" xfId="21045"/>
    <cellStyle name="Note 2 2 2 5 5" xfId="35498"/>
    <cellStyle name="Note 2 2 2 6" xfId="6072"/>
    <cellStyle name="Note 2 2 2 6 2" xfId="23506"/>
    <cellStyle name="Note 2 2 2 6 3" xfId="37959"/>
    <cellStyle name="Note 2 2 2 7" xfId="8513"/>
    <cellStyle name="Note 2 2 2 7 2" xfId="25947"/>
    <cellStyle name="Note 2 2 2 7 3" xfId="40400"/>
    <cellStyle name="Note 2 2 2 8" xfId="10933"/>
    <cellStyle name="Note 2 2 2 8 2" xfId="28367"/>
    <cellStyle name="Note 2 2 2 8 3" xfId="42820"/>
    <cellStyle name="Note 2 2 2 9" xfId="17939"/>
    <cellStyle name="Note 2 2 3" xfId="1103"/>
    <cellStyle name="Note 2 2 3 2" xfId="1104"/>
    <cellStyle name="Note 2 2 3 2 2" xfId="3615"/>
    <cellStyle name="Note 2 2 3 2 2 2" xfId="13338"/>
    <cellStyle name="Note 2 2 3 2 2 2 2" xfId="30772"/>
    <cellStyle name="Note 2 2 3 2 2 2 3" xfId="45225"/>
    <cellStyle name="Note 2 2 3 2 2 3" xfId="15799"/>
    <cellStyle name="Note 2 2 3 2 2 3 2" xfId="33233"/>
    <cellStyle name="Note 2 2 3 2 2 3 3" xfId="47686"/>
    <cellStyle name="Note 2 2 3 2 2 4" xfId="21050"/>
    <cellStyle name="Note 2 2 3 2 2 5" xfId="35503"/>
    <cellStyle name="Note 2 2 3 2 3" xfId="6077"/>
    <cellStyle name="Note 2 2 3 2 3 2" xfId="23511"/>
    <cellStyle name="Note 2 2 3 2 3 3" xfId="37964"/>
    <cellStyle name="Note 2 2 3 2 4" xfId="8518"/>
    <cellStyle name="Note 2 2 3 2 4 2" xfId="25952"/>
    <cellStyle name="Note 2 2 3 2 4 3" xfId="40405"/>
    <cellStyle name="Note 2 2 3 2 5" xfId="10938"/>
    <cellStyle name="Note 2 2 3 2 5 2" xfId="28372"/>
    <cellStyle name="Note 2 2 3 2 5 3" xfId="42825"/>
    <cellStyle name="Note 2 2 3 2 6" xfId="17944"/>
    <cellStyle name="Note 2 2 3 3" xfId="1105"/>
    <cellStyle name="Note 2 2 3 3 2" xfId="3616"/>
    <cellStyle name="Note 2 2 3 3 2 2" xfId="13339"/>
    <cellStyle name="Note 2 2 3 3 2 2 2" xfId="30773"/>
    <cellStyle name="Note 2 2 3 3 2 2 3" xfId="45226"/>
    <cellStyle name="Note 2 2 3 3 2 3" xfId="15800"/>
    <cellStyle name="Note 2 2 3 3 2 3 2" xfId="33234"/>
    <cellStyle name="Note 2 2 3 3 2 3 3" xfId="47687"/>
    <cellStyle name="Note 2 2 3 3 2 4" xfId="21051"/>
    <cellStyle name="Note 2 2 3 3 2 5" xfId="35504"/>
    <cellStyle name="Note 2 2 3 3 3" xfId="6078"/>
    <cellStyle name="Note 2 2 3 3 3 2" xfId="23512"/>
    <cellStyle name="Note 2 2 3 3 3 3" xfId="37965"/>
    <cellStyle name="Note 2 2 3 3 4" xfId="8519"/>
    <cellStyle name="Note 2 2 3 3 4 2" xfId="25953"/>
    <cellStyle name="Note 2 2 3 3 4 3" xfId="40406"/>
    <cellStyle name="Note 2 2 3 3 5" xfId="10939"/>
    <cellStyle name="Note 2 2 3 3 5 2" xfId="28373"/>
    <cellStyle name="Note 2 2 3 3 5 3" xfId="42826"/>
    <cellStyle name="Note 2 2 3 3 6" xfId="17945"/>
    <cellStyle name="Note 2 2 3 4" xfId="1106"/>
    <cellStyle name="Note 2 2 3 4 2" xfId="3617"/>
    <cellStyle name="Note 2 2 3 4 2 2" xfId="21052"/>
    <cellStyle name="Note 2 2 3 4 2 3" xfId="35505"/>
    <cellStyle name="Note 2 2 3 4 3" xfId="6079"/>
    <cellStyle name="Note 2 2 3 4 3 2" xfId="23513"/>
    <cellStyle name="Note 2 2 3 4 3 3" xfId="37966"/>
    <cellStyle name="Note 2 2 3 4 4" xfId="8520"/>
    <cellStyle name="Note 2 2 3 4 4 2" xfId="25954"/>
    <cellStyle name="Note 2 2 3 4 4 3" xfId="40407"/>
    <cellStyle name="Note 2 2 3 4 5" xfId="10940"/>
    <cellStyle name="Note 2 2 3 4 5 2" xfId="28374"/>
    <cellStyle name="Note 2 2 3 4 5 3" xfId="42827"/>
    <cellStyle name="Note 2 2 3 4 6" xfId="15050"/>
    <cellStyle name="Note 2 2 3 4 6 2" xfId="32484"/>
    <cellStyle name="Note 2 2 3 4 6 3" xfId="46937"/>
    <cellStyle name="Note 2 2 3 4 7" xfId="17946"/>
    <cellStyle name="Note 2 2 3 4 8" xfId="20211"/>
    <cellStyle name="Note 2 2 3 5" xfId="3614"/>
    <cellStyle name="Note 2 2 3 5 2" xfId="13337"/>
    <cellStyle name="Note 2 2 3 5 2 2" xfId="30771"/>
    <cellStyle name="Note 2 2 3 5 2 3" xfId="45224"/>
    <cellStyle name="Note 2 2 3 5 3" xfId="15798"/>
    <cellStyle name="Note 2 2 3 5 3 2" xfId="33232"/>
    <cellStyle name="Note 2 2 3 5 3 3" xfId="47685"/>
    <cellStyle name="Note 2 2 3 5 4" xfId="21049"/>
    <cellStyle name="Note 2 2 3 5 5" xfId="35502"/>
    <cellStyle name="Note 2 2 3 6" xfId="6076"/>
    <cellStyle name="Note 2 2 3 6 2" xfId="23510"/>
    <cellStyle name="Note 2 2 3 6 3" xfId="37963"/>
    <cellStyle name="Note 2 2 3 7" xfId="8517"/>
    <cellStyle name="Note 2 2 3 7 2" xfId="25951"/>
    <cellStyle name="Note 2 2 3 7 3" xfId="40404"/>
    <cellStyle name="Note 2 2 3 8" xfId="10937"/>
    <cellStyle name="Note 2 2 3 8 2" xfId="28371"/>
    <cellStyle name="Note 2 2 3 8 3" xfId="42824"/>
    <cellStyle name="Note 2 2 3 9" xfId="17943"/>
    <cellStyle name="Note 2 2 4" xfId="1107"/>
    <cellStyle name="Note 2 2 4 2" xfId="1108"/>
    <cellStyle name="Note 2 2 4 2 2" xfId="3619"/>
    <cellStyle name="Note 2 2 4 2 2 2" xfId="13341"/>
    <cellStyle name="Note 2 2 4 2 2 2 2" xfId="30775"/>
    <cellStyle name="Note 2 2 4 2 2 2 3" xfId="45228"/>
    <cellStyle name="Note 2 2 4 2 2 3" xfId="15802"/>
    <cellStyle name="Note 2 2 4 2 2 3 2" xfId="33236"/>
    <cellStyle name="Note 2 2 4 2 2 3 3" xfId="47689"/>
    <cellStyle name="Note 2 2 4 2 2 4" xfId="21054"/>
    <cellStyle name="Note 2 2 4 2 2 5" xfId="35507"/>
    <cellStyle name="Note 2 2 4 2 3" xfId="6081"/>
    <cellStyle name="Note 2 2 4 2 3 2" xfId="23515"/>
    <cellStyle name="Note 2 2 4 2 3 3" xfId="37968"/>
    <cellStyle name="Note 2 2 4 2 4" xfId="8522"/>
    <cellStyle name="Note 2 2 4 2 4 2" xfId="25956"/>
    <cellStyle name="Note 2 2 4 2 4 3" xfId="40409"/>
    <cellStyle name="Note 2 2 4 2 5" xfId="10942"/>
    <cellStyle name="Note 2 2 4 2 5 2" xfId="28376"/>
    <cellStyle name="Note 2 2 4 2 5 3" xfId="42829"/>
    <cellStyle name="Note 2 2 4 2 6" xfId="17948"/>
    <cellStyle name="Note 2 2 4 3" xfId="1109"/>
    <cellStyle name="Note 2 2 4 3 2" xfId="3620"/>
    <cellStyle name="Note 2 2 4 3 2 2" xfId="13342"/>
    <cellStyle name="Note 2 2 4 3 2 2 2" xfId="30776"/>
    <cellStyle name="Note 2 2 4 3 2 2 3" xfId="45229"/>
    <cellStyle name="Note 2 2 4 3 2 3" xfId="15803"/>
    <cellStyle name="Note 2 2 4 3 2 3 2" xfId="33237"/>
    <cellStyle name="Note 2 2 4 3 2 3 3" xfId="47690"/>
    <cellStyle name="Note 2 2 4 3 2 4" xfId="21055"/>
    <cellStyle name="Note 2 2 4 3 2 5" xfId="35508"/>
    <cellStyle name="Note 2 2 4 3 3" xfId="6082"/>
    <cellStyle name="Note 2 2 4 3 3 2" xfId="23516"/>
    <cellStyle name="Note 2 2 4 3 3 3" xfId="37969"/>
    <cellStyle name="Note 2 2 4 3 4" xfId="8523"/>
    <cellStyle name="Note 2 2 4 3 4 2" xfId="25957"/>
    <cellStyle name="Note 2 2 4 3 4 3" xfId="40410"/>
    <cellStyle name="Note 2 2 4 3 5" xfId="10943"/>
    <cellStyle name="Note 2 2 4 3 5 2" xfId="28377"/>
    <cellStyle name="Note 2 2 4 3 5 3" xfId="42830"/>
    <cellStyle name="Note 2 2 4 3 6" xfId="17949"/>
    <cellStyle name="Note 2 2 4 4" xfId="1110"/>
    <cellStyle name="Note 2 2 4 4 2" xfId="3621"/>
    <cellStyle name="Note 2 2 4 4 2 2" xfId="21056"/>
    <cellStyle name="Note 2 2 4 4 2 3" xfId="35509"/>
    <cellStyle name="Note 2 2 4 4 3" xfId="6083"/>
    <cellStyle name="Note 2 2 4 4 3 2" xfId="23517"/>
    <cellStyle name="Note 2 2 4 4 3 3" xfId="37970"/>
    <cellStyle name="Note 2 2 4 4 4" xfId="8524"/>
    <cellStyle name="Note 2 2 4 4 4 2" xfId="25958"/>
    <cellStyle name="Note 2 2 4 4 4 3" xfId="40411"/>
    <cellStyle name="Note 2 2 4 4 5" xfId="10944"/>
    <cellStyle name="Note 2 2 4 4 5 2" xfId="28378"/>
    <cellStyle name="Note 2 2 4 4 5 3" xfId="42831"/>
    <cellStyle name="Note 2 2 4 4 6" xfId="15051"/>
    <cellStyle name="Note 2 2 4 4 6 2" xfId="32485"/>
    <cellStyle name="Note 2 2 4 4 6 3" xfId="46938"/>
    <cellStyle name="Note 2 2 4 4 7" xfId="17950"/>
    <cellStyle name="Note 2 2 4 4 8" xfId="20212"/>
    <cellStyle name="Note 2 2 4 5" xfId="3618"/>
    <cellStyle name="Note 2 2 4 5 2" xfId="13340"/>
    <cellStyle name="Note 2 2 4 5 2 2" xfId="30774"/>
    <cellStyle name="Note 2 2 4 5 2 3" xfId="45227"/>
    <cellStyle name="Note 2 2 4 5 3" xfId="15801"/>
    <cellStyle name="Note 2 2 4 5 3 2" xfId="33235"/>
    <cellStyle name="Note 2 2 4 5 3 3" xfId="47688"/>
    <cellStyle name="Note 2 2 4 5 4" xfId="21053"/>
    <cellStyle name="Note 2 2 4 5 5" xfId="35506"/>
    <cellStyle name="Note 2 2 4 6" xfId="6080"/>
    <cellStyle name="Note 2 2 4 6 2" xfId="23514"/>
    <cellStyle name="Note 2 2 4 6 3" xfId="37967"/>
    <cellStyle name="Note 2 2 4 7" xfId="8521"/>
    <cellStyle name="Note 2 2 4 7 2" xfId="25955"/>
    <cellStyle name="Note 2 2 4 7 3" xfId="40408"/>
    <cellStyle name="Note 2 2 4 8" xfId="10941"/>
    <cellStyle name="Note 2 2 4 8 2" xfId="28375"/>
    <cellStyle name="Note 2 2 4 8 3" xfId="42828"/>
    <cellStyle name="Note 2 2 4 9" xfId="17947"/>
    <cellStyle name="Note 2 2 5" xfId="1111"/>
    <cellStyle name="Note 2 2 5 2" xfId="1112"/>
    <cellStyle name="Note 2 2 5 2 2" xfId="3623"/>
    <cellStyle name="Note 2 2 5 2 2 2" xfId="13344"/>
    <cellStyle name="Note 2 2 5 2 2 2 2" xfId="30778"/>
    <cellStyle name="Note 2 2 5 2 2 2 3" xfId="45231"/>
    <cellStyle name="Note 2 2 5 2 2 3" xfId="15805"/>
    <cellStyle name="Note 2 2 5 2 2 3 2" xfId="33239"/>
    <cellStyle name="Note 2 2 5 2 2 3 3" xfId="47692"/>
    <cellStyle name="Note 2 2 5 2 2 4" xfId="21058"/>
    <cellStyle name="Note 2 2 5 2 2 5" xfId="35511"/>
    <cellStyle name="Note 2 2 5 2 3" xfId="6085"/>
    <cellStyle name="Note 2 2 5 2 3 2" xfId="23519"/>
    <cellStyle name="Note 2 2 5 2 3 3" xfId="37972"/>
    <cellStyle name="Note 2 2 5 2 4" xfId="8526"/>
    <cellStyle name="Note 2 2 5 2 4 2" xfId="25960"/>
    <cellStyle name="Note 2 2 5 2 4 3" xfId="40413"/>
    <cellStyle name="Note 2 2 5 2 5" xfId="10946"/>
    <cellStyle name="Note 2 2 5 2 5 2" xfId="28380"/>
    <cellStyle name="Note 2 2 5 2 5 3" xfId="42833"/>
    <cellStyle name="Note 2 2 5 2 6" xfId="17952"/>
    <cellStyle name="Note 2 2 5 3" xfId="1113"/>
    <cellStyle name="Note 2 2 5 3 2" xfId="3624"/>
    <cellStyle name="Note 2 2 5 3 2 2" xfId="13345"/>
    <cellStyle name="Note 2 2 5 3 2 2 2" xfId="30779"/>
    <cellStyle name="Note 2 2 5 3 2 2 3" xfId="45232"/>
    <cellStyle name="Note 2 2 5 3 2 3" xfId="15806"/>
    <cellStyle name="Note 2 2 5 3 2 3 2" xfId="33240"/>
    <cellStyle name="Note 2 2 5 3 2 3 3" xfId="47693"/>
    <cellStyle name="Note 2 2 5 3 2 4" xfId="21059"/>
    <cellStyle name="Note 2 2 5 3 2 5" xfId="35512"/>
    <cellStyle name="Note 2 2 5 3 3" xfId="6086"/>
    <cellStyle name="Note 2 2 5 3 3 2" xfId="23520"/>
    <cellStyle name="Note 2 2 5 3 3 3" xfId="37973"/>
    <cellStyle name="Note 2 2 5 3 4" xfId="8527"/>
    <cellStyle name="Note 2 2 5 3 4 2" xfId="25961"/>
    <cellStyle name="Note 2 2 5 3 4 3" xfId="40414"/>
    <cellStyle name="Note 2 2 5 3 5" xfId="10947"/>
    <cellStyle name="Note 2 2 5 3 5 2" xfId="28381"/>
    <cellStyle name="Note 2 2 5 3 5 3" xfId="42834"/>
    <cellStyle name="Note 2 2 5 3 6" xfId="17953"/>
    <cellStyle name="Note 2 2 5 4" xfId="1114"/>
    <cellStyle name="Note 2 2 5 4 2" xfId="3625"/>
    <cellStyle name="Note 2 2 5 4 2 2" xfId="21060"/>
    <cellStyle name="Note 2 2 5 4 2 3" xfId="35513"/>
    <cellStyle name="Note 2 2 5 4 3" xfId="6087"/>
    <cellStyle name="Note 2 2 5 4 3 2" xfId="23521"/>
    <cellStyle name="Note 2 2 5 4 3 3" xfId="37974"/>
    <cellStyle name="Note 2 2 5 4 4" xfId="8528"/>
    <cellStyle name="Note 2 2 5 4 4 2" xfId="25962"/>
    <cellStyle name="Note 2 2 5 4 4 3" xfId="40415"/>
    <cellStyle name="Note 2 2 5 4 5" xfId="10948"/>
    <cellStyle name="Note 2 2 5 4 5 2" xfId="28382"/>
    <cellStyle name="Note 2 2 5 4 5 3" xfId="42835"/>
    <cellStyle name="Note 2 2 5 4 6" xfId="15052"/>
    <cellStyle name="Note 2 2 5 4 6 2" xfId="32486"/>
    <cellStyle name="Note 2 2 5 4 6 3" xfId="46939"/>
    <cellStyle name="Note 2 2 5 4 7" xfId="17954"/>
    <cellStyle name="Note 2 2 5 4 8" xfId="20213"/>
    <cellStyle name="Note 2 2 5 5" xfId="3622"/>
    <cellStyle name="Note 2 2 5 5 2" xfId="13343"/>
    <cellStyle name="Note 2 2 5 5 2 2" xfId="30777"/>
    <cellStyle name="Note 2 2 5 5 2 3" xfId="45230"/>
    <cellStyle name="Note 2 2 5 5 3" xfId="15804"/>
    <cellStyle name="Note 2 2 5 5 3 2" xfId="33238"/>
    <cellStyle name="Note 2 2 5 5 3 3" xfId="47691"/>
    <cellStyle name="Note 2 2 5 5 4" xfId="21057"/>
    <cellStyle name="Note 2 2 5 5 5" xfId="35510"/>
    <cellStyle name="Note 2 2 5 6" xfId="6084"/>
    <cellStyle name="Note 2 2 5 6 2" xfId="23518"/>
    <cellStyle name="Note 2 2 5 6 3" xfId="37971"/>
    <cellStyle name="Note 2 2 5 7" xfId="8525"/>
    <cellStyle name="Note 2 2 5 7 2" xfId="25959"/>
    <cellStyle name="Note 2 2 5 7 3" xfId="40412"/>
    <cellStyle name="Note 2 2 5 8" xfId="10945"/>
    <cellStyle name="Note 2 2 5 8 2" xfId="28379"/>
    <cellStyle name="Note 2 2 5 8 3" xfId="42832"/>
    <cellStyle name="Note 2 2 5 9" xfId="17951"/>
    <cellStyle name="Note 2 2 6" xfId="1115"/>
    <cellStyle name="Note 2 2 6 2" xfId="3626"/>
    <cellStyle name="Note 2 2 6 2 2" xfId="13346"/>
    <cellStyle name="Note 2 2 6 2 2 2" xfId="30780"/>
    <cellStyle name="Note 2 2 6 2 2 3" xfId="45233"/>
    <cellStyle name="Note 2 2 6 2 3" xfId="15807"/>
    <cellStyle name="Note 2 2 6 2 3 2" xfId="33241"/>
    <cellStyle name="Note 2 2 6 2 3 3" xfId="47694"/>
    <cellStyle name="Note 2 2 6 2 4" xfId="21061"/>
    <cellStyle name="Note 2 2 6 2 5" xfId="35514"/>
    <cellStyle name="Note 2 2 6 3" xfId="6088"/>
    <cellStyle name="Note 2 2 6 3 2" xfId="23522"/>
    <cellStyle name="Note 2 2 6 3 3" xfId="37975"/>
    <cellStyle name="Note 2 2 6 4" xfId="8529"/>
    <cellStyle name="Note 2 2 6 4 2" xfId="25963"/>
    <cellStyle name="Note 2 2 6 4 3" xfId="40416"/>
    <cellStyle name="Note 2 2 6 5" xfId="10949"/>
    <cellStyle name="Note 2 2 6 5 2" xfId="28383"/>
    <cellStyle name="Note 2 2 6 5 3" xfId="42836"/>
    <cellStyle name="Note 2 2 6 6" xfId="17955"/>
    <cellStyle name="Note 2 2 7" xfId="1116"/>
    <cellStyle name="Note 2 2 7 2" xfId="3627"/>
    <cellStyle name="Note 2 2 7 2 2" xfId="13347"/>
    <cellStyle name="Note 2 2 7 2 2 2" xfId="30781"/>
    <cellStyle name="Note 2 2 7 2 2 3" xfId="45234"/>
    <cellStyle name="Note 2 2 7 2 3" xfId="15808"/>
    <cellStyle name="Note 2 2 7 2 3 2" xfId="33242"/>
    <cellStyle name="Note 2 2 7 2 3 3" xfId="47695"/>
    <cellStyle name="Note 2 2 7 2 4" xfId="21062"/>
    <cellStyle name="Note 2 2 7 2 5" xfId="35515"/>
    <cellStyle name="Note 2 2 7 3" xfId="6089"/>
    <cellStyle name="Note 2 2 7 3 2" xfId="23523"/>
    <cellStyle name="Note 2 2 7 3 3" xfId="37976"/>
    <cellStyle name="Note 2 2 7 4" xfId="8530"/>
    <cellStyle name="Note 2 2 7 4 2" xfId="25964"/>
    <cellStyle name="Note 2 2 7 4 3" xfId="40417"/>
    <cellStyle name="Note 2 2 7 5" xfId="10950"/>
    <cellStyle name="Note 2 2 7 5 2" xfId="28384"/>
    <cellStyle name="Note 2 2 7 5 3" xfId="42837"/>
    <cellStyle name="Note 2 2 7 6" xfId="17956"/>
    <cellStyle name="Note 2 2 8" xfId="1117"/>
    <cellStyle name="Note 2 2 8 2" xfId="3628"/>
    <cellStyle name="Note 2 2 8 2 2" xfId="21063"/>
    <cellStyle name="Note 2 2 8 2 3" xfId="35516"/>
    <cellStyle name="Note 2 2 8 3" xfId="6090"/>
    <cellStyle name="Note 2 2 8 3 2" xfId="23524"/>
    <cellStyle name="Note 2 2 8 3 3" xfId="37977"/>
    <cellStyle name="Note 2 2 8 4" xfId="8531"/>
    <cellStyle name="Note 2 2 8 4 2" xfId="25965"/>
    <cellStyle name="Note 2 2 8 4 3" xfId="40418"/>
    <cellStyle name="Note 2 2 8 5" xfId="10951"/>
    <cellStyle name="Note 2 2 8 5 2" xfId="28385"/>
    <cellStyle name="Note 2 2 8 5 3" xfId="42838"/>
    <cellStyle name="Note 2 2 8 6" xfId="15053"/>
    <cellStyle name="Note 2 2 8 6 2" xfId="32487"/>
    <cellStyle name="Note 2 2 8 6 3" xfId="46940"/>
    <cellStyle name="Note 2 2 8 7" xfId="17957"/>
    <cellStyle name="Note 2 2 8 8" xfId="20214"/>
    <cellStyle name="Note 2 2 9" xfId="3609"/>
    <cellStyle name="Note 2 2 9 2" xfId="13333"/>
    <cellStyle name="Note 2 2 9 2 2" xfId="30767"/>
    <cellStyle name="Note 2 2 9 2 3" xfId="45220"/>
    <cellStyle name="Note 2 2 9 3" xfId="15794"/>
    <cellStyle name="Note 2 2 9 3 2" xfId="33228"/>
    <cellStyle name="Note 2 2 9 3 3" xfId="47681"/>
    <cellStyle name="Note 2 2 9 4" xfId="21044"/>
    <cellStyle name="Note 2 2 9 5" xfId="35497"/>
    <cellStyle name="Note 2 20" xfId="1118"/>
    <cellStyle name="Note 2 20 10" xfId="17958"/>
    <cellStyle name="Note 2 20 2" xfId="1119"/>
    <cellStyle name="Note 2 20 2 10" xfId="8533"/>
    <cellStyle name="Note 2 20 2 10 2" xfId="25967"/>
    <cellStyle name="Note 2 20 2 10 3" xfId="40420"/>
    <cellStyle name="Note 2 20 2 11" xfId="10953"/>
    <cellStyle name="Note 2 20 2 11 2" xfId="28387"/>
    <cellStyle name="Note 2 20 2 11 3" xfId="42840"/>
    <cellStyle name="Note 2 20 2 12" xfId="17959"/>
    <cellStyle name="Note 2 20 2 2" xfId="1120"/>
    <cellStyle name="Note 2 20 2 2 2" xfId="1121"/>
    <cellStyle name="Note 2 20 2 2 2 2" xfId="3632"/>
    <cellStyle name="Note 2 20 2 2 2 2 2" xfId="13351"/>
    <cellStyle name="Note 2 20 2 2 2 2 2 2" xfId="30785"/>
    <cellStyle name="Note 2 20 2 2 2 2 2 3" xfId="45238"/>
    <cellStyle name="Note 2 20 2 2 2 2 3" xfId="15812"/>
    <cellStyle name="Note 2 20 2 2 2 2 3 2" xfId="33246"/>
    <cellStyle name="Note 2 20 2 2 2 2 3 3" xfId="47699"/>
    <cellStyle name="Note 2 20 2 2 2 2 4" xfId="21067"/>
    <cellStyle name="Note 2 20 2 2 2 2 5" xfId="35520"/>
    <cellStyle name="Note 2 20 2 2 2 3" xfId="6094"/>
    <cellStyle name="Note 2 20 2 2 2 3 2" xfId="23528"/>
    <cellStyle name="Note 2 20 2 2 2 3 3" xfId="37981"/>
    <cellStyle name="Note 2 20 2 2 2 4" xfId="8535"/>
    <cellStyle name="Note 2 20 2 2 2 4 2" xfId="25969"/>
    <cellStyle name="Note 2 20 2 2 2 4 3" xfId="40422"/>
    <cellStyle name="Note 2 20 2 2 2 5" xfId="10955"/>
    <cellStyle name="Note 2 20 2 2 2 5 2" xfId="28389"/>
    <cellStyle name="Note 2 20 2 2 2 5 3" xfId="42842"/>
    <cellStyle name="Note 2 20 2 2 2 6" xfId="17961"/>
    <cellStyle name="Note 2 20 2 2 3" xfId="1122"/>
    <cellStyle name="Note 2 20 2 2 3 2" xfId="3633"/>
    <cellStyle name="Note 2 20 2 2 3 2 2" xfId="13352"/>
    <cellStyle name="Note 2 20 2 2 3 2 2 2" xfId="30786"/>
    <cellStyle name="Note 2 20 2 2 3 2 2 3" xfId="45239"/>
    <cellStyle name="Note 2 20 2 2 3 2 3" xfId="15813"/>
    <cellStyle name="Note 2 20 2 2 3 2 3 2" xfId="33247"/>
    <cellStyle name="Note 2 20 2 2 3 2 3 3" xfId="47700"/>
    <cellStyle name="Note 2 20 2 2 3 2 4" xfId="21068"/>
    <cellStyle name="Note 2 20 2 2 3 2 5" xfId="35521"/>
    <cellStyle name="Note 2 20 2 2 3 3" xfId="6095"/>
    <cellStyle name="Note 2 20 2 2 3 3 2" xfId="23529"/>
    <cellStyle name="Note 2 20 2 2 3 3 3" xfId="37982"/>
    <cellStyle name="Note 2 20 2 2 3 4" xfId="8536"/>
    <cellStyle name="Note 2 20 2 2 3 4 2" xfId="25970"/>
    <cellStyle name="Note 2 20 2 2 3 4 3" xfId="40423"/>
    <cellStyle name="Note 2 20 2 2 3 5" xfId="10956"/>
    <cellStyle name="Note 2 20 2 2 3 5 2" xfId="28390"/>
    <cellStyle name="Note 2 20 2 2 3 5 3" xfId="42843"/>
    <cellStyle name="Note 2 20 2 2 3 6" xfId="17962"/>
    <cellStyle name="Note 2 20 2 2 4" xfId="1123"/>
    <cellStyle name="Note 2 20 2 2 4 2" xfId="3634"/>
    <cellStyle name="Note 2 20 2 2 4 2 2" xfId="21069"/>
    <cellStyle name="Note 2 20 2 2 4 2 3" xfId="35522"/>
    <cellStyle name="Note 2 20 2 2 4 3" xfId="6096"/>
    <cellStyle name="Note 2 20 2 2 4 3 2" xfId="23530"/>
    <cellStyle name="Note 2 20 2 2 4 3 3" xfId="37983"/>
    <cellStyle name="Note 2 20 2 2 4 4" xfId="8537"/>
    <cellStyle name="Note 2 20 2 2 4 4 2" xfId="25971"/>
    <cellStyle name="Note 2 20 2 2 4 4 3" xfId="40424"/>
    <cellStyle name="Note 2 20 2 2 4 5" xfId="10957"/>
    <cellStyle name="Note 2 20 2 2 4 5 2" xfId="28391"/>
    <cellStyle name="Note 2 20 2 2 4 5 3" xfId="42844"/>
    <cellStyle name="Note 2 20 2 2 4 6" xfId="15054"/>
    <cellStyle name="Note 2 20 2 2 4 6 2" xfId="32488"/>
    <cellStyle name="Note 2 20 2 2 4 6 3" xfId="46941"/>
    <cellStyle name="Note 2 20 2 2 4 7" xfId="17963"/>
    <cellStyle name="Note 2 20 2 2 4 8" xfId="20215"/>
    <cellStyle name="Note 2 20 2 2 5" xfId="3631"/>
    <cellStyle name="Note 2 20 2 2 5 2" xfId="13350"/>
    <cellStyle name="Note 2 20 2 2 5 2 2" xfId="30784"/>
    <cellStyle name="Note 2 20 2 2 5 2 3" xfId="45237"/>
    <cellStyle name="Note 2 20 2 2 5 3" xfId="15811"/>
    <cellStyle name="Note 2 20 2 2 5 3 2" xfId="33245"/>
    <cellStyle name="Note 2 20 2 2 5 3 3" xfId="47698"/>
    <cellStyle name="Note 2 20 2 2 5 4" xfId="21066"/>
    <cellStyle name="Note 2 20 2 2 5 5" xfId="35519"/>
    <cellStyle name="Note 2 20 2 2 6" xfId="6093"/>
    <cellStyle name="Note 2 20 2 2 6 2" xfId="23527"/>
    <cellStyle name="Note 2 20 2 2 6 3" xfId="37980"/>
    <cellStyle name="Note 2 20 2 2 7" xfId="8534"/>
    <cellStyle name="Note 2 20 2 2 7 2" xfId="25968"/>
    <cellStyle name="Note 2 20 2 2 7 3" xfId="40421"/>
    <cellStyle name="Note 2 20 2 2 8" xfId="10954"/>
    <cellStyle name="Note 2 20 2 2 8 2" xfId="28388"/>
    <cellStyle name="Note 2 20 2 2 8 3" xfId="42841"/>
    <cellStyle name="Note 2 20 2 2 9" xfId="17960"/>
    <cellStyle name="Note 2 20 2 3" xfId="1124"/>
    <cellStyle name="Note 2 20 2 3 2" xfId="1125"/>
    <cellStyle name="Note 2 20 2 3 2 2" xfId="3636"/>
    <cellStyle name="Note 2 20 2 3 2 2 2" xfId="13354"/>
    <cellStyle name="Note 2 20 2 3 2 2 2 2" xfId="30788"/>
    <cellStyle name="Note 2 20 2 3 2 2 2 3" xfId="45241"/>
    <cellStyle name="Note 2 20 2 3 2 2 3" xfId="15815"/>
    <cellStyle name="Note 2 20 2 3 2 2 3 2" xfId="33249"/>
    <cellStyle name="Note 2 20 2 3 2 2 3 3" xfId="47702"/>
    <cellStyle name="Note 2 20 2 3 2 2 4" xfId="21071"/>
    <cellStyle name="Note 2 20 2 3 2 2 5" xfId="35524"/>
    <cellStyle name="Note 2 20 2 3 2 3" xfId="6098"/>
    <cellStyle name="Note 2 20 2 3 2 3 2" xfId="23532"/>
    <cellStyle name="Note 2 20 2 3 2 3 3" xfId="37985"/>
    <cellStyle name="Note 2 20 2 3 2 4" xfId="8539"/>
    <cellStyle name="Note 2 20 2 3 2 4 2" xfId="25973"/>
    <cellStyle name="Note 2 20 2 3 2 4 3" xfId="40426"/>
    <cellStyle name="Note 2 20 2 3 2 5" xfId="10959"/>
    <cellStyle name="Note 2 20 2 3 2 5 2" xfId="28393"/>
    <cellStyle name="Note 2 20 2 3 2 5 3" xfId="42846"/>
    <cellStyle name="Note 2 20 2 3 2 6" xfId="17965"/>
    <cellStyle name="Note 2 20 2 3 3" xfId="1126"/>
    <cellStyle name="Note 2 20 2 3 3 2" xfId="3637"/>
    <cellStyle name="Note 2 20 2 3 3 2 2" xfId="13355"/>
    <cellStyle name="Note 2 20 2 3 3 2 2 2" xfId="30789"/>
    <cellStyle name="Note 2 20 2 3 3 2 2 3" xfId="45242"/>
    <cellStyle name="Note 2 20 2 3 3 2 3" xfId="15816"/>
    <cellStyle name="Note 2 20 2 3 3 2 3 2" xfId="33250"/>
    <cellStyle name="Note 2 20 2 3 3 2 3 3" xfId="47703"/>
    <cellStyle name="Note 2 20 2 3 3 2 4" xfId="21072"/>
    <cellStyle name="Note 2 20 2 3 3 2 5" xfId="35525"/>
    <cellStyle name="Note 2 20 2 3 3 3" xfId="6099"/>
    <cellStyle name="Note 2 20 2 3 3 3 2" xfId="23533"/>
    <cellStyle name="Note 2 20 2 3 3 3 3" xfId="37986"/>
    <cellStyle name="Note 2 20 2 3 3 4" xfId="8540"/>
    <cellStyle name="Note 2 20 2 3 3 4 2" xfId="25974"/>
    <cellStyle name="Note 2 20 2 3 3 4 3" xfId="40427"/>
    <cellStyle name="Note 2 20 2 3 3 5" xfId="10960"/>
    <cellStyle name="Note 2 20 2 3 3 5 2" xfId="28394"/>
    <cellStyle name="Note 2 20 2 3 3 5 3" xfId="42847"/>
    <cellStyle name="Note 2 20 2 3 3 6" xfId="17966"/>
    <cellStyle name="Note 2 20 2 3 4" xfId="1127"/>
    <cellStyle name="Note 2 20 2 3 4 2" xfId="3638"/>
    <cellStyle name="Note 2 20 2 3 4 2 2" xfId="21073"/>
    <cellStyle name="Note 2 20 2 3 4 2 3" xfId="35526"/>
    <cellStyle name="Note 2 20 2 3 4 3" xfId="6100"/>
    <cellStyle name="Note 2 20 2 3 4 3 2" xfId="23534"/>
    <cellStyle name="Note 2 20 2 3 4 3 3" xfId="37987"/>
    <cellStyle name="Note 2 20 2 3 4 4" xfId="8541"/>
    <cellStyle name="Note 2 20 2 3 4 4 2" xfId="25975"/>
    <cellStyle name="Note 2 20 2 3 4 4 3" xfId="40428"/>
    <cellStyle name="Note 2 20 2 3 4 5" xfId="10961"/>
    <cellStyle name="Note 2 20 2 3 4 5 2" xfId="28395"/>
    <cellStyle name="Note 2 20 2 3 4 5 3" xfId="42848"/>
    <cellStyle name="Note 2 20 2 3 4 6" xfId="15055"/>
    <cellStyle name="Note 2 20 2 3 4 6 2" xfId="32489"/>
    <cellStyle name="Note 2 20 2 3 4 6 3" xfId="46942"/>
    <cellStyle name="Note 2 20 2 3 4 7" xfId="17967"/>
    <cellStyle name="Note 2 20 2 3 4 8" xfId="20216"/>
    <cellStyle name="Note 2 20 2 3 5" xfId="3635"/>
    <cellStyle name="Note 2 20 2 3 5 2" xfId="13353"/>
    <cellStyle name="Note 2 20 2 3 5 2 2" xfId="30787"/>
    <cellStyle name="Note 2 20 2 3 5 2 3" xfId="45240"/>
    <cellStyle name="Note 2 20 2 3 5 3" xfId="15814"/>
    <cellStyle name="Note 2 20 2 3 5 3 2" xfId="33248"/>
    <cellStyle name="Note 2 20 2 3 5 3 3" xfId="47701"/>
    <cellStyle name="Note 2 20 2 3 5 4" xfId="21070"/>
    <cellStyle name="Note 2 20 2 3 5 5" xfId="35523"/>
    <cellStyle name="Note 2 20 2 3 6" xfId="6097"/>
    <cellStyle name="Note 2 20 2 3 6 2" xfId="23531"/>
    <cellStyle name="Note 2 20 2 3 6 3" xfId="37984"/>
    <cellStyle name="Note 2 20 2 3 7" xfId="8538"/>
    <cellStyle name="Note 2 20 2 3 7 2" xfId="25972"/>
    <cellStyle name="Note 2 20 2 3 7 3" xfId="40425"/>
    <cellStyle name="Note 2 20 2 3 8" xfId="10958"/>
    <cellStyle name="Note 2 20 2 3 8 2" xfId="28392"/>
    <cellStyle name="Note 2 20 2 3 8 3" xfId="42845"/>
    <cellStyle name="Note 2 20 2 3 9" xfId="17964"/>
    <cellStyle name="Note 2 20 2 4" xfId="1128"/>
    <cellStyle name="Note 2 20 2 4 2" xfId="1129"/>
    <cellStyle name="Note 2 20 2 4 2 2" xfId="3640"/>
    <cellStyle name="Note 2 20 2 4 2 2 2" xfId="13357"/>
    <cellStyle name="Note 2 20 2 4 2 2 2 2" xfId="30791"/>
    <cellStyle name="Note 2 20 2 4 2 2 2 3" xfId="45244"/>
    <cellStyle name="Note 2 20 2 4 2 2 3" xfId="15818"/>
    <cellStyle name="Note 2 20 2 4 2 2 3 2" xfId="33252"/>
    <cellStyle name="Note 2 20 2 4 2 2 3 3" xfId="47705"/>
    <cellStyle name="Note 2 20 2 4 2 2 4" xfId="21075"/>
    <cellStyle name="Note 2 20 2 4 2 2 5" xfId="35528"/>
    <cellStyle name="Note 2 20 2 4 2 3" xfId="6102"/>
    <cellStyle name="Note 2 20 2 4 2 3 2" xfId="23536"/>
    <cellStyle name="Note 2 20 2 4 2 3 3" xfId="37989"/>
    <cellStyle name="Note 2 20 2 4 2 4" xfId="8543"/>
    <cellStyle name="Note 2 20 2 4 2 4 2" xfId="25977"/>
    <cellStyle name="Note 2 20 2 4 2 4 3" xfId="40430"/>
    <cellStyle name="Note 2 20 2 4 2 5" xfId="10963"/>
    <cellStyle name="Note 2 20 2 4 2 5 2" xfId="28397"/>
    <cellStyle name="Note 2 20 2 4 2 5 3" xfId="42850"/>
    <cellStyle name="Note 2 20 2 4 2 6" xfId="17969"/>
    <cellStyle name="Note 2 20 2 4 3" xfId="1130"/>
    <cellStyle name="Note 2 20 2 4 3 2" xfId="3641"/>
    <cellStyle name="Note 2 20 2 4 3 2 2" xfId="13358"/>
    <cellStyle name="Note 2 20 2 4 3 2 2 2" xfId="30792"/>
    <cellStyle name="Note 2 20 2 4 3 2 2 3" xfId="45245"/>
    <cellStyle name="Note 2 20 2 4 3 2 3" xfId="15819"/>
    <cellStyle name="Note 2 20 2 4 3 2 3 2" xfId="33253"/>
    <cellStyle name="Note 2 20 2 4 3 2 3 3" xfId="47706"/>
    <cellStyle name="Note 2 20 2 4 3 2 4" xfId="21076"/>
    <cellStyle name="Note 2 20 2 4 3 2 5" xfId="35529"/>
    <cellStyle name="Note 2 20 2 4 3 3" xfId="6103"/>
    <cellStyle name="Note 2 20 2 4 3 3 2" xfId="23537"/>
    <cellStyle name="Note 2 20 2 4 3 3 3" xfId="37990"/>
    <cellStyle name="Note 2 20 2 4 3 4" xfId="8544"/>
    <cellStyle name="Note 2 20 2 4 3 4 2" xfId="25978"/>
    <cellStyle name="Note 2 20 2 4 3 4 3" xfId="40431"/>
    <cellStyle name="Note 2 20 2 4 3 5" xfId="10964"/>
    <cellStyle name="Note 2 20 2 4 3 5 2" xfId="28398"/>
    <cellStyle name="Note 2 20 2 4 3 5 3" xfId="42851"/>
    <cellStyle name="Note 2 20 2 4 3 6" xfId="17970"/>
    <cellStyle name="Note 2 20 2 4 4" xfId="1131"/>
    <cellStyle name="Note 2 20 2 4 4 2" xfId="3642"/>
    <cellStyle name="Note 2 20 2 4 4 2 2" xfId="21077"/>
    <cellStyle name="Note 2 20 2 4 4 2 3" xfId="35530"/>
    <cellStyle name="Note 2 20 2 4 4 3" xfId="6104"/>
    <cellStyle name="Note 2 20 2 4 4 3 2" xfId="23538"/>
    <cellStyle name="Note 2 20 2 4 4 3 3" xfId="37991"/>
    <cellStyle name="Note 2 20 2 4 4 4" xfId="8545"/>
    <cellStyle name="Note 2 20 2 4 4 4 2" xfId="25979"/>
    <cellStyle name="Note 2 20 2 4 4 4 3" xfId="40432"/>
    <cellStyle name="Note 2 20 2 4 4 5" xfId="10965"/>
    <cellStyle name="Note 2 20 2 4 4 5 2" xfId="28399"/>
    <cellStyle name="Note 2 20 2 4 4 5 3" xfId="42852"/>
    <cellStyle name="Note 2 20 2 4 4 6" xfId="15056"/>
    <cellStyle name="Note 2 20 2 4 4 6 2" xfId="32490"/>
    <cellStyle name="Note 2 20 2 4 4 6 3" xfId="46943"/>
    <cellStyle name="Note 2 20 2 4 4 7" xfId="17971"/>
    <cellStyle name="Note 2 20 2 4 4 8" xfId="20217"/>
    <cellStyle name="Note 2 20 2 4 5" xfId="3639"/>
    <cellStyle name="Note 2 20 2 4 5 2" xfId="13356"/>
    <cellStyle name="Note 2 20 2 4 5 2 2" xfId="30790"/>
    <cellStyle name="Note 2 20 2 4 5 2 3" xfId="45243"/>
    <cellStyle name="Note 2 20 2 4 5 3" xfId="15817"/>
    <cellStyle name="Note 2 20 2 4 5 3 2" xfId="33251"/>
    <cellStyle name="Note 2 20 2 4 5 3 3" xfId="47704"/>
    <cellStyle name="Note 2 20 2 4 5 4" xfId="21074"/>
    <cellStyle name="Note 2 20 2 4 5 5" xfId="35527"/>
    <cellStyle name="Note 2 20 2 4 6" xfId="6101"/>
    <cellStyle name="Note 2 20 2 4 6 2" xfId="23535"/>
    <cellStyle name="Note 2 20 2 4 6 3" xfId="37988"/>
    <cellStyle name="Note 2 20 2 4 7" xfId="8542"/>
    <cellStyle name="Note 2 20 2 4 7 2" xfId="25976"/>
    <cellStyle name="Note 2 20 2 4 7 3" xfId="40429"/>
    <cellStyle name="Note 2 20 2 4 8" xfId="10962"/>
    <cellStyle name="Note 2 20 2 4 8 2" xfId="28396"/>
    <cellStyle name="Note 2 20 2 4 8 3" xfId="42849"/>
    <cellStyle name="Note 2 20 2 4 9" xfId="17968"/>
    <cellStyle name="Note 2 20 2 5" xfId="1132"/>
    <cellStyle name="Note 2 20 2 5 2" xfId="3643"/>
    <cellStyle name="Note 2 20 2 5 2 2" xfId="13359"/>
    <cellStyle name="Note 2 20 2 5 2 2 2" xfId="30793"/>
    <cellStyle name="Note 2 20 2 5 2 2 3" xfId="45246"/>
    <cellStyle name="Note 2 20 2 5 2 3" xfId="15820"/>
    <cellStyle name="Note 2 20 2 5 2 3 2" xfId="33254"/>
    <cellStyle name="Note 2 20 2 5 2 3 3" xfId="47707"/>
    <cellStyle name="Note 2 20 2 5 2 4" xfId="21078"/>
    <cellStyle name="Note 2 20 2 5 2 5" xfId="35531"/>
    <cellStyle name="Note 2 20 2 5 3" xfId="6105"/>
    <cellStyle name="Note 2 20 2 5 3 2" xfId="23539"/>
    <cellStyle name="Note 2 20 2 5 3 3" xfId="37992"/>
    <cellStyle name="Note 2 20 2 5 4" xfId="8546"/>
    <cellStyle name="Note 2 20 2 5 4 2" xfId="25980"/>
    <cellStyle name="Note 2 20 2 5 4 3" xfId="40433"/>
    <cellStyle name="Note 2 20 2 5 5" xfId="10966"/>
    <cellStyle name="Note 2 20 2 5 5 2" xfId="28400"/>
    <cellStyle name="Note 2 20 2 5 5 3" xfId="42853"/>
    <cellStyle name="Note 2 20 2 5 6" xfId="17972"/>
    <cellStyle name="Note 2 20 2 6" xfId="1133"/>
    <cellStyle name="Note 2 20 2 6 2" xfId="3644"/>
    <cellStyle name="Note 2 20 2 6 2 2" xfId="13360"/>
    <cellStyle name="Note 2 20 2 6 2 2 2" xfId="30794"/>
    <cellStyle name="Note 2 20 2 6 2 2 3" xfId="45247"/>
    <cellStyle name="Note 2 20 2 6 2 3" xfId="15821"/>
    <cellStyle name="Note 2 20 2 6 2 3 2" xfId="33255"/>
    <cellStyle name="Note 2 20 2 6 2 3 3" xfId="47708"/>
    <cellStyle name="Note 2 20 2 6 2 4" xfId="21079"/>
    <cellStyle name="Note 2 20 2 6 2 5" xfId="35532"/>
    <cellStyle name="Note 2 20 2 6 3" xfId="6106"/>
    <cellStyle name="Note 2 20 2 6 3 2" xfId="23540"/>
    <cellStyle name="Note 2 20 2 6 3 3" xfId="37993"/>
    <cellStyle name="Note 2 20 2 6 4" xfId="8547"/>
    <cellStyle name="Note 2 20 2 6 4 2" xfId="25981"/>
    <cellStyle name="Note 2 20 2 6 4 3" xfId="40434"/>
    <cellStyle name="Note 2 20 2 6 5" xfId="10967"/>
    <cellStyle name="Note 2 20 2 6 5 2" xfId="28401"/>
    <cellStyle name="Note 2 20 2 6 5 3" xfId="42854"/>
    <cellStyle name="Note 2 20 2 6 6" xfId="17973"/>
    <cellStyle name="Note 2 20 2 7" xfId="1134"/>
    <cellStyle name="Note 2 20 2 7 2" xfId="3645"/>
    <cellStyle name="Note 2 20 2 7 2 2" xfId="21080"/>
    <cellStyle name="Note 2 20 2 7 2 3" xfId="35533"/>
    <cellStyle name="Note 2 20 2 7 3" xfId="6107"/>
    <cellStyle name="Note 2 20 2 7 3 2" xfId="23541"/>
    <cellStyle name="Note 2 20 2 7 3 3" xfId="37994"/>
    <cellStyle name="Note 2 20 2 7 4" xfId="8548"/>
    <cellStyle name="Note 2 20 2 7 4 2" xfId="25982"/>
    <cellStyle name="Note 2 20 2 7 4 3" xfId="40435"/>
    <cellStyle name="Note 2 20 2 7 5" xfId="10968"/>
    <cellStyle name="Note 2 20 2 7 5 2" xfId="28402"/>
    <cellStyle name="Note 2 20 2 7 5 3" xfId="42855"/>
    <cellStyle name="Note 2 20 2 7 6" xfId="15057"/>
    <cellStyle name="Note 2 20 2 7 6 2" xfId="32491"/>
    <cellStyle name="Note 2 20 2 7 6 3" xfId="46944"/>
    <cellStyle name="Note 2 20 2 7 7" xfId="17974"/>
    <cellStyle name="Note 2 20 2 7 8" xfId="20218"/>
    <cellStyle name="Note 2 20 2 8" xfId="3630"/>
    <cellStyle name="Note 2 20 2 8 2" xfId="13349"/>
    <cellStyle name="Note 2 20 2 8 2 2" xfId="30783"/>
    <cellStyle name="Note 2 20 2 8 2 3" xfId="45236"/>
    <cellStyle name="Note 2 20 2 8 3" xfId="15810"/>
    <cellStyle name="Note 2 20 2 8 3 2" xfId="33244"/>
    <cellStyle name="Note 2 20 2 8 3 3" xfId="47697"/>
    <cellStyle name="Note 2 20 2 8 4" xfId="21065"/>
    <cellStyle name="Note 2 20 2 8 5" xfId="35518"/>
    <cellStyle name="Note 2 20 2 9" xfId="6092"/>
    <cellStyle name="Note 2 20 2 9 2" xfId="23526"/>
    <cellStyle name="Note 2 20 2 9 3" xfId="37979"/>
    <cellStyle name="Note 2 20 3" xfId="1135"/>
    <cellStyle name="Note 2 20 3 2" xfId="3646"/>
    <cellStyle name="Note 2 20 3 2 2" xfId="13361"/>
    <cellStyle name="Note 2 20 3 2 2 2" xfId="30795"/>
    <cellStyle name="Note 2 20 3 2 2 3" xfId="45248"/>
    <cellStyle name="Note 2 20 3 2 3" xfId="15822"/>
    <cellStyle name="Note 2 20 3 2 3 2" xfId="33256"/>
    <cellStyle name="Note 2 20 3 2 3 3" xfId="47709"/>
    <cellStyle name="Note 2 20 3 2 4" xfId="21081"/>
    <cellStyle name="Note 2 20 3 2 5" xfId="35534"/>
    <cellStyle name="Note 2 20 3 3" xfId="6108"/>
    <cellStyle name="Note 2 20 3 3 2" xfId="23542"/>
    <cellStyle name="Note 2 20 3 3 3" xfId="37995"/>
    <cellStyle name="Note 2 20 3 4" xfId="8549"/>
    <cellStyle name="Note 2 20 3 4 2" xfId="25983"/>
    <cellStyle name="Note 2 20 3 4 3" xfId="40436"/>
    <cellStyle name="Note 2 20 3 5" xfId="10969"/>
    <cellStyle name="Note 2 20 3 5 2" xfId="28403"/>
    <cellStyle name="Note 2 20 3 5 3" xfId="42856"/>
    <cellStyle name="Note 2 20 3 6" xfId="17975"/>
    <cellStyle name="Note 2 20 4" xfId="1136"/>
    <cellStyle name="Note 2 20 4 2" xfId="3647"/>
    <cellStyle name="Note 2 20 4 2 2" xfId="13362"/>
    <cellStyle name="Note 2 20 4 2 2 2" xfId="30796"/>
    <cellStyle name="Note 2 20 4 2 2 3" xfId="45249"/>
    <cellStyle name="Note 2 20 4 2 3" xfId="15823"/>
    <cellStyle name="Note 2 20 4 2 3 2" xfId="33257"/>
    <cellStyle name="Note 2 20 4 2 3 3" xfId="47710"/>
    <cellStyle name="Note 2 20 4 2 4" xfId="21082"/>
    <cellStyle name="Note 2 20 4 2 5" xfId="35535"/>
    <cellStyle name="Note 2 20 4 3" xfId="6109"/>
    <cellStyle name="Note 2 20 4 3 2" xfId="23543"/>
    <cellStyle name="Note 2 20 4 3 3" xfId="37996"/>
    <cellStyle name="Note 2 20 4 4" xfId="8550"/>
    <cellStyle name="Note 2 20 4 4 2" xfId="25984"/>
    <cellStyle name="Note 2 20 4 4 3" xfId="40437"/>
    <cellStyle name="Note 2 20 4 5" xfId="10970"/>
    <cellStyle name="Note 2 20 4 5 2" xfId="28404"/>
    <cellStyle name="Note 2 20 4 5 3" xfId="42857"/>
    <cellStyle name="Note 2 20 4 6" xfId="17976"/>
    <cellStyle name="Note 2 20 5" xfId="1137"/>
    <cellStyle name="Note 2 20 5 2" xfId="3648"/>
    <cellStyle name="Note 2 20 5 2 2" xfId="21083"/>
    <cellStyle name="Note 2 20 5 2 3" xfId="35536"/>
    <cellStyle name="Note 2 20 5 3" xfId="6110"/>
    <cellStyle name="Note 2 20 5 3 2" xfId="23544"/>
    <cellStyle name="Note 2 20 5 3 3" xfId="37997"/>
    <cellStyle name="Note 2 20 5 4" xfId="8551"/>
    <cellStyle name="Note 2 20 5 4 2" xfId="25985"/>
    <cellStyle name="Note 2 20 5 4 3" xfId="40438"/>
    <cellStyle name="Note 2 20 5 5" xfId="10971"/>
    <cellStyle name="Note 2 20 5 5 2" xfId="28405"/>
    <cellStyle name="Note 2 20 5 5 3" xfId="42858"/>
    <cellStyle name="Note 2 20 5 6" xfId="15058"/>
    <cellStyle name="Note 2 20 5 6 2" xfId="32492"/>
    <cellStyle name="Note 2 20 5 6 3" xfId="46945"/>
    <cellStyle name="Note 2 20 5 7" xfId="17977"/>
    <cellStyle name="Note 2 20 5 8" xfId="20219"/>
    <cellStyle name="Note 2 20 6" xfId="3629"/>
    <cellStyle name="Note 2 20 6 2" xfId="13348"/>
    <cellStyle name="Note 2 20 6 2 2" xfId="30782"/>
    <cellStyle name="Note 2 20 6 2 3" xfId="45235"/>
    <cellStyle name="Note 2 20 6 3" xfId="15809"/>
    <cellStyle name="Note 2 20 6 3 2" xfId="33243"/>
    <cellStyle name="Note 2 20 6 3 3" xfId="47696"/>
    <cellStyle name="Note 2 20 6 4" xfId="21064"/>
    <cellStyle name="Note 2 20 6 5" xfId="35517"/>
    <cellStyle name="Note 2 20 7" xfId="6091"/>
    <cellStyle name="Note 2 20 7 2" xfId="23525"/>
    <cellStyle name="Note 2 20 7 3" xfId="37978"/>
    <cellStyle name="Note 2 20 8" xfId="8532"/>
    <cellStyle name="Note 2 20 8 2" xfId="25966"/>
    <cellStyle name="Note 2 20 8 3" xfId="40419"/>
    <cellStyle name="Note 2 20 9" xfId="10952"/>
    <cellStyle name="Note 2 20 9 2" xfId="28386"/>
    <cellStyle name="Note 2 20 9 3" xfId="42839"/>
    <cellStyle name="Note 2 21" xfId="1138"/>
    <cellStyle name="Note 2 21 10" xfId="8552"/>
    <cellStyle name="Note 2 21 10 2" xfId="25986"/>
    <cellStyle name="Note 2 21 10 3" xfId="40439"/>
    <cellStyle name="Note 2 21 11" xfId="10972"/>
    <cellStyle name="Note 2 21 11 2" xfId="28406"/>
    <cellStyle name="Note 2 21 11 3" xfId="42859"/>
    <cellStyle name="Note 2 21 12" xfId="17978"/>
    <cellStyle name="Note 2 21 2" xfId="1139"/>
    <cellStyle name="Note 2 21 2 2" xfId="1140"/>
    <cellStyle name="Note 2 21 2 2 2" xfId="3651"/>
    <cellStyle name="Note 2 21 2 2 2 2" xfId="13365"/>
    <cellStyle name="Note 2 21 2 2 2 2 2" xfId="30799"/>
    <cellStyle name="Note 2 21 2 2 2 2 3" xfId="45252"/>
    <cellStyle name="Note 2 21 2 2 2 3" xfId="15826"/>
    <cellStyle name="Note 2 21 2 2 2 3 2" xfId="33260"/>
    <cellStyle name="Note 2 21 2 2 2 3 3" xfId="47713"/>
    <cellStyle name="Note 2 21 2 2 2 4" xfId="21086"/>
    <cellStyle name="Note 2 21 2 2 2 5" xfId="35539"/>
    <cellStyle name="Note 2 21 2 2 3" xfId="6113"/>
    <cellStyle name="Note 2 21 2 2 3 2" xfId="23547"/>
    <cellStyle name="Note 2 21 2 2 3 3" xfId="38000"/>
    <cellStyle name="Note 2 21 2 2 4" xfId="8554"/>
    <cellStyle name="Note 2 21 2 2 4 2" xfId="25988"/>
    <cellStyle name="Note 2 21 2 2 4 3" xfId="40441"/>
    <cellStyle name="Note 2 21 2 2 5" xfId="10974"/>
    <cellStyle name="Note 2 21 2 2 5 2" xfId="28408"/>
    <cellStyle name="Note 2 21 2 2 5 3" xfId="42861"/>
    <cellStyle name="Note 2 21 2 2 6" xfId="17980"/>
    <cellStyle name="Note 2 21 2 3" xfId="1141"/>
    <cellStyle name="Note 2 21 2 3 2" xfId="3652"/>
    <cellStyle name="Note 2 21 2 3 2 2" xfId="13366"/>
    <cellStyle name="Note 2 21 2 3 2 2 2" xfId="30800"/>
    <cellStyle name="Note 2 21 2 3 2 2 3" xfId="45253"/>
    <cellStyle name="Note 2 21 2 3 2 3" xfId="15827"/>
    <cellStyle name="Note 2 21 2 3 2 3 2" xfId="33261"/>
    <cellStyle name="Note 2 21 2 3 2 3 3" xfId="47714"/>
    <cellStyle name="Note 2 21 2 3 2 4" xfId="21087"/>
    <cellStyle name="Note 2 21 2 3 2 5" xfId="35540"/>
    <cellStyle name="Note 2 21 2 3 3" xfId="6114"/>
    <cellStyle name="Note 2 21 2 3 3 2" xfId="23548"/>
    <cellStyle name="Note 2 21 2 3 3 3" xfId="38001"/>
    <cellStyle name="Note 2 21 2 3 4" xfId="8555"/>
    <cellStyle name="Note 2 21 2 3 4 2" xfId="25989"/>
    <cellStyle name="Note 2 21 2 3 4 3" xfId="40442"/>
    <cellStyle name="Note 2 21 2 3 5" xfId="10975"/>
    <cellStyle name="Note 2 21 2 3 5 2" xfId="28409"/>
    <cellStyle name="Note 2 21 2 3 5 3" xfId="42862"/>
    <cellStyle name="Note 2 21 2 3 6" xfId="17981"/>
    <cellStyle name="Note 2 21 2 4" xfId="1142"/>
    <cellStyle name="Note 2 21 2 4 2" xfId="3653"/>
    <cellStyle name="Note 2 21 2 4 2 2" xfId="21088"/>
    <cellStyle name="Note 2 21 2 4 2 3" xfId="35541"/>
    <cellStyle name="Note 2 21 2 4 3" xfId="6115"/>
    <cellStyle name="Note 2 21 2 4 3 2" xfId="23549"/>
    <cellStyle name="Note 2 21 2 4 3 3" xfId="38002"/>
    <cellStyle name="Note 2 21 2 4 4" xfId="8556"/>
    <cellStyle name="Note 2 21 2 4 4 2" xfId="25990"/>
    <cellStyle name="Note 2 21 2 4 4 3" xfId="40443"/>
    <cellStyle name="Note 2 21 2 4 5" xfId="10976"/>
    <cellStyle name="Note 2 21 2 4 5 2" xfId="28410"/>
    <cellStyle name="Note 2 21 2 4 5 3" xfId="42863"/>
    <cellStyle name="Note 2 21 2 4 6" xfId="15059"/>
    <cellStyle name="Note 2 21 2 4 6 2" xfId="32493"/>
    <cellStyle name="Note 2 21 2 4 6 3" xfId="46946"/>
    <cellStyle name="Note 2 21 2 4 7" xfId="17982"/>
    <cellStyle name="Note 2 21 2 4 8" xfId="20220"/>
    <cellStyle name="Note 2 21 2 5" xfId="3650"/>
    <cellStyle name="Note 2 21 2 5 2" xfId="13364"/>
    <cellStyle name="Note 2 21 2 5 2 2" xfId="30798"/>
    <cellStyle name="Note 2 21 2 5 2 3" xfId="45251"/>
    <cellStyle name="Note 2 21 2 5 3" xfId="15825"/>
    <cellStyle name="Note 2 21 2 5 3 2" xfId="33259"/>
    <cellStyle name="Note 2 21 2 5 3 3" xfId="47712"/>
    <cellStyle name="Note 2 21 2 5 4" xfId="21085"/>
    <cellStyle name="Note 2 21 2 5 5" xfId="35538"/>
    <cellStyle name="Note 2 21 2 6" xfId="6112"/>
    <cellStyle name="Note 2 21 2 6 2" xfId="23546"/>
    <cellStyle name="Note 2 21 2 6 3" xfId="37999"/>
    <cellStyle name="Note 2 21 2 7" xfId="8553"/>
    <cellStyle name="Note 2 21 2 7 2" xfId="25987"/>
    <cellStyle name="Note 2 21 2 7 3" xfId="40440"/>
    <cellStyle name="Note 2 21 2 8" xfId="10973"/>
    <cellStyle name="Note 2 21 2 8 2" xfId="28407"/>
    <cellStyle name="Note 2 21 2 8 3" xfId="42860"/>
    <cellStyle name="Note 2 21 2 9" xfId="17979"/>
    <cellStyle name="Note 2 21 3" xfId="1143"/>
    <cellStyle name="Note 2 21 3 2" xfId="1144"/>
    <cellStyle name="Note 2 21 3 2 2" xfId="3655"/>
    <cellStyle name="Note 2 21 3 2 2 2" xfId="13368"/>
    <cellStyle name="Note 2 21 3 2 2 2 2" xfId="30802"/>
    <cellStyle name="Note 2 21 3 2 2 2 3" xfId="45255"/>
    <cellStyle name="Note 2 21 3 2 2 3" xfId="15829"/>
    <cellStyle name="Note 2 21 3 2 2 3 2" xfId="33263"/>
    <cellStyle name="Note 2 21 3 2 2 3 3" xfId="47716"/>
    <cellStyle name="Note 2 21 3 2 2 4" xfId="21090"/>
    <cellStyle name="Note 2 21 3 2 2 5" xfId="35543"/>
    <cellStyle name="Note 2 21 3 2 3" xfId="6117"/>
    <cellStyle name="Note 2 21 3 2 3 2" xfId="23551"/>
    <cellStyle name="Note 2 21 3 2 3 3" xfId="38004"/>
    <cellStyle name="Note 2 21 3 2 4" xfId="8558"/>
    <cellStyle name="Note 2 21 3 2 4 2" xfId="25992"/>
    <cellStyle name="Note 2 21 3 2 4 3" xfId="40445"/>
    <cellStyle name="Note 2 21 3 2 5" xfId="10978"/>
    <cellStyle name="Note 2 21 3 2 5 2" xfId="28412"/>
    <cellStyle name="Note 2 21 3 2 5 3" xfId="42865"/>
    <cellStyle name="Note 2 21 3 2 6" xfId="17984"/>
    <cellStyle name="Note 2 21 3 3" xfId="1145"/>
    <cellStyle name="Note 2 21 3 3 2" xfId="3656"/>
    <cellStyle name="Note 2 21 3 3 2 2" xfId="13369"/>
    <cellStyle name="Note 2 21 3 3 2 2 2" xfId="30803"/>
    <cellStyle name="Note 2 21 3 3 2 2 3" xfId="45256"/>
    <cellStyle name="Note 2 21 3 3 2 3" xfId="15830"/>
    <cellStyle name="Note 2 21 3 3 2 3 2" xfId="33264"/>
    <cellStyle name="Note 2 21 3 3 2 3 3" xfId="47717"/>
    <cellStyle name="Note 2 21 3 3 2 4" xfId="21091"/>
    <cellStyle name="Note 2 21 3 3 2 5" xfId="35544"/>
    <cellStyle name="Note 2 21 3 3 3" xfId="6118"/>
    <cellStyle name="Note 2 21 3 3 3 2" xfId="23552"/>
    <cellStyle name="Note 2 21 3 3 3 3" xfId="38005"/>
    <cellStyle name="Note 2 21 3 3 4" xfId="8559"/>
    <cellStyle name="Note 2 21 3 3 4 2" xfId="25993"/>
    <cellStyle name="Note 2 21 3 3 4 3" xfId="40446"/>
    <cellStyle name="Note 2 21 3 3 5" xfId="10979"/>
    <cellStyle name="Note 2 21 3 3 5 2" xfId="28413"/>
    <cellStyle name="Note 2 21 3 3 5 3" xfId="42866"/>
    <cellStyle name="Note 2 21 3 3 6" xfId="17985"/>
    <cellStyle name="Note 2 21 3 4" xfId="1146"/>
    <cellStyle name="Note 2 21 3 4 2" xfId="3657"/>
    <cellStyle name="Note 2 21 3 4 2 2" xfId="21092"/>
    <cellStyle name="Note 2 21 3 4 2 3" xfId="35545"/>
    <cellStyle name="Note 2 21 3 4 3" xfId="6119"/>
    <cellStyle name="Note 2 21 3 4 3 2" xfId="23553"/>
    <cellStyle name="Note 2 21 3 4 3 3" xfId="38006"/>
    <cellStyle name="Note 2 21 3 4 4" xfId="8560"/>
    <cellStyle name="Note 2 21 3 4 4 2" xfId="25994"/>
    <cellStyle name="Note 2 21 3 4 4 3" xfId="40447"/>
    <cellStyle name="Note 2 21 3 4 5" xfId="10980"/>
    <cellStyle name="Note 2 21 3 4 5 2" xfId="28414"/>
    <cellStyle name="Note 2 21 3 4 5 3" xfId="42867"/>
    <cellStyle name="Note 2 21 3 4 6" xfId="15060"/>
    <cellStyle name="Note 2 21 3 4 6 2" xfId="32494"/>
    <cellStyle name="Note 2 21 3 4 6 3" xfId="46947"/>
    <cellStyle name="Note 2 21 3 4 7" xfId="17986"/>
    <cellStyle name="Note 2 21 3 4 8" xfId="20221"/>
    <cellStyle name="Note 2 21 3 5" xfId="3654"/>
    <cellStyle name="Note 2 21 3 5 2" xfId="13367"/>
    <cellStyle name="Note 2 21 3 5 2 2" xfId="30801"/>
    <cellStyle name="Note 2 21 3 5 2 3" xfId="45254"/>
    <cellStyle name="Note 2 21 3 5 3" xfId="15828"/>
    <cellStyle name="Note 2 21 3 5 3 2" xfId="33262"/>
    <cellStyle name="Note 2 21 3 5 3 3" xfId="47715"/>
    <cellStyle name="Note 2 21 3 5 4" xfId="21089"/>
    <cellStyle name="Note 2 21 3 5 5" xfId="35542"/>
    <cellStyle name="Note 2 21 3 6" xfId="6116"/>
    <cellStyle name="Note 2 21 3 6 2" xfId="23550"/>
    <cellStyle name="Note 2 21 3 6 3" xfId="38003"/>
    <cellStyle name="Note 2 21 3 7" xfId="8557"/>
    <cellStyle name="Note 2 21 3 7 2" xfId="25991"/>
    <cellStyle name="Note 2 21 3 7 3" xfId="40444"/>
    <cellStyle name="Note 2 21 3 8" xfId="10977"/>
    <cellStyle name="Note 2 21 3 8 2" xfId="28411"/>
    <cellStyle name="Note 2 21 3 8 3" xfId="42864"/>
    <cellStyle name="Note 2 21 3 9" xfId="17983"/>
    <cellStyle name="Note 2 21 4" xfId="1147"/>
    <cellStyle name="Note 2 21 4 2" xfId="1148"/>
    <cellStyle name="Note 2 21 4 2 2" xfId="3659"/>
    <cellStyle name="Note 2 21 4 2 2 2" xfId="13371"/>
    <cellStyle name="Note 2 21 4 2 2 2 2" xfId="30805"/>
    <cellStyle name="Note 2 21 4 2 2 2 3" xfId="45258"/>
    <cellStyle name="Note 2 21 4 2 2 3" xfId="15832"/>
    <cellStyle name="Note 2 21 4 2 2 3 2" xfId="33266"/>
    <cellStyle name="Note 2 21 4 2 2 3 3" xfId="47719"/>
    <cellStyle name="Note 2 21 4 2 2 4" xfId="21094"/>
    <cellStyle name="Note 2 21 4 2 2 5" xfId="35547"/>
    <cellStyle name="Note 2 21 4 2 3" xfId="6121"/>
    <cellStyle name="Note 2 21 4 2 3 2" xfId="23555"/>
    <cellStyle name="Note 2 21 4 2 3 3" xfId="38008"/>
    <cellStyle name="Note 2 21 4 2 4" xfId="8562"/>
    <cellStyle name="Note 2 21 4 2 4 2" xfId="25996"/>
    <cellStyle name="Note 2 21 4 2 4 3" xfId="40449"/>
    <cellStyle name="Note 2 21 4 2 5" xfId="10982"/>
    <cellStyle name="Note 2 21 4 2 5 2" xfId="28416"/>
    <cellStyle name="Note 2 21 4 2 5 3" xfId="42869"/>
    <cellStyle name="Note 2 21 4 2 6" xfId="17988"/>
    <cellStyle name="Note 2 21 4 3" xfId="1149"/>
    <cellStyle name="Note 2 21 4 3 2" xfId="3660"/>
    <cellStyle name="Note 2 21 4 3 2 2" xfId="13372"/>
    <cellStyle name="Note 2 21 4 3 2 2 2" xfId="30806"/>
    <cellStyle name="Note 2 21 4 3 2 2 3" xfId="45259"/>
    <cellStyle name="Note 2 21 4 3 2 3" xfId="15833"/>
    <cellStyle name="Note 2 21 4 3 2 3 2" xfId="33267"/>
    <cellStyle name="Note 2 21 4 3 2 3 3" xfId="47720"/>
    <cellStyle name="Note 2 21 4 3 2 4" xfId="21095"/>
    <cellStyle name="Note 2 21 4 3 2 5" xfId="35548"/>
    <cellStyle name="Note 2 21 4 3 3" xfId="6122"/>
    <cellStyle name="Note 2 21 4 3 3 2" xfId="23556"/>
    <cellStyle name="Note 2 21 4 3 3 3" xfId="38009"/>
    <cellStyle name="Note 2 21 4 3 4" xfId="8563"/>
    <cellStyle name="Note 2 21 4 3 4 2" xfId="25997"/>
    <cellStyle name="Note 2 21 4 3 4 3" xfId="40450"/>
    <cellStyle name="Note 2 21 4 3 5" xfId="10983"/>
    <cellStyle name="Note 2 21 4 3 5 2" xfId="28417"/>
    <cellStyle name="Note 2 21 4 3 5 3" xfId="42870"/>
    <cellStyle name="Note 2 21 4 3 6" xfId="17989"/>
    <cellStyle name="Note 2 21 4 4" xfId="1150"/>
    <cellStyle name="Note 2 21 4 4 2" xfId="3661"/>
    <cellStyle name="Note 2 21 4 4 2 2" xfId="21096"/>
    <cellStyle name="Note 2 21 4 4 2 3" xfId="35549"/>
    <cellStyle name="Note 2 21 4 4 3" xfId="6123"/>
    <cellStyle name="Note 2 21 4 4 3 2" xfId="23557"/>
    <cellStyle name="Note 2 21 4 4 3 3" xfId="38010"/>
    <cellStyle name="Note 2 21 4 4 4" xfId="8564"/>
    <cellStyle name="Note 2 21 4 4 4 2" xfId="25998"/>
    <cellStyle name="Note 2 21 4 4 4 3" xfId="40451"/>
    <cellStyle name="Note 2 21 4 4 5" xfId="10984"/>
    <cellStyle name="Note 2 21 4 4 5 2" xfId="28418"/>
    <cellStyle name="Note 2 21 4 4 5 3" xfId="42871"/>
    <cellStyle name="Note 2 21 4 4 6" xfId="15061"/>
    <cellStyle name="Note 2 21 4 4 6 2" xfId="32495"/>
    <cellStyle name="Note 2 21 4 4 6 3" xfId="46948"/>
    <cellStyle name="Note 2 21 4 4 7" xfId="17990"/>
    <cellStyle name="Note 2 21 4 4 8" xfId="20222"/>
    <cellStyle name="Note 2 21 4 5" xfId="3658"/>
    <cellStyle name="Note 2 21 4 5 2" xfId="13370"/>
    <cellStyle name="Note 2 21 4 5 2 2" xfId="30804"/>
    <cellStyle name="Note 2 21 4 5 2 3" xfId="45257"/>
    <cellStyle name="Note 2 21 4 5 3" xfId="15831"/>
    <cellStyle name="Note 2 21 4 5 3 2" xfId="33265"/>
    <cellStyle name="Note 2 21 4 5 3 3" xfId="47718"/>
    <cellStyle name="Note 2 21 4 5 4" xfId="21093"/>
    <cellStyle name="Note 2 21 4 5 5" xfId="35546"/>
    <cellStyle name="Note 2 21 4 6" xfId="6120"/>
    <cellStyle name="Note 2 21 4 6 2" xfId="23554"/>
    <cellStyle name="Note 2 21 4 6 3" xfId="38007"/>
    <cellStyle name="Note 2 21 4 7" xfId="8561"/>
    <cellStyle name="Note 2 21 4 7 2" xfId="25995"/>
    <cellStyle name="Note 2 21 4 7 3" xfId="40448"/>
    <cellStyle name="Note 2 21 4 8" xfId="10981"/>
    <cellStyle name="Note 2 21 4 8 2" xfId="28415"/>
    <cellStyle name="Note 2 21 4 8 3" xfId="42868"/>
    <cellStyle name="Note 2 21 4 9" xfId="17987"/>
    <cellStyle name="Note 2 21 5" xfId="1151"/>
    <cellStyle name="Note 2 21 5 2" xfId="3662"/>
    <cellStyle name="Note 2 21 5 2 2" xfId="13373"/>
    <cellStyle name="Note 2 21 5 2 2 2" xfId="30807"/>
    <cellStyle name="Note 2 21 5 2 2 3" xfId="45260"/>
    <cellStyle name="Note 2 21 5 2 3" xfId="15834"/>
    <cellStyle name="Note 2 21 5 2 3 2" xfId="33268"/>
    <cellStyle name="Note 2 21 5 2 3 3" xfId="47721"/>
    <cellStyle name="Note 2 21 5 2 4" xfId="21097"/>
    <cellStyle name="Note 2 21 5 2 5" xfId="35550"/>
    <cellStyle name="Note 2 21 5 3" xfId="6124"/>
    <cellStyle name="Note 2 21 5 3 2" xfId="23558"/>
    <cellStyle name="Note 2 21 5 3 3" xfId="38011"/>
    <cellStyle name="Note 2 21 5 4" xfId="8565"/>
    <cellStyle name="Note 2 21 5 4 2" xfId="25999"/>
    <cellStyle name="Note 2 21 5 4 3" xfId="40452"/>
    <cellStyle name="Note 2 21 5 5" xfId="10985"/>
    <cellStyle name="Note 2 21 5 5 2" xfId="28419"/>
    <cellStyle name="Note 2 21 5 5 3" xfId="42872"/>
    <cellStyle name="Note 2 21 5 6" xfId="17991"/>
    <cellStyle name="Note 2 21 6" xfId="1152"/>
    <cellStyle name="Note 2 21 6 2" xfId="3663"/>
    <cellStyle name="Note 2 21 6 2 2" xfId="13374"/>
    <cellStyle name="Note 2 21 6 2 2 2" xfId="30808"/>
    <cellStyle name="Note 2 21 6 2 2 3" xfId="45261"/>
    <cellStyle name="Note 2 21 6 2 3" xfId="15835"/>
    <cellStyle name="Note 2 21 6 2 3 2" xfId="33269"/>
    <cellStyle name="Note 2 21 6 2 3 3" xfId="47722"/>
    <cellStyle name="Note 2 21 6 2 4" xfId="21098"/>
    <cellStyle name="Note 2 21 6 2 5" xfId="35551"/>
    <cellStyle name="Note 2 21 6 3" xfId="6125"/>
    <cellStyle name="Note 2 21 6 3 2" xfId="23559"/>
    <cellStyle name="Note 2 21 6 3 3" xfId="38012"/>
    <cellStyle name="Note 2 21 6 4" xfId="8566"/>
    <cellStyle name="Note 2 21 6 4 2" xfId="26000"/>
    <cellStyle name="Note 2 21 6 4 3" xfId="40453"/>
    <cellStyle name="Note 2 21 6 5" xfId="10986"/>
    <cellStyle name="Note 2 21 6 5 2" xfId="28420"/>
    <cellStyle name="Note 2 21 6 5 3" xfId="42873"/>
    <cellStyle name="Note 2 21 6 6" xfId="17992"/>
    <cellStyle name="Note 2 21 7" xfId="1153"/>
    <cellStyle name="Note 2 21 7 2" xfId="3664"/>
    <cellStyle name="Note 2 21 7 2 2" xfId="21099"/>
    <cellStyle name="Note 2 21 7 2 3" xfId="35552"/>
    <cellStyle name="Note 2 21 7 3" xfId="6126"/>
    <cellStyle name="Note 2 21 7 3 2" xfId="23560"/>
    <cellStyle name="Note 2 21 7 3 3" xfId="38013"/>
    <cellStyle name="Note 2 21 7 4" xfId="8567"/>
    <cellStyle name="Note 2 21 7 4 2" xfId="26001"/>
    <cellStyle name="Note 2 21 7 4 3" xfId="40454"/>
    <cellStyle name="Note 2 21 7 5" xfId="10987"/>
    <cellStyle name="Note 2 21 7 5 2" xfId="28421"/>
    <cellStyle name="Note 2 21 7 5 3" xfId="42874"/>
    <cellStyle name="Note 2 21 7 6" xfId="15062"/>
    <cellStyle name="Note 2 21 7 6 2" xfId="32496"/>
    <cellStyle name="Note 2 21 7 6 3" xfId="46949"/>
    <cellStyle name="Note 2 21 7 7" xfId="17993"/>
    <cellStyle name="Note 2 21 7 8" xfId="20223"/>
    <cellStyle name="Note 2 21 8" xfId="3649"/>
    <cellStyle name="Note 2 21 8 2" xfId="13363"/>
    <cellStyle name="Note 2 21 8 2 2" xfId="30797"/>
    <cellStyle name="Note 2 21 8 2 3" xfId="45250"/>
    <cellStyle name="Note 2 21 8 3" xfId="15824"/>
    <cellStyle name="Note 2 21 8 3 2" xfId="33258"/>
    <cellStyle name="Note 2 21 8 3 3" xfId="47711"/>
    <cellStyle name="Note 2 21 8 4" xfId="21084"/>
    <cellStyle name="Note 2 21 8 5" xfId="35537"/>
    <cellStyle name="Note 2 21 9" xfId="6111"/>
    <cellStyle name="Note 2 21 9 2" xfId="23545"/>
    <cellStyle name="Note 2 21 9 3" xfId="37998"/>
    <cellStyle name="Note 2 22" xfId="1154"/>
    <cellStyle name="Note 2 22 10" xfId="8568"/>
    <cellStyle name="Note 2 22 10 2" xfId="26002"/>
    <cellStyle name="Note 2 22 10 3" xfId="40455"/>
    <cellStyle name="Note 2 22 11" xfId="10988"/>
    <cellStyle name="Note 2 22 11 2" xfId="28422"/>
    <cellStyle name="Note 2 22 11 3" xfId="42875"/>
    <cellStyle name="Note 2 22 12" xfId="17994"/>
    <cellStyle name="Note 2 22 2" xfId="1155"/>
    <cellStyle name="Note 2 22 2 2" xfId="1156"/>
    <cellStyle name="Note 2 22 2 2 2" xfId="3667"/>
    <cellStyle name="Note 2 22 2 2 2 2" xfId="13377"/>
    <cellStyle name="Note 2 22 2 2 2 2 2" xfId="30811"/>
    <cellStyle name="Note 2 22 2 2 2 2 3" xfId="45264"/>
    <cellStyle name="Note 2 22 2 2 2 3" xfId="15838"/>
    <cellStyle name="Note 2 22 2 2 2 3 2" xfId="33272"/>
    <cellStyle name="Note 2 22 2 2 2 3 3" xfId="47725"/>
    <cellStyle name="Note 2 22 2 2 2 4" xfId="21102"/>
    <cellStyle name="Note 2 22 2 2 2 5" xfId="35555"/>
    <cellStyle name="Note 2 22 2 2 3" xfId="6129"/>
    <cellStyle name="Note 2 22 2 2 3 2" xfId="23563"/>
    <cellStyle name="Note 2 22 2 2 3 3" xfId="38016"/>
    <cellStyle name="Note 2 22 2 2 4" xfId="8570"/>
    <cellStyle name="Note 2 22 2 2 4 2" xfId="26004"/>
    <cellStyle name="Note 2 22 2 2 4 3" xfId="40457"/>
    <cellStyle name="Note 2 22 2 2 5" xfId="10990"/>
    <cellStyle name="Note 2 22 2 2 5 2" xfId="28424"/>
    <cellStyle name="Note 2 22 2 2 5 3" xfId="42877"/>
    <cellStyle name="Note 2 22 2 2 6" xfId="17996"/>
    <cellStyle name="Note 2 22 2 3" xfId="1157"/>
    <cellStyle name="Note 2 22 2 3 2" xfId="3668"/>
    <cellStyle name="Note 2 22 2 3 2 2" xfId="13378"/>
    <cellStyle name="Note 2 22 2 3 2 2 2" xfId="30812"/>
    <cellStyle name="Note 2 22 2 3 2 2 3" xfId="45265"/>
    <cellStyle name="Note 2 22 2 3 2 3" xfId="15839"/>
    <cellStyle name="Note 2 22 2 3 2 3 2" xfId="33273"/>
    <cellStyle name="Note 2 22 2 3 2 3 3" xfId="47726"/>
    <cellStyle name="Note 2 22 2 3 2 4" xfId="21103"/>
    <cellStyle name="Note 2 22 2 3 2 5" xfId="35556"/>
    <cellStyle name="Note 2 22 2 3 3" xfId="6130"/>
    <cellStyle name="Note 2 22 2 3 3 2" xfId="23564"/>
    <cellStyle name="Note 2 22 2 3 3 3" xfId="38017"/>
    <cellStyle name="Note 2 22 2 3 4" xfId="8571"/>
    <cellStyle name="Note 2 22 2 3 4 2" xfId="26005"/>
    <cellStyle name="Note 2 22 2 3 4 3" xfId="40458"/>
    <cellStyle name="Note 2 22 2 3 5" xfId="10991"/>
    <cellStyle name="Note 2 22 2 3 5 2" xfId="28425"/>
    <cellStyle name="Note 2 22 2 3 5 3" xfId="42878"/>
    <cellStyle name="Note 2 22 2 3 6" xfId="17997"/>
    <cellStyle name="Note 2 22 2 4" xfId="1158"/>
    <cellStyle name="Note 2 22 2 4 2" xfId="3669"/>
    <cellStyle name="Note 2 22 2 4 2 2" xfId="21104"/>
    <cellStyle name="Note 2 22 2 4 2 3" xfId="35557"/>
    <cellStyle name="Note 2 22 2 4 3" xfId="6131"/>
    <cellStyle name="Note 2 22 2 4 3 2" xfId="23565"/>
    <cellStyle name="Note 2 22 2 4 3 3" xfId="38018"/>
    <cellStyle name="Note 2 22 2 4 4" xfId="8572"/>
    <cellStyle name="Note 2 22 2 4 4 2" xfId="26006"/>
    <cellStyle name="Note 2 22 2 4 4 3" xfId="40459"/>
    <cellStyle name="Note 2 22 2 4 5" xfId="10992"/>
    <cellStyle name="Note 2 22 2 4 5 2" xfId="28426"/>
    <cellStyle name="Note 2 22 2 4 5 3" xfId="42879"/>
    <cellStyle name="Note 2 22 2 4 6" xfId="15063"/>
    <cellStyle name="Note 2 22 2 4 6 2" xfId="32497"/>
    <cellStyle name="Note 2 22 2 4 6 3" xfId="46950"/>
    <cellStyle name="Note 2 22 2 4 7" xfId="17998"/>
    <cellStyle name="Note 2 22 2 4 8" xfId="20224"/>
    <cellStyle name="Note 2 22 2 5" xfId="3666"/>
    <cellStyle name="Note 2 22 2 5 2" xfId="13376"/>
    <cellStyle name="Note 2 22 2 5 2 2" xfId="30810"/>
    <cellStyle name="Note 2 22 2 5 2 3" xfId="45263"/>
    <cellStyle name="Note 2 22 2 5 3" xfId="15837"/>
    <cellStyle name="Note 2 22 2 5 3 2" xfId="33271"/>
    <cellStyle name="Note 2 22 2 5 3 3" xfId="47724"/>
    <cellStyle name="Note 2 22 2 5 4" xfId="21101"/>
    <cellStyle name="Note 2 22 2 5 5" xfId="35554"/>
    <cellStyle name="Note 2 22 2 6" xfId="6128"/>
    <cellStyle name="Note 2 22 2 6 2" xfId="23562"/>
    <cellStyle name="Note 2 22 2 6 3" xfId="38015"/>
    <cellStyle name="Note 2 22 2 7" xfId="8569"/>
    <cellStyle name="Note 2 22 2 7 2" xfId="26003"/>
    <cellStyle name="Note 2 22 2 7 3" xfId="40456"/>
    <cellStyle name="Note 2 22 2 8" xfId="10989"/>
    <cellStyle name="Note 2 22 2 8 2" xfId="28423"/>
    <cellStyle name="Note 2 22 2 8 3" xfId="42876"/>
    <cellStyle name="Note 2 22 2 9" xfId="17995"/>
    <cellStyle name="Note 2 22 3" xfId="1159"/>
    <cellStyle name="Note 2 22 3 2" xfId="1160"/>
    <cellStyle name="Note 2 22 3 2 2" xfId="3671"/>
    <cellStyle name="Note 2 22 3 2 2 2" xfId="13380"/>
    <cellStyle name="Note 2 22 3 2 2 2 2" xfId="30814"/>
    <cellStyle name="Note 2 22 3 2 2 2 3" xfId="45267"/>
    <cellStyle name="Note 2 22 3 2 2 3" xfId="15841"/>
    <cellStyle name="Note 2 22 3 2 2 3 2" xfId="33275"/>
    <cellStyle name="Note 2 22 3 2 2 3 3" xfId="47728"/>
    <cellStyle name="Note 2 22 3 2 2 4" xfId="21106"/>
    <cellStyle name="Note 2 22 3 2 2 5" xfId="35559"/>
    <cellStyle name="Note 2 22 3 2 3" xfId="6133"/>
    <cellStyle name="Note 2 22 3 2 3 2" xfId="23567"/>
    <cellStyle name="Note 2 22 3 2 3 3" xfId="38020"/>
    <cellStyle name="Note 2 22 3 2 4" xfId="8574"/>
    <cellStyle name="Note 2 22 3 2 4 2" xfId="26008"/>
    <cellStyle name="Note 2 22 3 2 4 3" xfId="40461"/>
    <cellStyle name="Note 2 22 3 2 5" xfId="10994"/>
    <cellStyle name="Note 2 22 3 2 5 2" xfId="28428"/>
    <cellStyle name="Note 2 22 3 2 5 3" xfId="42881"/>
    <cellStyle name="Note 2 22 3 2 6" xfId="18000"/>
    <cellStyle name="Note 2 22 3 3" xfId="1161"/>
    <cellStyle name="Note 2 22 3 3 2" xfId="3672"/>
    <cellStyle name="Note 2 22 3 3 2 2" xfId="13381"/>
    <cellStyle name="Note 2 22 3 3 2 2 2" xfId="30815"/>
    <cellStyle name="Note 2 22 3 3 2 2 3" xfId="45268"/>
    <cellStyle name="Note 2 22 3 3 2 3" xfId="15842"/>
    <cellStyle name="Note 2 22 3 3 2 3 2" xfId="33276"/>
    <cellStyle name="Note 2 22 3 3 2 3 3" xfId="47729"/>
    <cellStyle name="Note 2 22 3 3 2 4" xfId="21107"/>
    <cellStyle name="Note 2 22 3 3 2 5" xfId="35560"/>
    <cellStyle name="Note 2 22 3 3 3" xfId="6134"/>
    <cellStyle name="Note 2 22 3 3 3 2" xfId="23568"/>
    <cellStyle name="Note 2 22 3 3 3 3" xfId="38021"/>
    <cellStyle name="Note 2 22 3 3 4" xfId="8575"/>
    <cellStyle name="Note 2 22 3 3 4 2" xfId="26009"/>
    <cellStyle name="Note 2 22 3 3 4 3" xfId="40462"/>
    <cellStyle name="Note 2 22 3 3 5" xfId="10995"/>
    <cellStyle name="Note 2 22 3 3 5 2" xfId="28429"/>
    <cellStyle name="Note 2 22 3 3 5 3" xfId="42882"/>
    <cellStyle name="Note 2 22 3 3 6" xfId="18001"/>
    <cellStyle name="Note 2 22 3 4" xfId="1162"/>
    <cellStyle name="Note 2 22 3 4 2" xfId="3673"/>
    <cellStyle name="Note 2 22 3 4 2 2" xfId="21108"/>
    <cellStyle name="Note 2 22 3 4 2 3" xfId="35561"/>
    <cellStyle name="Note 2 22 3 4 3" xfId="6135"/>
    <cellStyle name="Note 2 22 3 4 3 2" xfId="23569"/>
    <cellStyle name="Note 2 22 3 4 3 3" xfId="38022"/>
    <cellStyle name="Note 2 22 3 4 4" xfId="8576"/>
    <cellStyle name="Note 2 22 3 4 4 2" xfId="26010"/>
    <cellStyle name="Note 2 22 3 4 4 3" xfId="40463"/>
    <cellStyle name="Note 2 22 3 4 5" xfId="10996"/>
    <cellStyle name="Note 2 22 3 4 5 2" xfId="28430"/>
    <cellStyle name="Note 2 22 3 4 5 3" xfId="42883"/>
    <cellStyle name="Note 2 22 3 4 6" xfId="15064"/>
    <cellStyle name="Note 2 22 3 4 6 2" xfId="32498"/>
    <cellStyle name="Note 2 22 3 4 6 3" xfId="46951"/>
    <cellStyle name="Note 2 22 3 4 7" xfId="18002"/>
    <cellStyle name="Note 2 22 3 4 8" xfId="20225"/>
    <cellStyle name="Note 2 22 3 5" xfId="3670"/>
    <cellStyle name="Note 2 22 3 5 2" xfId="13379"/>
    <cellStyle name="Note 2 22 3 5 2 2" xfId="30813"/>
    <cellStyle name="Note 2 22 3 5 2 3" xfId="45266"/>
    <cellStyle name="Note 2 22 3 5 3" xfId="15840"/>
    <cellStyle name="Note 2 22 3 5 3 2" xfId="33274"/>
    <cellStyle name="Note 2 22 3 5 3 3" xfId="47727"/>
    <cellStyle name="Note 2 22 3 5 4" xfId="21105"/>
    <cellStyle name="Note 2 22 3 5 5" xfId="35558"/>
    <cellStyle name="Note 2 22 3 6" xfId="6132"/>
    <cellStyle name="Note 2 22 3 6 2" xfId="23566"/>
    <cellStyle name="Note 2 22 3 6 3" xfId="38019"/>
    <cellStyle name="Note 2 22 3 7" xfId="8573"/>
    <cellStyle name="Note 2 22 3 7 2" xfId="26007"/>
    <cellStyle name="Note 2 22 3 7 3" xfId="40460"/>
    <cellStyle name="Note 2 22 3 8" xfId="10993"/>
    <cellStyle name="Note 2 22 3 8 2" xfId="28427"/>
    <cellStyle name="Note 2 22 3 8 3" xfId="42880"/>
    <cellStyle name="Note 2 22 3 9" xfId="17999"/>
    <cellStyle name="Note 2 22 4" xfId="1163"/>
    <cellStyle name="Note 2 22 4 2" xfId="1164"/>
    <cellStyle name="Note 2 22 4 2 2" xfId="3675"/>
    <cellStyle name="Note 2 22 4 2 2 2" xfId="13383"/>
    <cellStyle name="Note 2 22 4 2 2 2 2" xfId="30817"/>
    <cellStyle name="Note 2 22 4 2 2 2 3" xfId="45270"/>
    <cellStyle name="Note 2 22 4 2 2 3" xfId="15844"/>
    <cellStyle name="Note 2 22 4 2 2 3 2" xfId="33278"/>
    <cellStyle name="Note 2 22 4 2 2 3 3" xfId="47731"/>
    <cellStyle name="Note 2 22 4 2 2 4" xfId="21110"/>
    <cellStyle name="Note 2 22 4 2 2 5" xfId="35563"/>
    <cellStyle name="Note 2 22 4 2 3" xfId="6137"/>
    <cellStyle name="Note 2 22 4 2 3 2" xfId="23571"/>
    <cellStyle name="Note 2 22 4 2 3 3" xfId="38024"/>
    <cellStyle name="Note 2 22 4 2 4" xfId="8578"/>
    <cellStyle name="Note 2 22 4 2 4 2" xfId="26012"/>
    <cellStyle name="Note 2 22 4 2 4 3" xfId="40465"/>
    <cellStyle name="Note 2 22 4 2 5" xfId="10998"/>
    <cellStyle name="Note 2 22 4 2 5 2" xfId="28432"/>
    <cellStyle name="Note 2 22 4 2 5 3" xfId="42885"/>
    <cellStyle name="Note 2 22 4 2 6" xfId="18004"/>
    <cellStyle name="Note 2 22 4 3" xfId="1165"/>
    <cellStyle name="Note 2 22 4 3 2" xfId="3676"/>
    <cellStyle name="Note 2 22 4 3 2 2" xfId="13384"/>
    <cellStyle name="Note 2 22 4 3 2 2 2" xfId="30818"/>
    <cellStyle name="Note 2 22 4 3 2 2 3" xfId="45271"/>
    <cellStyle name="Note 2 22 4 3 2 3" xfId="15845"/>
    <cellStyle name="Note 2 22 4 3 2 3 2" xfId="33279"/>
    <cellStyle name="Note 2 22 4 3 2 3 3" xfId="47732"/>
    <cellStyle name="Note 2 22 4 3 2 4" xfId="21111"/>
    <cellStyle name="Note 2 22 4 3 2 5" xfId="35564"/>
    <cellStyle name="Note 2 22 4 3 3" xfId="6138"/>
    <cellStyle name="Note 2 22 4 3 3 2" xfId="23572"/>
    <cellStyle name="Note 2 22 4 3 3 3" xfId="38025"/>
    <cellStyle name="Note 2 22 4 3 4" xfId="8579"/>
    <cellStyle name="Note 2 22 4 3 4 2" xfId="26013"/>
    <cellStyle name="Note 2 22 4 3 4 3" xfId="40466"/>
    <cellStyle name="Note 2 22 4 3 5" xfId="10999"/>
    <cellStyle name="Note 2 22 4 3 5 2" xfId="28433"/>
    <cellStyle name="Note 2 22 4 3 5 3" xfId="42886"/>
    <cellStyle name="Note 2 22 4 3 6" xfId="18005"/>
    <cellStyle name="Note 2 22 4 4" xfId="1166"/>
    <cellStyle name="Note 2 22 4 4 2" xfId="3677"/>
    <cellStyle name="Note 2 22 4 4 2 2" xfId="21112"/>
    <cellStyle name="Note 2 22 4 4 2 3" xfId="35565"/>
    <cellStyle name="Note 2 22 4 4 3" xfId="6139"/>
    <cellStyle name="Note 2 22 4 4 3 2" xfId="23573"/>
    <cellStyle name="Note 2 22 4 4 3 3" xfId="38026"/>
    <cellStyle name="Note 2 22 4 4 4" xfId="8580"/>
    <cellStyle name="Note 2 22 4 4 4 2" xfId="26014"/>
    <cellStyle name="Note 2 22 4 4 4 3" xfId="40467"/>
    <cellStyle name="Note 2 22 4 4 5" xfId="11000"/>
    <cellStyle name="Note 2 22 4 4 5 2" xfId="28434"/>
    <cellStyle name="Note 2 22 4 4 5 3" xfId="42887"/>
    <cellStyle name="Note 2 22 4 4 6" xfId="15065"/>
    <cellStyle name="Note 2 22 4 4 6 2" xfId="32499"/>
    <cellStyle name="Note 2 22 4 4 6 3" xfId="46952"/>
    <cellStyle name="Note 2 22 4 4 7" xfId="18006"/>
    <cellStyle name="Note 2 22 4 4 8" xfId="20226"/>
    <cellStyle name="Note 2 22 4 5" xfId="3674"/>
    <cellStyle name="Note 2 22 4 5 2" xfId="13382"/>
    <cellStyle name="Note 2 22 4 5 2 2" xfId="30816"/>
    <cellStyle name="Note 2 22 4 5 2 3" xfId="45269"/>
    <cellStyle name="Note 2 22 4 5 3" xfId="15843"/>
    <cellStyle name="Note 2 22 4 5 3 2" xfId="33277"/>
    <cellStyle name="Note 2 22 4 5 3 3" xfId="47730"/>
    <cellStyle name="Note 2 22 4 5 4" xfId="21109"/>
    <cellStyle name="Note 2 22 4 5 5" xfId="35562"/>
    <cellStyle name="Note 2 22 4 6" xfId="6136"/>
    <cellStyle name="Note 2 22 4 6 2" xfId="23570"/>
    <cellStyle name="Note 2 22 4 6 3" xfId="38023"/>
    <cellStyle name="Note 2 22 4 7" xfId="8577"/>
    <cellStyle name="Note 2 22 4 7 2" xfId="26011"/>
    <cellStyle name="Note 2 22 4 7 3" xfId="40464"/>
    <cellStyle name="Note 2 22 4 8" xfId="10997"/>
    <cellStyle name="Note 2 22 4 8 2" xfId="28431"/>
    <cellStyle name="Note 2 22 4 8 3" xfId="42884"/>
    <cellStyle name="Note 2 22 4 9" xfId="18003"/>
    <cellStyle name="Note 2 22 5" xfId="1167"/>
    <cellStyle name="Note 2 22 5 2" xfId="3678"/>
    <cellStyle name="Note 2 22 5 2 2" xfId="13385"/>
    <cellStyle name="Note 2 22 5 2 2 2" xfId="30819"/>
    <cellStyle name="Note 2 22 5 2 2 3" xfId="45272"/>
    <cellStyle name="Note 2 22 5 2 3" xfId="15846"/>
    <cellStyle name="Note 2 22 5 2 3 2" xfId="33280"/>
    <cellStyle name="Note 2 22 5 2 3 3" xfId="47733"/>
    <cellStyle name="Note 2 22 5 2 4" xfId="21113"/>
    <cellStyle name="Note 2 22 5 2 5" xfId="35566"/>
    <cellStyle name="Note 2 22 5 3" xfId="6140"/>
    <cellStyle name="Note 2 22 5 3 2" xfId="23574"/>
    <cellStyle name="Note 2 22 5 3 3" xfId="38027"/>
    <cellStyle name="Note 2 22 5 4" xfId="8581"/>
    <cellStyle name="Note 2 22 5 4 2" xfId="26015"/>
    <cellStyle name="Note 2 22 5 4 3" xfId="40468"/>
    <cellStyle name="Note 2 22 5 5" xfId="11001"/>
    <cellStyle name="Note 2 22 5 5 2" xfId="28435"/>
    <cellStyle name="Note 2 22 5 5 3" xfId="42888"/>
    <cellStyle name="Note 2 22 5 6" xfId="18007"/>
    <cellStyle name="Note 2 22 6" xfId="1168"/>
    <cellStyle name="Note 2 22 6 2" xfId="3679"/>
    <cellStyle name="Note 2 22 6 2 2" xfId="13386"/>
    <cellStyle name="Note 2 22 6 2 2 2" xfId="30820"/>
    <cellStyle name="Note 2 22 6 2 2 3" xfId="45273"/>
    <cellStyle name="Note 2 22 6 2 3" xfId="15847"/>
    <cellStyle name="Note 2 22 6 2 3 2" xfId="33281"/>
    <cellStyle name="Note 2 22 6 2 3 3" xfId="47734"/>
    <cellStyle name="Note 2 22 6 2 4" xfId="21114"/>
    <cellStyle name="Note 2 22 6 2 5" xfId="35567"/>
    <cellStyle name="Note 2 22 6 3" xfId="6141"/>
    <cellStyle name="Note 2 22 6 3 2" xfId="23575"/>
    <cellStyle name="Note 2 22 6 3 3" xfId="38028"/>
    <cellStyle name="Note 2 22 6 4" xfId="8582"/>
    <cellStyle name="Note 2 22 6 4 2" xfId="26016"/>
    <cellStyle name="Note 2 22 6 4 3" xfId="40469"/>
    <cellStyle name="Note 2 22 6 5" xfId="11002"/>
    <cellStyle name="Note 2 22 6 5 2" xfId="28436"/>
    <cellStyle name="Note 2 22 6 5 3" xfId="42889"/>
    <cellStyle name="Note 2 22 6 6" xfId="18008"/>
    <cellStyle name="Note 2 22 7" xfId="1169"/>
    <cellStyle name="Note 2 22 7 2" xfId="3680"/>
    <cellStyle name="Note 2 22 7 2 2" xfId="21115"/>
    <cellStyle name="Note 2 22 7 2 3" xfId="35568"/>
    <cellStyle name="Note 2 22 7 3" xfId="6142"/>
    <cellStyle name="Note 2 22 7 3 2" xfId="23576"/>
    <cellStyle name="Note 2 22 7 3 3" xfId="38029"/>
    <cellStyle name="Note 2 22 7 4" xfId="8583"/>
    <cellStyle name="Note 2 22 7 4 2" xfId="26017"/>
    <cellStyle name="Note 2 22 7 4 3" xfId="40470"/>
    <cellStyle name="Note 2 22 7 5" xfId="11003"/>
    <cellStyle name="Note 2 22 7 5 2" xfId="28437"/>
    <cellStyle name="Note 2 22 7 5 3" xfId="42890"/>
    <cellStyle name="Note 2 22 7 6" xfId="15066"/>
    <cellStyle name="Note 2 22 7 6 2" xfId="32500"/>
    <cellStyle name="Note 2 22 7 6 3" xfId="46953"/>
    <cellStyle name="Note 2 22 7 7" xfId="18009"/>
    <cellStyle name="Note 2 22 7 8" xfId="20227"/>
    <cellStyle name="Note 2 22 8" xfId="3665"/>
    <cellStyle name="Note 2 22 8 2" xfId="13375"/>
    <cellStyle name="Note 2 22 8 2 2" xfId="30809"/>
    <cellStyle name="Note 2 22 8 2 3" xfId="45262"/>
    <cellStyle name="Note 2 22 8 3" xfId="15836"/>
    <cellStyle name="Note 2 22 8 3 2" xfId="33270"/>
    <cellStyle name="Note 2 22 8 3 3" xfId="47723"/>
    <cellStyle name="Note 2 22 8 4" xfId="21100"/>
    <cellStyle name="Note 2 22 8 5" xfId="35553"/>
    <cellStyle name="Note 2 22 9" xfId="6127"/>
    <cellStyle name="Note 2 22 9 2" xfId="23561"/>
    <cellStyle name="Note 2 22 9 3" xfId="38014"/>
    <cellStyle name="Note 2 23" xfId="1170"/>
    <cellStyle name="Note 2 23 10" xfId="8584"/>
    <cellStyle name="Note 2 23 10 2" xfId="26018"/>
    <cellStyle name="Note 2 23 10 3" xfId="40471"/>
    <cellStyle name="Note 2 23 11" xfId="11004"/>
    <cellStyle name="Note 2 23 11 2" xfId="28438"/>
    <cellStyle name="Note 2 23 11 3" xfId="42891"/>
    <cellStyle name="Note 2 23 12" xfId="18010"/>
    <cellStyle name="Note 2 23 2" xfId="1171"/>
    <cellStyle name="Note 2 23 2 2" xfId="1172"/>
    <cellStyle name="Note 2 23 2 2 2" xfId="3683"/>
    <cellStyle name="Note 2 23 2 2 2 2" xfId="13389"/>
    <cellStyle name="Note 2 23 2 2 2 2 2" xfId="30823"/>
    <cellStyle name="Note 2 23 2 2 2 2 3" xfId="45276"/>
    <cellStyle name="Note 2 23 2 2 2 3" xfId="15850"/>
    <cellStyle name="Note 2 23 2 2 2 3 2" xfId="33284"/>
    <cellStyle name="Note 2 23 2 2 2 3 3" xfId="47737"/>
    <cellStyle name="Note 2 23 2 2 2 4" xfId="21118"/>
    <cellStyle name="Note 2 23 2 2 2 5" xfId="35571"/>
    <cellStyle name="Note 2 23 2 2 3" xfId="6145"/>
    <cellStyle name="Note 2 23 2 2 3 2" xfId="23579"/>
    <cellStyle name="Note 2 23 2 2 3 3" xfId="38032"/>
    <cellStyle name="Note 2 23 2 2 4" xfId="8586"/>
    <cellStyle name="Note 2 23 2 2 4 2" xfId="26020"/>
    <cellStyle name="Note 2 23 2 2 4 3" xfId="40473"/>
    <cellStyle name="Note 2 23 2 2 5" xfId="11006"/>
    <cellStyle name="Note 2 23 2 2 5 2" xfId="28440"/>
    <cellStyle name="Note 2 23 2 2 5 3" xfId="42893"/>
    <cellStyle name="Note 2 23 2 2 6" xfId="18012"/>
    <cellStyle name="Note 2 23 2 3" xfId="1173"/>
    <cellStyle name="Note 2 23 2 3 2" xfId="3684"/>
    <cellStyle name="Note 2 23 2 3 2 2" xfId="13390"/>
    <cellStyle name="Note 2 23 2 3 2 2 2" xfId="30824"/>
    <cellStyle name="Note 2 23 2 3 2 2 3" xfId="45277"/>
    <cellStyle name="Note 2 23 2 3 2 3" xfId="15851"/>
    <cellStyle name="Note 2 23 2 3 2 3 2" xfId="33285"/>
    <cellStyle name="Note 2 23 2 3 2 3 3" xfId="47738"/>
    <cellStyle name="Note 2 23 2 3 2 4" xfId="21119"/>
    <cellStyle name="Note 2 23 2 3 2 5" xfId="35572"/>
    <cellStyle name="Note 2 23 2 3 3" xfId="6146"/>
    <cellStyle name="Note 2 23 2 3 3 2" xfId="23580"/>
    <cellStyle name="Note 2 23 2 3 3 3" xfId="38033"/>
    <cellStyle name="Note 2 23 2 3 4" xfId="8587"/>
    <cellStyle name="Note 2 23 2 3 4 2" xfId="26021"/>
    <cellStyle name="Note 2 23 2 3 4 3" xfId="40474"/>
    <cellStyle name="Note 2 23 2 3 5" xfId="11007"/>
    <cellStyle name="Note 2 23 2 3 5 2" xfId="28441"/>
    <cellStyle name="Note 2 23 2 3 5 3" xfId="42894"/>
    <cellStyle name="Note 2 23 2 3 6" xfId="18013"/>
    <cellStyle name="Note 2 23 2 4" xfId="1174"/>
    <cellStyle name="Note 2 23 2 4 2" xfId="3685"/>
    <cellStyle name="Note 2 23 2 4 2 2" xfId="21120"/>
    <cellStyle name="Note 2 23 2 4 2 3" xfId="35573"/>
    <cellStyle name="Note 2 23 2 4 3" xfId="6147"/>
    <cellStyle name="Note 2 23 2 4 3 2" xfId="23581"/>
    <cellStyle name="Note 2 23 2 4 3 3" xfId="38034"/>
    <cellStyle name="Note 2 23 2 4 4" xfId="8588"/>
    <cellStyle name="Note 2 23 2 4 4 2" xfId="26022"/>
    <cellStyle name="Note 2 23 2 4 4 3" xfId="40475"/>
    <cellStyle name="Note 2 23 2 4 5" xfId="11008"/>
    <cellStyle name="Note 2 23 2 4 5 2" xfId="28442"/>
    <cellStyle name="Note 2 23 2 4 5 3" xfId="42895"/>
    <cellStyle name="Note 2 23 2 4 6" xfId="15067"/>
    <cellStyle name="Note 2 23 2 4 6 2" xfId="32501"/>
    <cellStyle name="Note 2 23 2 4 6 3" xfId="46954"/>
    <cellStyle name="Note 2 23 2 4 7" xfId="18014"/>
    <cellStyle name="Note 2 23 2 4 8" xfId="20228"/>
    <cellStyle name="Note 2 23 2 5" xfId="3682"/>
    <cellStyle name="Note 2 23 2 5 2" xfId="13388"/>
    <cellStyle name="Note 2 23 2 5 2 2" xfId="30822"/>
    <cellStyle name="Note 2 23 2 5 2 3" xfId="45275"/>
    <cellStyle name="Note 2 23 2 5 3" xfId="15849"/>
    <cellStyle name="Note 2 23 2 5 3 2" xfId="33283"/>
    <cellStyle name="Note 2 23 2 5 3 3" xfId="47736"/>
    <cellStyle name="Note 2 23 2 5 4" xfId="21117"/>
    <cellStyle name="Note 2 23 2 5 5" xfId="35570"/>
    <cellStyle name="Note 2 23 2 6" xfId="6144"/>
    <cellStyle name="Note 2 23 2 6 2" xfId="23578"/>
    <cellStyle name="Note 2 23 2 6 3" xfId="38031"/>
    <cellStyle name="Note 2 23 2 7" xfId="8585"/>
    <cellStyle name="Note 2 23 2 7 2" xfId="26019"/>
    <cellStyle name="Note 2 23 2 7 3" xfId="40472"/>
    <cellStyle name="Note 2 23 2 8" xfId="11005"/>
    <cellStyle name="Note 2 23 2 8 2" xfId="28439"/>
    <cellStyle name="Note 2 23 2 8 3" xfId="42892"/>
    <cellStyle name="Note 2 23 2 9" xfId="18011"/>
    <cellStyle name="Note 2 23 3" xfId="1175"/>
    <cellStyle name="Note 2 23 3 2" xfId="1176"/>
    <cellStyle name="Note 2 23 3 2 2" xfId="3687"/>
    <cellStyle name="Note 2 23 3 2 2 2" xfId="13392"/>
    <cellStyle name="Note 2 23 3 2 2 2 2" xfId="30826"/>
    <cellStyle name="Note 2 23 3 2 2 2 3" xfId="45279"/>
    <cellStyle name="Note 2 23 3 2 2 3" xfId="15853"/>
    <cellStyle name="Note 2 23 3 2 2 3 2" xfId="33287"/>
    <cellStyle name="Note 2 23 3 2 2 3 3" xfId="47740"/>
    <cellStyle name="Note 2 23 3 2 2 4" xfId="21122"/>
    <cellStyle name="Note 2 23 3 2 2 5" xfId="35575"/>
    <cellStyle name="Note 2 23 3 2 3" xfId="6149"/>
    <cellStyle name="Note 2 23 3 2 3 2" xfId="23583"/>
    <cellStyle name="Note 2 23 3 2 3 3" xfId="38036"/>
    <cellStyle name="Note 2 23 3 2 4" xfId="8590"/>
    <cellStyle name="Note 2 23 3 2 4 2" xfId="26024"/>
    <cellStyle name="Note 2 23 3 2 4 3" xfId="40477"/>
    <cellStyle name="Note 2 23 3 2 5" xfId="11010"/>
    <cellStyle name="Note 2 23 3 2 5 2" xfId="28444"/>
    <cellStyle name="Note 2 23 3 2 5 3" xfId="42897"/>
    <cellStyle name="Note 2 23 3 2 6" xfId="18016"/>
    <cellStyle name="Note 2 23 3 3" xfId="1177"/>
    <cellStyle name="Note 2 23 3 3 2" xfId="3688"/>
    <cellStyle name="Note 2 23 3 3 2 2" xfId="13393"/>
    <cellStyle name="Note 2 23 3 3 2 2 2" xfId="30827"/>
    <cellStyle name="Note 2 23 3 3 2 2 3" xfId="45280"/>
    <cellStyle name="Note 2 23 3 3 2 3" xfId="15854"/>
    <cellStyle name="Note 2 23 3 3 2 3 2" xfId="33288"/>
    <cellStyle name="Note 2 23 3 3 2 3 3" xfId="47741"/>
    <cellStyle name="Note 2 23 3 3 2 4" xfId="21123"/>
    <cellStyle name="Note 2 23 3 3 2 5" xfId="35576"/>
    <cellStyle name="Note 2 23 3 3 3" xfId="6150"/>
    <cellStyle name="Note 2 23 3 3 3 2" xfId="23584"/>
    <cellStyle name="Note 2 23 3 3 3 3" xfId="38037"/>
    <cellStyle name="Note 2 23 3 3 4" xfId="8591"/>
    <cellStyle name="Note 2 23 3 3 4 2" xfId="26025"/>
    <cellStyle name="Note 2 23 3 3 4 3" xfId="40478"/>
    <cellStyle name="Note 2 23 3 3 5" xfId="11011"/>
    <cellStyle name="Note 2 23 3 3 5 2" xfId="28445"/>
    <cellStyle name="Note 2 23 3 3 5 3" xfId="42898"/>
    <cellStyle name="Note 2 23 3 3 6" xfId="18017"/>
    <cellStyle name="Note 2 23 3 4" xfId="1178"/>
    <cellStyle name="Note 2 23 3 4 2" xfId="3689"/>
    <cellStyle name="Note 2 23 3 4 2 2" xfId="21124"/>
    <cellStyle name="Note 2 23 3 4 2 3" xfId="35577"/>
    <cellStyle name="Note 2 23 3 4 3" xfId="6151"/>
    <cellStyle name="Note 2 23 3 4 3 2" xfId="23585"/>
    <cellStyle name="Note 2 23 3 4 3 3" xfId="38038"/>
    <cellStyle name="Note 2 23 3 4 4" xfId="8592"/>
    <cellStyle name="Note 2 23 3 4 4 2" xfId="26026"/>
    <cellStyle name="Note 2 23 3 4 4 3" xfId="40479"/>
    <cellStyle name="Note 2 23 3 4 5" xfId="11012"/>
    <cellStyle name="Note 2 23 3 4 5 2" xfId="28446"/>
    <cellStyle name="Note 2 23 3 4 5 3" xfId="42899"/>
    <cellStyle name="Note 2 23 3 4 6" xfId="15068"/>
    <cellStyle name="Note 2 23 3 4 6 2" xfId="32502"/>
    <cellStyle name="Note 2 23 3 4 6 3" xfId="46955"/>
    <cellStyle name="Note 2 23 3 4 7" xfId="18018"/>
    <cellStyle name="Note 2 23 3 4 8" xfId="20229"/>
    <cellStyle name="Note 2 23 3 5" xfId="3686"/>
    <cellStyle name="Note 2 23 3 5 2" xfId="13391"/>
    <cellStyle name="Note 2 23 3 5 2 2" xfId="30825"/>
    <cellStyle name="Note 2 23 3 5 2 3" xfId="45278"/>
    <cellStyle name="Note 2 23 3 5 3" xfId="15852"/>
    <cellStyle name="Note 2 23 3 5 3 2" xfId="33286"/>
    <cellStyle name="Note 2 23 3 5 3 3" xfId="47739"/>
    <cellStyle name="Note 2 23 3 5 4" xfId="21121"/>
    <cellStyle name="Note 2 23 3 5 5" xfId="35574"/>
    <cellStyle name="Note 2 23 3 6" xfId="6148"/>
    <cellStyle name="Note 2 23 3 6 2" xfId="23582"/>
    <cellStyle name="Note 2 23 3 6 3" xfId="38035"/>
    <cellStyle name="Note 2 23 3 7" xfId="8589"/>
    <cellStyle name="Note 2 23 3 7 2" xfId="26023"/>
    <cellStyle name="Note 2 23 3 7 3" xfId="40476"/>
    <cellStyle name="Note 2 23 3 8" xfId="11009"/>
    <cellStyle name="Note 2 23 3 8 2" xfId="28443"/>
    <cellStyle name="Note 2 23 3 8 3" xfId="42896"/>
    <cellStyle name="Note 2 23 3 9" xfId="18015"/>
    <cellStyle name="Note 2 23 4" xfId="1179"/>
    <cellStyle name="Note 2 23 4 2" xfId="1180"/>
    <cellStyle name="Note 2 23 4 2 2" xfId="3691"/>
    <cellStyle name="Note 2 23 4 2 2 2" xfId="13395"/>
    <cellStyle name="Note 2 23 4 2 2 2 2" xfId="30829"/>
    <cellStyle name="Note 2 23 4 2 2 2 3" xfId="45282"/>
    <cellStyle name="Note 2 23 4 2 2 3" xfId="15856"/>
    <cellStyle name="Note 2 23 4 2 2 3 2" xfId="33290"/>
    <cellStyle name="Note 2 23 4 2 2 3 3" xfId="47743"/>
    <cellStyle name="Note 2 23 4 2 2 4" xfId="21126"/>
    <cellStyle name="Note 2 23 4 2 2 5" xfId="35579"/>
    <cellStyle name="Note 2 23 4 2 3" xfId="6153"/>
    <cellStyle name="Note 2 23 4 2 3 2" xfId="23587"/>
    <cellStyle name="Note 2 23 4 2 3 3" xfId="38040"/>
    <cellStyle name="Note 2 23 4 2 4" xfId="8594"/>
    <cellStyle name="Note 2 23 4 2 4 2" xfId="26028"/>
    <cellStyle name="Note 2 23 4 2 4 3" xfId="40481"/>
    <cellStyle name="Note 2 23 4 2 5" xfId="11014"/>
    <cellStyle name="Note 2 23 4 2 5 2" xfId="28448"/>
    <cellStyle name="Note 2 23 4 2 5 3" xfId="42901"/>
    <cellStyle name="Note 2 23 4 2 6" xfId="18020"/>
    <cellStyle name="Note 2 23 4 3" xfId="1181"/>
    <cellStyle name="Note 2 23 4 3 2" xfId="3692"/>
    <cellStyle name="Note 2 23 4 3 2 2" xfId="13396"/>
    <cellStyle name="Note 2 23 4 3 2 2 2" xfId="30830"/>
    <cellStyle name="Note 2 23 4 3 2 2 3" xfId="45283"/>
    <cellStyle name="Note 2 23 4 3 2 3" xfId="15857"/>
    <cellStyle name="Note 2 23 4 3 2 3 2" xfId="33291"/>
    <cellStyle name="Note 2 23 4 3 2 3 3" xfId="47744"/>
    <cellStyle name="Note 2 23 4 3 2 4" xfId="21127"/>
    <cellStyle name="Note 2 23 4 3 2 5" xfId="35580"/>
    <cellStyle name="Note 2 23 4 3 3" xfId="6154"/>
    <cellStyle name="Note 2 23 4 3 3 2" xfId="23588"/>
    <cellStyle name="Note 2 23 4 3 3 3" xfId="38041"/>
    <cellStyle name="Note 2 23 4 3 4" xfId="8595"/>
    <cellStyle name="Note 2 23 4 3 4 2" xfId="26029"/>
    <cellStyle name="Note 2 23 4 3 4 3" xfId="40482"/>
    <cellStyle name="Note 2 23 4 3 5" xfId="11015"/>
    <cellStyle name="Note 2 23 4 3 5 2" xfId="28449"/>
    <cellStyle name="Note 2 23 4 3 5 3" xfId="42902"/>
    <cellStyle name="Note 2 23 4 3 6" xfId="18021"/>
    <cellStyle name="Note 2 23 4 4" xfId="1182"/>
    <cellStyle name="Note 2 23 4 4 2" xfId="3693"/>
    <cellStyle name="Note 2 23 4 4 2 2" xfId="21128"/>
    <cellStyle name="Note 2 23 4 4 2 3" xfId="35581"/>
    <cellStyle name="Note 2 23 4 4 3" xfId="6155"/>
    <cellStyle name="Note 2 23 4 4 3 2" xfId="23589"/>
    <cellStyle name="Note 2 23 4 4 3 3" xfId="38042"/>
    <cellStyle name="Note 2 23 4 4 4" xfId="8596"/>
    <cellStyle name="Note 2 23 4 4 4 2" xfId="26030"/>
    <cellStyle name="Note 2 23 4 4 4 3" xfId="40483"/>
    <cellStyle name="Note 2 23 4 4 5" xfId="11016"/>
    <cellStyle name="Note 2 23 4 4 5 2" xfId="28450"/>
    <cellStyle name="Note 2 23 4 4 5 3" xfId="42903"/>
    <cellStyle name="Note 2 23 4 4 6" xfId="15069"/>
    <cellStyle name="Note 2 23 4 4 6 2" xfId="32503"/>
    <cellStyle name="Note 2 23 4 4 6 3" xfId="46956"/>
    <cellStyle name="Note 2 23 4 4 7" xfId="18022"/>
    <cellStyle name="Note 2 23 4 4 8" xfId="20230"/>
    <cellStyle name="Note 2 23 4 5" xfId="3690"/>
    <cellStyle name="Note 2 23 4 5 2" xfId="13394"/>
    <cellStyle name="Note 2 23 4 5 2 2" xfId="30828"/>
    <cellStyle name="Note 2 23 4 5 2 3" xfId="45281"/>
    <cellStyle name="Note 2 23 4 5 3" xfId="15855"/>
    <cellStyle name="Note 2 23 4 5 3 2" xfId="33289"/>
    <cellStyle name="Note 2 23 4 5 3 3" xfId="47742"/>
    <cellStyle name="Note 2 23 4 5 4" xfId="21125"/>
    <cellStyle name="Note 2 23 4 5 5" xfId="35578"/>
    <cellStyle name="Note 2 23 4 6" xfId="6152"/>
    <cellStyle name="Note 2 23 4 6 2" xfId="23586"/>
    <cellStyle name="Note 2 23 4 6 3" xfId="38039"/>
    <cellStyle name="Note 2 23 4 7" xfId="8593"/>
    <cellStyle name="Note 2 23 4 7 2" xfId="26027"/>
    <cellStyle name="Note 2 23 4 7 3" xfId="40480"/>
    <cellStyle name="Note 2 23 4 8" xfId="11013"/>
    <cellStyle name="Note 2 23 4 8 2" xfId="28447"/>
    <cellStyle name="Note 2 23 4 8 3" xfId="42900"/>
    <cellStyle name="Note 2 23 4 9" xfId="18019"/>
    <cellStyle name="Note 2 23 5" xfId="1183"/>
    <cellStyle name="Note 2 23 5 2" xfId="3694"/>
    <cellStyle name="Note 2 23 5 2 2" xfId="13397"/>
    <cellStyle name="Note 2 23 5 2 2 2" xfId="30831"/>
    <cellStyle name="Note 2 23 5 2 2 3" xfId="45284"/>
    <cellStyle name="Note 2 23 5 2 3" xfId="15858"/>
    <cellStyle name="Note 2 23 5 2 3 2" xfId="33292"/>
    <cellStyle name="Note 2 23 5 2 3 3" xfId="47745"/>
    <cellStyle name="Note 2 23 5 2 4" xfId="21129"/>
    <cellStyle name="Note 2 23 5 2 5" xfId="35582"/>
    <cellStyle name="Note 2 23 5 3" xfId="6156"/>
    <cellStyle name="Note 2 23 5 3 2" xfId="23590"/>
    <cellStyle name="Note 2 23 5 3 3" xfId="38043"/>
    <cellStyle name="Note 2 23 5 4" xfId="8597"/>
    <cellStyle name="Note 2 23 5 4 2" xfId="26031"/>
    <cellStyle name="Note 2 23 5 4 3" xfId="40484"/>
    <cellStyle name="Note 2 23 5 5" xfId="11017"/>
    <cellStyle name="Note 2 23 5 5 2" xfId="28451"/>
    <cellStyle name="Note 2 23 5 5 3" xfId="42904"/>
    <cellStyle name="Note 2 23 5 6" xfId="18023"/>
    <cellStyle name="Note 2 23 6" xfId="1184"/>
    <cellStyle name="Note 2 23 6 2" xfId="3695"/>
    <cellStyle name="Note 2 23 6 2 2" xfId="13398"/>
    <cellStyle name="Note 2 23 6 2 2 2" xfId="30832"/>
    <cellStyle name="Note 2 23 6 2 2 3" xfId="45285"/>
    <cellStyle name="Note 2 23 6 2 3" xfId="15859"/>
    <cellStyle name="Note 2 23 6 2 3 2" xfId="33293"/>
    <cellStyle name="Note 2 23 6 2 3 3" xfId="47746"/>
    <cellStyle name="Note 2 23 6 2 4" xfId="21130"/>
    <cellStyle name="Note 2 23 6 2 5" xfId="35583"/>
    <cellStyle name="Note 2 23 6 3" xfId="6157"/>
    <cellStyle name="Note 2 23 6 3 2" xfId="23591"/>
    <cellStyle name="Note 2 23 6 3 3" xfId="38044"/>
    <cellStyle name="Note 2 23 6 4" xfId="8598"/>
    <cellStyle name="Note 2 23 6 4 2" xfId="26032"/>
    <cellStyle name="Note 2 23 6 4 3" xfId="40485"/>
    <cellStyle name="Note 2 23 6 5" xfId="11018"/>
    <cellStyle name="Note 2 23 6 5 2" xfId="28452"/>
    <cellStyle name="Note 2 23 6 5 3" xfId="42905"/>
    <cellStyle name="Note 2 23 6 6" xfId="18024"/>
    <cellStyle name="Note 2 23 7" xfId="1185"/>
    <cellStyle name="Note 2 23 7 2" xfId="3696"/>
    <cellStyle name="Note 2 23 7 2 2" xfId="21131"/>
    <cellStyle name="Note 2 23 7 2 3" xfId="35584"/>
    <cellStyle name="Note 2 23 7 3" xfId="6158"/>
    <cellStyle name="Note 2 23 7 3 2" xfId="23592"/>
    <cellStyle name="Note 2 23 7 3 3" xfId="38045"/>
    <cellStyle name="Note 2 23 7 4" xfId="8599"/>
    <cellStyle name="Note 2 23 7 4 2" xfId="26033"/>
    <cellStyle name="Note 2 23 7 4 3" xfId="40486"/>
    <cellStyle name="Note 2 23 7 5" xfId="11019"/>
    <cellStyle name="Note 2 23 7 5 2" xfId="28453"/>
    <cellStyle name="Note 2 23 7 5 3" xfId="42906"/>
    <cellStyle name="Note 2 23 7 6" xfId="15070"/>
    <cellStyle name="Note 2 23 7 6 2" xfId="32504"/>
    <cellStyle name="Note 2 23 7 6 3" xfId="46957"/>
    <cellStyle name="Note 2 23 7 7" xfId="18025"/>
    <cellStyle name="Note 2 23 7 8" xfId="20231"/>
    <cellStyle name="Note 2 23 8" xfId="3681"/>
    <cellStyle name="Note 2 23 8 2" xfId="13387"/>
    <cellStyle name="Note 2 23 8 2 2" xfId="30821"/>
    <cellStyle name="Note 2 23 8 2 3" xfId="45274"/>
    <cellStyle name="Note 2 23 8 3" xfId="15848"/>
    <cellStyle name="Note 2 23 8 3 2" xfId="33282"/>
    <cellStyle name="Note 2 23 8 3 3" xfId="47735"/>
    <cellStyle name="Note 2 23 8 4" xfId="21116"/>
    <cellStyle name="Note 2 23 8 5" xfId="35569"/>
    <cellStyle name="Note 2 23 9" xfId="6143"/>
    <cellStyle name="Note 2 23 9 2" xfId="23577"/>
    <cellStyle name="Note 2 23 9 3" xfId="38030"/>
    <cellStyle name="Note 2 24" xfId="1186"/>
    <cellStyle name="Note 2 24 10" xfId="8600"/>
    <cellStyle name="Note 2 24 10 2" xfId="26034"/>
    <cellStyle name="Note 2 24 10 3" xfId="40487"/>
    <cellStyle name="Note 2 24 11" xfId="11020"/>
    <cellStyle name="Note 2 24 11 2" xfId="28454"/>
    <cellStyle name="Note 2 24 11 3" xfId="42907"/>
    <cellStyle name="Note 2 24 12" xfId="18026"/>
    <cellStyle name="Note 2 24 2" xfId="1187"/>
    <cellStyle name="Note 2 24 2 2" xfId="1188"/>
    <cellStyle name="Note 2 24 2 2 2" xfId="3699"/>
    <cellStyle name="Note 2 24 2 2 2 2" xfId="13401"/>
    <cellStyle name="Note 2 24 2 2 2 2 2" xfId="30835"/>
    <cellStyle name="Note 2 24 2 2 2 2 3" xfId="45288"/>
    <cellStyle name="Note 2 24 2 2 2 3" xfId="15862"/>
    <cellStyle name="Note 2 24 2 2 2 3 2" xfId="33296"/>
    <cellStyle name="Note 2 24 2 2 2 3 3" xfId="47749"/>
    <cellStyle name="Note 2 24 2 2 2 4" xfId="21134"/>
    <cellStyle name="Note 2 24 2 2 2 5" xfId="35587"/>
    <cellStyle name="Note 2 24 2 2 3" xfId="6161"/>
    <cellStyle name="Note 2 24 2 2 3 2" xfId="23595"/>
    <cellStyle name="Note 2 24 2 2 3 3" xfId="38048"/>
    <cellStyle name="Note 2 24 2 2 4" xfId="8602"/>
    <cellStyle name="Note 2 24 2 2 4 2" xfId="26036"/>
    <cellStyle name="Note 2 24 2 2 4 3" xfId="40489"/>
    <cellStyle name="Note 2 24 2 2 5" xfId="11022"/>
    <cellStyle name="Note 2 24 2 2 5 2" xfId="28456"/>
    <cellStyle name="Note 2 24 2 2 5 3" xfId="42909"/>
    <cellStyle name="Note 2 24 2 2 6" xfId="18028"/>
    <cellStyle name="Note 2 24 2 3" xfId="1189"/>
    <cellStyle name="Note 2 24 2 3 2" xfId="3700"/>
    <cellStyle name="Note 2 24 2 3 2 2" xfId="13402"/>
    <cellStyle name="Note 2 24 2 3 2 2 2" xfId="30836"/>
    <cellStyle name="Note 2 24 2 3 2 2 3" xfId="45289"/>
    <cellStyle name="Note 2 24 2 3 2 3" xfId="15863"/>
    <cellStyle name="Note 2 24 2 3 2 3 2" xfId="33297"/>
    <cellStyle name="Note 2 24 2 3 2 3 3" xfId="47750"/>
    <cellStyle name="Note 2 24 2 3 2 4" xfId="21135"/>
    <cellStyle name="Note 2 24 2 3 2 5" xfId="35588"/>
    <cellStyle name="Note 2 24 2 3 3" xfId="6162"/>
    <cellStyle name="Note 2 24 2 3 3 2" xfId="23596"/>
    <cellStyle name="Note 2 24 2 3 3 3" xfId="38049"/>
    <cellStyle name="Note 2 24 2 3 4" xfId="8603"/>
    <cellStyle name="Note 2 24 2 3 4 2" xfId="26037"/>
    <cellStyle name="Note 2 24 2 3 4 3" xfId="40490"/>
    <cellStyle name="Note 2 24 2 3 5" xfId="11023"/>
    <cellStyle name="Note 2 24 2 3 5 2" xfId="28457"/>
    <cellStyle name="Note 2 24 2 3 5 3" xfId="42910"/>
    <cellStyle name="Note 2 24 2 3 6" xfId="18029"/>
    <cellStyle name="Note 2 24 2 4" xfId="1190"/>
    <cellStyle name="Note 2 24 2 4 2" xfId="3701"/>
    <cellStyle name="Note 2 24 2 4 2 2" xfId="21136"/>
    <cellStyle name="Note 2 24 2 4 2 3" xfId="35589"/>
    <cellStyle name="Note 2 24 2 4 3" xfId="6163"/>
    <cellStyle name="Note 2 24 2 4 3 2" xfId="23597"/>
    <cellStyle name="Note 2 24 2 4 3 3" xfId="38050"/>
    <cellStyle name="Note 2 24 2 4 4" xfId="8604"/>
    <cellStyle name="Note 2 24 2 4 4 2" xfId="26038"/>
    <cellStyle name="Note 2 24 2 4 4 3" xfId="40491"/>
    <cellStyle name="Note 2 24 2 4 5" xfId="11024"/>
    <cellStyle name="Note 2 24 2 4 5 2" xfId="28458"/>
    <cellStyle name="Note 2 24 2 4 5 3" xfId="42911"/>
    <cellStyle name="Note 2 24 2 4 6" xfId="15071"/>
    <cellStyle name="Note 2 24 2 4 6 2" xfId="32505"/>
    <cellStyle name="Note 2 24 2 4 6 3" xfId="46958"/>
    <cellStyle name="Note 2 24 2 4 7" xfId="18030"/>
    <cellStyle name="Note 2 24 2 4 8" xfId="20232"/>
    <cellStyle name="Note 2 24 2 5" xfId="3698"/>
    <cellStyle name="Note 2 24 2 5 2" xfId="13400"/>
    <cellStyle name="Note 2 24 2 5 2 2" xfId="30834"/>
    <cellStyle name="Note 2 24 2 5 2 3" xfId="45287"/>
    <cellStyle name="Note 2 24 2 5 3" xfId="15861"/>
    <cellStyle name="Note 2 24 2 5 3 2" xfId="33295"/>
    <cellStyle name="Note 2 24 2 5 3 3" xfId="47748"/>
    <cellStyle name="Note 2 24 2 5 4" xfId="21133"/>
    <cellStyle name="Note 2 24 2 5 5" xfId="35586"/>
    <cellStyle name="Note 2 24 2 6" xfId="6160"/>
    <cellStyle name="Note 2 24 2 6 2" xfId="23594"/>
    <cellStyle name="Note 2 24 2 6 3" xfId="38047"/>
    <cellStyle name="Note 2 24 2 7" xfId="8601"/>
    <cellStyle name="Note 2 24 2 7 2" xfId="26035"/>
    <cellStyle name="Note 2 24 2 7 3" xfId="40488"/>
    <cellStyle name="Note 2 24 2 8" xfId="11021"/>
    <cellStyle name="Note 2 24 2 8 2" xfId="28455"/>
    <cellStyle name="Note 2 24 2 8 3" xfId="42908"/>
    <cellStyle name="Note 2 24 2 9" xfId="18027"/>
    <cellStyle name="Note 2 24 3" xfId="1191"/>
    <cellStyle name="Note 2 24 3 2" xfId="1192"/>
    <cellStyle name="Note 2 24 3 2 2" xfId="3703"/>
    <cellStyle name="Note 2 24 3 2 2 2" xfId="13404"/>
    <cellStyle name="Note 2 24 3 2 2 2 2" xfId="30838"/>
    <cellStyle name="Note 2 24 3 2 2 2 3" xfId="45291"/>
    <cellStyle name="Note 2 24 3 2 2 3" xfId="15865"/>
    <cellStyle name="Note 2 24 3 2 2 3 2" xfId="33299"/>
    <cellStyle name="Note 2 24 3 2 2 3 3" xfId="47752"/>
    <cellStyle name="Note 2 24 3 2 2 4" xfId="21138"/>
    <cellStyle name="Note 2 24 3 2 2 5" xfId="35591"/>
    <cellStyle name="Note 2 24 3 2 3" xfId="6165"/>
    <cellStyle name="Note 2 24 3 2 3 2" xfId="23599"/>
    <cellStyle name="Note 2 24 3 2 3 3" xfId="38052"/>
    <cellStyle name="Note 2 24 3 2 4" xfId="8606"/>
    <cellStyle name="Note 2 24 3 2 4 2" xfId="26040"/>
    <cellStyle name="Note 2 24 3 2 4 3" xfId="40493"/>
    <cellStyle name="Note 2 24 3 2 5" xfId="11026"/>
    <cellStyle name="Note 2 24 3 2 5 2" xfId="28460"/>
    <cellStyle name="Note 2 24 3 2 5 3" xfId="42913"/>
    <cellStyle name="Note 2 24 3 2 6" xfId="18032"/>
    <cellStyle name="Note 2 24 3 3" xfId="1193"/>
    <cellStyle name="Note 2 24 3 3 2" xfId="3704"/>
    <cellStyle name="Note 2 24 3 3 2 2" xfId="13405"/>
    <cellStyle name="Note 2 24 3 3 2 2 2" xfId="30839"/>
    <cellStyle name="Note 2 24 3 3 2 2 3" xfId="45292"/>
    <cellStyle name="Note 2 24 3 3 2 3" xfId="15866"/>
    <cellStyle name="Note 2 24 3 3 2 3 2" xfId="33300"/>
    <cellStyle name="Note 2 24 3 3 2 3 3" xfId="47753"/>
    <cellStyle name="Note 2 24 3 3 2 4" xfId="21139"/>
    <cellStyle name="Note 2 24 3 3 2 5" xfId="35592"/>
    <cellStyle name="Note 2 24 3 3 3" xfId="6166"/>
    <cellStyle name="Note 2 24 3 3 3 2" xfId="23600"/>
    <cellStyle name="Note 2 24 3 3 3 3" xfId="38053"/>
    <cellStyle name="Note 2 24 3 3 4" xfId="8607"/>
    <cellStyle name="Note 2 24 3 3 4 2" xfId="26041"/>
    <cellStyle name="Note 2 24 3 3 4 3" xfId="40494"/>
    <cellStyle name="Note 2 24 3 3 5" xfId="11027"/>
    <cellStyle name="Note 2 24 3 3 5 2" xfId="28461"/>
    <cellStyle name="Note 2 24 3 3 5 3" xfId="42914"/>
    <cellStyle name="Note 2 24 3 3 6" xfId="18033"/>
    <cellStyle name="Note 2 24 3 4" xfId="1194"/>
    <cellStyle name="Note 2 24 3 4 2" xfId="3705"/>
    <cellStyle name="Note 2 24 3 4 2 2" xfId="21140"/>
    <cellStyle name="Note 2 24 3 4 2 3" xfId="35593"/>
    <cellStyle name="Note 2 24 3 4 3" xfId="6167"/>
    <cellStyle name="Note 2 24 3 4 3 2" xfId="23601"/>
    <cellStyle name="Note 2 24 3 4 3 3" xfId="38054"/>
    <cellStyle name="Note 2 24 3 4 4" xfId="8608"/>
    <cellStyle name="Note 2 24 3 4 4 2" xfId="26042"/>
    <cellStyle name="Note 2 24 3 4 4 3" xfId="40495"/>
    <cellStyle name="Note 2 24 3 4 5" xfId="11028"/>
    <cellStyle name="Note 2 24 3 4 5 2" xfId="28462"/>
    <cellStyle name="Note 2 24 3 4 5 3" xfId="42915"/>
    <cellStyle name="Note 2 24 3 4 6" xfId="15072"/>
    <cellStyle name="Note 2 24 3 4 6 2" xfId="32506"/>
    <cellStyle name="Note 2 24 3 4 6 3" xfId="46959"/>
    <cellStyle name="Note 2 24 3 4 7" xfId="18034"/>
    <cellStyle name="Note 2 24 3 4 8" xfId="20233"/>
    <cellStyle name="Note 2 24 3 5" xfId="3702"/>
    <cellStyle name="Note 2 24 3 5 2" xfId="13403"/>
    <cellStyle name="Note 2 24 3 5 2 2" xfId="30837"/>
    <cellStyle name="Note 2 24 3 5 2 3" xfId="45290"/>
    <cellStyle name="Note 2 24 3 5 3" xfId="15864"/>
    <cellStyle name="Note 2 24 3 5 3 2" xfId="33298"/>
    <cellStyle name="Note 2 24 3 5 3 3" xfId="47751"/>
    <cellStyle name="Note 2 24 3 5 4" xfId="21137"/>
    <cellStyle name="Note 2 24 3 5 5" xfId="35590"/>
    <cellStyle name="Note 2 24 3 6" xfId="6164"/>
    <cellStyle name="Note 2 24 3 6 2" xfId="23598"/>
    <cellStyle name="Note 2 24 3 6 3" xfId="38051"/>
    <cellStyle name="Note 2 24 3 7" xfId="8605"/>
    <cellStyle name="Note 2 24 3 7 2" xfId="26039"/>
    <cellStyle name="Note 2 24 3 7 3" xfId="40492"/>
    <cellStyle name="Note 2 24 3 8" xfId="11025"/>
    <cellStyle name="Note 2 24 3 8 2" xfId="28459"/>
    <cellStyle name="Note 2 24 3 8 3" xfId="42912"/>
    <cellStyle name="Note 2 24 3 9" xfId="18031"/>
    <cellStyle name="Note 2 24 4" xfId="1195"/>
    <cellStyle name="Note 2 24 4 2" xfId="1196"/>
    <cellStyle name="Note 2 24 4 2 2" xfId="3707"/>
    <cellStyle name="Note 2 24 4 2 2 2" xfId="13407"/>
    <cellStyle name="Note 2 24 4 2 2 2 2" xfId="30841"/>
    <cellStyle name="Note 2 24 4 2 2 2 3" xfId="45294"/>
    <cellStyle name="Note 2 24 4 2 2 3" xfId="15868"/>
    <cellStyle name="Note 2 24 4 2 2 3 2" xfId="33302"/>
    <cellStyle name="Note 2 24 4 2 2 3 3" xfId="47755"/>
    <cellStyle name="Note 2 24 4 2 2 4" xfId="21142"/>
    <cellStyle name="Note 2 24 4 2 2 5" xfId="35595"/>
    <cellStyle name="Note 2 24 4 2 3" xfId="6169"/>
    <cellStyle name="Note 2 24 4 2 3 2" xfId="23603"/>
    <cellStyle name="Note 2 24 4 2 3 3" xfId="38056"/>
    <cellStyle name="Note 2 24 4 2 4" xfId="8610"/>
    <cellStyle name="Note 2 24 4 2 4 2" xfId="26044"/>
    <cellStyle name="Note 2 24 4 2 4 3" xfId="40497"/>
    <cellStyle name="Note 2 24 4 2 5" xfId="11030"/>
    <cellStyle name="Note 2 24 4 2 5 2" xfId="28464"/>
    <cellStyle name="Note 2 24 4 2 5 3" xfId="42917"/>
    <cellStyle name="Note 2 24 4 2 6" xfId="18036"/>
    <cellStyle name="Note 2 24 4 3" xfId="1197"/>
    <cellStyle name="Note 2 24 4 3 2" xfId="3708"/>
    <cellStyle name="Note 2 24 4 3 2 2" xfId="13408"/>
    <cellStyle name="Note 2 24 4 3 2 2 2" xfId="30842"/>
    <cellStyle name="Note 2 24 4 3 2 2 3" xfId="45295"/>
    <cellStyle name="Note 2 24 4 3 2 3" xfId="15869"/>
    <cellStyle name="Note 2 24 4 3 2 3 2" xfId="33303"/>
    <cellStyle name="Note 2 24 4 3 2 3 3" xfId="47756"/>
    <cellStyle name="Note 2 24 4 3 2 4" xfId="21143"/>
    <cellStyle name="Note 2 24 4 3 2 5" xfId="35596"/>
    <cellStyle name="Note 2 24 4 3 3" xfId="6170"/>
    <cellStyle name="Note 2 24 4 3 3 2" xfId="23604"/>
    <cellStyle name="Note 2 24 4 3 3 3" xfId="38057"/>
    <cellStyle name="Note 2 24 4 3 4" xfId="8611"/>
    <cellStyle name="Note 2 24 4 3 4 2" xfId="26045"/>
    <cellStyle name="Note 2 24 4 3 4 3" xfId="40498"/>
    <cellStyle name="Note 2 24 4 3 5" xfId="11031"/>
    <cellStyle name="Note 2 24 4 3 5 2" xfId="28465"/>
    <cellStyle name="Note 2 24 4 3 5 3" xfId="42918"/>
    <cellStyle name="Note 2 24 4 3 6" xfId="18037"/>
    <cellStyle name="Note 2 24 4 4" xfId="1198"/>
    <cellStyle name="Note 2 24 4 4 2" xfId="3709"/>
    <cellStyle name="Note 2 24 4 4 2 2" xfId="21144"/>
    <cellStyle name="Note 2 24 4 4 2 3" xfId="35597"/>
    <cellStyle name="Note 2 24 4 4 3" xfId="6171"/>
    <cellStyle name="Note 2 24 4 4 3 2" xfId="23605"/>
    <cellStyle name="Note 2 24 4 4 3 3" xfId="38058"/>
    <cellStyle name="Note 2 24 4 4 4" xfId="8612"/>
    <cellStyle name="Note 2 24 4 4 4 2" xfId="26046"/>
    <cellStyle name="Note 2 24 4 4 4 3" xfId="40499"/>
    <cellStyle name="Note 2 24 4 4 5" xfId="11032"/>
    <cellStyle name="Note 2 24 4 4 5 2" xfId="28466"/>
    <cellStyle name="Note 2 24 4 4 5 3" xfId="42919"/>
    <cellStyle name="Note 2 24 4 4 6" xfId="15073"/>
    <cellStyle name="Note 2 24 4 4 6 2" xfId="32507"/>
    <cellStyle name="Note 2 24 4 4 6 3" xfId="46960"/>
    <cellStyle name="Note 2 24 4 4 7" xfId="18038"/>
    <cellStyle name="Note 2 24 4 4 8" xfId="20234"/>
    <cellStyle name="Note 2 24 4 5" xfId="3706"/>
    <cellStyle name="Note 2 24 4 5 2" xfId="13406"/>
    <cellStyle name="Note 2 24 4 5 2 2" xfId="30840"/>
    <cellStyle name="Note 2 24 4 5 2 3" xfId="45293"/>
    <cellStyle name="Note 2 24 4 5 3" xfId="15867"/>
    <cellStyle name="Note 2 24 4 5 3 2" xfId="33301"/>
    <cellStyle name="Note 2 24 4 5 3 3" xfId="47754"/>
    <cellStyle name="Note 2 24 4 5 4" xfId="21141"/>
    <cellStyle name="Note 2 24 4 5 5" xfId="35594"/>
    <cellStyle name="Note 2 24 4 6" xfId="6168"/>
    <cellStyle name="Note 2 24 4 6 2" xfId="23602"/>
    <cellStyle name="Note 2 24 4 6 3" xfId="38055"/>
    <cellStyle name="Note 2 24 4 7" xfId="8609"/>
    <cellStyle name="Note 2 24 4 7 2" xfId="26043"/>
    <cellStyle name="Note 2 24 4 7 3" xfId="40496"/>
    <cellStyle name="Note 2 24 4 8" xfId="11029"/>
    <cellStyle name="Note 2 24 4 8 2" xfId="28463"/>
    <cellStyle name="Note 2 24 4 8 3" xfId="42916"/>
    <cellStyle name="Note 2 24 4 9" xfId="18035"/>
    <cellStyle name="Note 2 24 5" xfId="1199"/>
    <cellStyle name="Note 2 24 5 2" xfId="3710"/>
    <cellStyle name="Note 2 24 5 2 2" xfId="13409"/>
    <cellStyle name="Note 2 24 5 2 2 2" xfId="30843"/>
    <cellStyle name="Note 2 24 5 2 2 3" xfId="45296"/>
    <cellStyle name="Note 2 24 5 2 3" xfId="15870"/>
    <cellStyle name="Note 2 24 5 2 3 2" xfId="33304"/>
    <cellStyle name="Note 2 24 5 2 3 3" xfId="47757"/>
    <cellStyle name="Note 2 24 5 2 4" xfId="21145"/>
    <cellStyle name="Note 2 24 5 2 5" xfId="35598"/>
    <cellStyle name="Note 2 24 5 3" xfId="6172"/>
    <cellStyle name="Note 2 24 5 3 2" xfId="23606"/>
    <cellStyle name="Note 2 24 5 3 3" xfId="38059"/>
    <cellStyle name="Note 2 24 5 4" xfId="8613"/>
    <cellStyle name="Note 2 24 5 4 2" xfId="26047"/>
    <cellStyle name="Note 2 24 5 4 3" xfId="40500"/>
    <cellStyle name="Note 2 24 5 5" xfId="11033"/>
    <cellStyle name="Note 2 24 5 5 2" xfId="28467"/>
    <cellStyle name="Note 2 24 5 5 3" xfId="42920"/>
    <cellStyle name="Note 2 24 5 6" xfId="18039"/>
    <cellStyle name="Note 2 24 6" xfId="1200"/>
    <cellStyle name="Note 2 24 6 2" xfId="3711"/>
    <cellStyle name="Note 2 24 6 2 2" xfId="13410"/>
    <cellStyle name="Note 2 24 6 2 2 2" xfId="30844"/>
    <cellStyle name="Note 2 24 6 2 2 3" xfId="45297"/>
    <cellStyle name="Note 2 24 6 2 3" xfId="15871"/>
    <cellStyle name="Note 2 24 6 2 3 2" xfId="33305"/>
    <cellStyle name="Note 2 24 6 2 3 3" xfId="47758"/>
    <cellStyle name="Note 2 24 6 2 4" xfId="21146"/>
    <cellStyle name="Note 2 24 6 2 5" xfId="35599"/>
    <cellStyle name="Note 2 24 6 3" xfId="6173"/>
    <cellStyle name="Note 2 24 6 3 2" xfId="23607"/>
    <cellStyle name="Note 2 24 6 3 3" xfId="38060"/>
    <cellStyle name="Note 2 24 6 4" xfId="8614"/>
    <cellStyle name="Note 2 24 6 4 2" xfId="26048"/>
    <cellStyle name="Note 2 24 6 4 3" xfId="40501"/>
    <cellStyle name="Note 2 24 6 5" xfId="11034"/>
    <cellStyle name="Note 2 24 6 5 2" xfId="28468"/>
    <cellStyle name="Note 2 24 6 5 3" xfId="42921"/>
    <cellStyle name="Note 2 24 6 6" xfId="18040"/>
    <cellStyle name="Note 2 24 7" xfId="1201"/>
    <cellStyle name="Note 2 24 7 2" xfId="3712"/>
    <cellStyle name="Note 2 24 7 2 2" xfId="21147"/>
    <cellStyle name="Note 2 24 7 2 3" xfId="35600"/>
    <cellStyle name="Note 2 24 7 3" xfId="6174"/>
    <cellStyle name="Note 2 24 7 3 2" xfId="23608"/>
    <cellStyle name="Note 2 24 7 3 3" xfId="38061"/>
    <cellStyle name="Note 2 24 7 4" xfId="8615"/>
    <cellStyle name="Note 2 24 7 4 2" xfId="26049"/>
    <cellStyle name="Note 2 24 7 4 3" xfId="40502"/>
    <cellStyle name="Note 2 24 7 5" xfId="11035"/>
    <cellStyle name="Note 2 24 7 5 2" xfId="28469"/>
    <cellStyle name="Note 2 24 7 5 3" xfId="42922"/>
    <cellStyle name="Note 2 24 7 6" xfId="15074"/>
    <cellStyle name="Note 2 24 7 6 2" xfId="32508"/>
    <cellStyle name="Note 2 24 7 6 3" xfId="46961"/>
    <cellStyle name="Note 2 24 7 7" xfId="18041"/>
    <cellStyle name="Note 2 24 7 8" xfId="20235"/>
    <cellStyle name="Note 2 24 8" xfId="3697"/>
    <cellStyle name="Note 2 24 8 2" xfId="13399"/>
    <cellStyle name="Note 2 24 8 2 2" xfId="30833"/>
    <cellStyle name="Note 2 24 8 2 3" xfId="45286"/>
    <cellStyle name="Note 2 24 8 3" xfId="15860"/>
    <cellStyle name="Note 2 24 8 3 2" xfId="33294"/>
    <cellStyle name="Note 2 24 8 3 3" xfId="47747"/>
    <cellStyle name="Note 2 24 8 4" xfId="21132"/>
    <cellStyle name="Note 2 24 8 5" xfId="35585"/>
    <cellStyle name="Note 2 24 9" xfId="6159"/>
    <cellStyle name="Note 2 24 9 2" xfId="23593"/>
    <cellStyle name="Note 2 24 9 3" xfId="38046"/>
    <cellStyle name="Note 2 25" xfId="1202"/>
    <cellStyle name="Note 2 25 2" xfId="1203"/>
    <cellStyle name="Note 2 25 2 2" xfId="3714"/>
    <cellStyle name="Note 2 25 2 2 2" xfId="13412"/>
    <cellStyle name="Note 2 25 2 2 2 2" xfId="30846"/>
    <cellStyle name="Note 2 25 2 2 2 3" xfId="45299"/>
    <cellStyle name="Note 2 25 2 2 3" xfId="15873"/>
    <cellStyle name="Note 2 25 2 2 3 2" xfId="33307"/>
    <cellStyle name="Note 2 25 2 2 3 3" xfId="47760"/>
    <cellStyle name="Note 2 25 2 2 4" xfId="21149"/>
    <cellStyle name="Note 2 25 2 2 5" xfId="35602"/>
    <cellStyle name="Note 2 25 2 3" xfId="6176"/>
    <cellStyle name="Note 2 25 2 3 2" xfId="23610"/>
    <cellStyle name="Note 2 25 2 3 3" xfId="38063"/>
    <cellStyle name="Note 2 25 2 4" xfId="8617"/>
    <cellStyle name="Note 2 25 2 4 2" xfId="26051"/>
    <cellStyle name="Note 2 25 2 4 3" xfId="40504"/>
    <cellStyle name="Note 2 25 2 5" xfId="11037"/>
    <cellStyle name="Note 2 25 2 5 2" xfId="28471"/>
    <cellStyle name="Note 2 25 2 5 3" xfId="42924"/>
    <cellStyle name="Note 2 25 2 6" xfId="18043"/>
    <cellStyle name="Note 2 25 3" xfId="1204"/>
    <cellStyle name="Note 2 25 3 2" xfId="3715"/>
    <cellStyle name="Note 2 25 3 2 2" xfId="13413"/>
    <cellStyle name="Note 2 25 3 2 2 2" xfId="30847"/>
    <cellStyle name="Note 2 25 3 2 2 3" xfId="45300"/>
    <cellStyle name="Note 2 25 3 2 3" xfId="15874"/>
    <cellStyle name="Note 2 25 3 2 3 2" xfId="33308"/>
    <cellStyle name="Note 2 25 3 2 3 3" xfId="47761"/>
    <cellStyle name="Note 2 25 3 2 4" xfId="21150"/>
    <cellStyle name="Note 2 25 3 2 5" xfId="35603"/>
    <cellStyle name="Note 2 25 3 3" xfId="6177"/>
    <cellStyle name="Note 2 25 3 3 2" xfId="23611"/>
    <cellStyle name="Note 2 25 3 3 3" xfId="38064"/>
    <cellStyle name="Note 2 25 3 4" xfId="8618"/>
    <cellStyle name="Note 2 25 3 4 2" xfId="26052"/>
    <cellStyle name="Note 2 25 3 4 3" xfId="40505"/>
    <cellStyle name="Note 2 25 3 5" xfId="11038"/>
    <cellStyle name="Note 2 25 3 5 2" xfId="28472"/>
    <cellStyle name="Note 2 25 3 5 3" xfId="42925"/>
    <cellStyle name="Note 2 25 3 6" xfId="18044"/>
    <cellStyle name="Note 2 25 4" xfId="1205"/>
    <cellStyle name="Note 2 25 4 2" xfId="3716"/>
    <cellStyle name="Note 2 25 4 2 2" xfId="21151"/>
    <cellStyle name="Note 2 25 4 2 3" xfId="35604"/>
    <cellStyle name="Note 2 25 4 3" xfId="6178"/>
    <cellStyle name="Note 2 25 4 3 2" xfId="23612"/>
    <cellStyle name="Note 2 25 4 3 3" xfId="38065"/>
    <cellStyle name="Note 2 25 4 4" xfId="8619"/>
    <cellStyle name="Note 2 25 4 4 2" xfId="26053"/>
    <cellStyle name="Note 2 25 4 4 3" xfId="40506"/>
    <cellStyle name="Note 2 25 4 5" xfId="11039"/>
    <cellStyle name="Note 2 25 4 5 2" xfId="28473"/>
    <cellStyle name="Note 2 25 4 5 3" xfId="42926"/>
    <cellStyle name="Note 2 25 4 6" xfId="15075"/>
    <cellStyle name="Note 2 25 4 6 2" xfId="32509"/>
    <cellStyle name="Note 2 25 4 6 3" xfId="46962"/>
    <cellStyle name="Note 2 25 4 7" xfId="18045"/>
    <cellStyle name="Note 2 25 4 8" xfId="20236"/>
    <cellStyle name="Note 2 25 5" xfId="3713"/>
    <cellStyle name="Note 2 25 5 2" xfId="13411"/>
    <cellStyle name="Note 2 25 5 2 2" xfId="30845"/>
    <cellStyle name="Note 2 25 5 2 3" xfId="45298"/>
    <cellStyle name="Note 2 25 5 3" xfId="15872"/>
    <cellStyle name="Note 2 25 5 3 2" xfId="33306"/>
    <cellStyle name="Note 2 25 5 3 3" xfId="47759"/>
    <cellStyle name="Note 2 25 5 4" xfId="21148"/>
    <cellStyle name="Note 2 25 5 5" xfId="35601"/>
    <cellStyle name="Note 2 25 6" xfId="6175"/>
    <cellStyle name="Note 2 25 6 2" xfId="23609"/>
    <cellStyle name="Note 2 25 6 3" xfId="38062"/>
    <cellStyle name="Note 2 25 7" xfId="8616"/>
    <cellStyle name="Note 2 25 7 2" xfId="26050"/>
    <cellStyle name="Note 2 25 7 3" xfId="40503"/>
    <cellStyle name="Note 2 25 8" xfId="11036"/>
    <cellStyle name="Note 2 25 8 2" xfId="28470"/>
    <cellStyle name="Note 2 25 8 3" xfId="42923"/>
    <cellStyle name="Note 2 25 9" xfId="18042"/>
    <cellStyle name="Note 2 26" xfId="1206"/>
    <cellStyle name="Note 2 26 2" xfId="1207"/>
    <cellStyle name="Note 2 26 2 2" xfId="3718"/>
    <cellStyle name="Note 2 26 2 2 2" xfId="13415"/>
    <cellStyle name="Note 2 26 2 2 2 2" xfId="30849"/>
    <cellStyle name="Note 2 26 2 2 2 3" xfId="45302"/>
    <cellStyle name="Note 2 26 2 2 3" xfId="15876"/>
    <cellStyle name="Note 2 26 2 2 3 2" xfId="33310"/>
    <cellStyle name="Note 2 26 2 2 3 3" xfId="47763"/>
    <cellStyle name="Note 2 26 2 2 4" xfId="21153"/>
    <cellStyle name="Note 2 26 2 2 5" xfId="35606"/>
    <cellStyle name="Note 2 26 2 3" xfId="6180"/>
    <cellStyle name="Note 2 26 2 3 2" xfId="23614"/>
    <cellStyle name="Note 2 26 2 3 3" xfId="38067"/>
    <cellStyle name="Note 2 26 2 4" xfId="8621"/>
    <cellStyle name="Note 2 26 2 4 2" xfId="26055"/>
    <cellStyle name="Note 2 26 2 4 3" xfId="40508"/>
    <cellStyle name="Note 2 26 2 5" xfId="11041"/>
    <cellStyle name="Note 2 26 2 5 2" xfId="28475"/>
    <cellStyle name="Note 2 26 2 5 3" xfId="42928"/>
    <cellStyle name="Note 2 26 2 6" xfId="18047"/>
    <cellStyle name="Note 2 26 3" xfId="1208"/>
    <cellStyle name="Note 2 26 3 2" xfId="3719"/>
    <cellStyle name="Note 2 26 3 2 2" xfId="13416"/>
    <cellStyle name="Note 2 26 3 2 2 2" xfId="30850"/>
    <cellStyle name="Note 2 26 3 2 2 3" xfId="45303"/>
    <cellStyle name="Note 2 26 3 2 3" xfId="15877"/>
    <cellStyle name="Note 2 26 3 2 3 2" xfId="33311"/>
    <cellStyle name="Note 2 26 3 2 3 3" xfId="47764"/>
    <cellStyle name="Note 2 26 3 2 4" xfId="21154"/>
    <cellStyle name="Note 2 26 3 2 5" xfId="35607"/>
    <cellStyle name="Note 2 26 3 3" xfId="6181"/>
    <cellStyle name="Note 2 26 3 3 2" xfId="23615"/>
    <cellStyle name="Note 2 26 3 3 3" xfId="38068"/>
    <cellStyle name="Note 2 26 3 4" xfId="8622"/>
    <cellStyle name="Note 2 26 3 4 2" xfId="26056"/>
    <cellStyle name="Note 2 26 3 4 3" xfId="40509"/>
    <cellStyle name="Note 2 26 3 5" xfId="11042"/>
    <cellStyle name="Note 2 26 3 5 2" xfId="28476"/>
    <cellStyle name="Note 2 26 3 5 3" xfId="42929"/>
    <cellStyle name="Note 2 26 3 6" xfId="18048"/>
    <cellStyle name="Note 2 26 4" xfId="1209"/>
    <cellStyle name="Note 2 26 4 2" xfId="3720"/>
    <cellStyle name="Note 2 26 4 2 2" xfId="21155"/>
    <cellStyle name="Note 2 26 4 2 3" xfId="35608"/>
    <cellStyle name="Note 2 26 4 3" xfId="6182"/>
    <cellStyle name="Note 2 26 4 3 2" xfId="23616"/>
    <cellStyle name="Note 2 26 4 3 3" xfId="38069"/>
    <cellStyle name="Note 2 26 4 4" xfId="8623"/>
    <cellStyle name="Note 2 26 4 4 2" xfId="26057"/>
    <cellStyle name="Note 2 26 4 4 3" xfId="40510"/>
    <cellStyle name="Note 2 26 4 5" xfId="11043"/>
    <cellStyle name="Note 2 26 4 5 2" xfId="28477"/>
    <cellStyle name="Note 2 26 4 5 3" xfId="42930"/>
    <cellStyle name="Note 2 26 4 6" xfId="15076"/>
    <cellStyle name="Note 2 26 4 6 2" xfId="32510"/>
    <cellStyle name="Note 2 26 4 6 3" xfId="46963"/>
    <cellStyle name="Note 2 26 4 7" xfId="18049"/>
    <cellStyle name="Note 2 26 4 8" xfId="20237"/>
    <cellStyle name="Note 2 26 5" xfId="3717"/>
    <cellStyle name="Note 2 26 5 2" xfId="13414"/>
    <cellStyle name="Note 2 26 5 2 2" xfId="30848"/>
    <cellStyle name="Note 2 26 5 2 3" xfId="45301"/>
    <cellStyle name="Note 2 26 5 3" xfId="15875"/>
    <cellStyle name="Note 2 26 5 3 2" xfId="33309"/>
    <cellStyle name="Note 2 26 5 3 3" xfId="47762"/>
    <cellStyle name="Note 2 26 5 4" xfId="21152"/>
    <cellStyle name="Note 2 26 5 5" xfId="35605"/>
    <cellStyle name="Note 2 26 6" xfId="6179"/>
    <cellStyle name="Note 2 26 6 2" xfId="23613"/>
    <cellStyle name="Note 2 26 6 3" xfId="38066"/>
    <cellStyle name="Note 2 26 7" xfId="8620"/>
    <cellStyle name="Note 2 26 7 2" xfId="26054"/>
    <cellStyle name="Note 2 26 7 3" xfId="40507"/>
    <cellStyle name="Note 2 26 8" xfId="11040"/>
    <cellStyle name="Note 2 26 8 2" xfId="28474"/>
    <cellStyle name="Note 2 26 8 3" xfId="42927"/>
    <cellStyle name="Note 2 26 9" xfId="18046"/>
    <cellStyle name="Note 2 27" xfId="1210"/>
    <cellStyle name="Note 2 27 2" xfId="1211"/>
    <cellStyle name="Note 2 27 2 2" xfId="3722"/>
    <cellStyle name="Note 2 27 2 2 2" xfId="13418"/>
    <cellStyle name="Note 2 27 2 2 2 2" xfId="30852"/>
    <cellStyle name="Note 2 27 2 2 2 3" xfId="45305"/>
    <cellStyle name="Note 2 27 2 2 3" xfId="15879"/>
    <cellStyle name="Note 2 27 2 2 3 2" xfId="33313"/>
    <cellStyle name="Note 2 27 2 2 3 3" xfId="47766"/>
    <cellStyle name="Note 2 27 2 2 4" xfId="21157"/>
    <cellStyle name="Note 2 27 2 2 5" xfId="35610"/>
    <cellStyle name="Note 2 27 2 3" xfId="6184"/>
    <cellStyle name="Note 2 27 2 3 2" xfId="23618"/>
    <cellStyle name="Note 2 27 2 3 3" xfId="38071"/>
    <cellStyle name="Note 2 27 2 4" xfId="8625"/>
    <cellStyle name="Note 2 27 2 4 2" xfId="26059"/>
    <cellStyle name="Note 2 27 2 4 3" xfId="40512"/>
    <cellStyle name="Note 2 27 2 5" xfId="11045"/>
    <cellStyle name="Note 2 27 2 5 2" xfId="28479"/>
    <cellStyle name="Note 2 27 2 5 3" xfId="42932"/>
    <cellStyle name="Note 2 27 2 6" xfId="18051"/>
    <cellStyle name="Note 2 27 3" xfId="1212"/>
    <cellStyle name="Note 2 27 3 2" xfId="3723"/>
    <cellStyle name="Note 2 27 3 2 2" xfId="13419"/>
    <cellStyle name="Note 2 27 3 2 2 2" xfId="30853"/>
    <cellStyle name="Note 2 27 3 2 2 3" xfId="45306"/>
    <cellStyle name="Note 2 27 3 2 3" xfId="15880"/>
    <cellStyle name="Note 2 27 3 2 3 2" xfId="33314"/>
    <cellStyle name="Note 2 27 3 2 3 3" xfId="47767"/>
    <cellStyle name="Note 2 27 3 2 4" xfId="21158"/>
    <cellStyle name="Note 2 27 3 2 5" xfId="35611"/>
    <cellStyle name="Note 2 27 3 3" xfId="6185"/>
    <cellStyle name="Note 2 27 3 3 2" xfId="23619"/>
    <cellStyle name="Note 2 27 3 3 3" xfId="38072"/>
    <cellStyle name="Note 2 27 3 4" xfId="8626"/>
    <cellStyle name="Note 2 27 3 4 2" xfId="26060"/>
    <cellStyle name="Note 2 27 3 4 3" xfId="40513"/>
    <cellStyle name="Note 2 27 3 5" xfId="11046"/>
    <cellStyle name="Note 2 27 3 5 2" xfId="28480"/>
    <cellStyle name="Note 2 27 3 5 3" xfId="42933"/>
    <cellStyle name="Note 2 27 3 6" xfId="18052"/>
    <cellStyle name="Note 2 27 4" xfId="1213"/>
    <cellStyle name="Note 2 27 4 2" xfId="3724"/>
    <cellStyle name="Note 2 27 4 2 2" xfId="21159"/>
    <cellStyle name="Note 2 27 4 2 3" xfId="35612"/>
    <cellStyle name="Note 2 27 4 3" xfId="6186"/>
    <cellStyle name="Note 2 27 4 3 2" xfId="23620"/>
    <cellStyle name="Note 2 27 4 3 3" xfId="38073"/>
    <cellStyle name="Note 2 27 4 4" xfId="8627"/>
    <cellStyle name="Note 2 27 4 4 2" xfId="26061"/>
    <cellStyle name="Note 2 27 4 4 3" xfId="40514"/>
    <cellStyle name="Note 2 27 4 5" xfId="11047"/>
    <cellStyle name="Note 2 27 4 5 2" xfId="28481"/>
    <cellStyle name="Note 2 27 4 5 3" xfId="42934"/>
    <cellStyle name="Note 2 27 4 6" xfId="15077"/>
    <cellStyle name="Note 2 27 4 6 2" xfId="32511"/>
    <cellStyle name="Note 2 27 4 6 3" xfId="46964"/>
    <cellStyle name="Note 2 27 4 7" xfId="18053"/>
    <cellStyle name="Note 2 27 4 8" xfId="20238"/>
    <cellStyle name="Note 2 27 5" xfId="3721"/>
    <cellStyle name="Note 2 27 5 2" xfId="13417"/>
    <cellStyle name="Note 2 27 5 2 2" xfId="30851"/>
    <cellStyle name="Note 2 27 5 2 3" xfId="45304"/>
    <cellStyle name="Note 2 27 5 3" xfId="15878"/>
    <cellStyle name="Note 2 27 5 3 2" xfId="33312"/>
    <cellStyle name="Note 2 27 5 3 3" xfId="47765"/>
    <cellStyle name="Note 2 27 5 4" xfId="21156"/>
    <cellStyle name="Note 2 27 5 5" xfId="35609"/>
    <cellStyle name="Note 2 27 6" xfId="6183"/>
    <cellStyle name="Note 2 27 6 2" xfId="23617"/>
    <cellStyle name="Note 2 27 6 3" xfId="38070"/>
    <cellStyle name="Note 2 27 7" xfId="8624"/>
    <cellStyle name="Note 2 27 7 2" xfId="26058"/>
    <cellStyle name="Note 2 27 7 3" xfId="40511"/>
    <cellStyle name="Note 2 27 8" xfId="11044"/>
    <cellStyle name="Note 2 27 8 2" xfId="28478"/>
    <cellStyle name="Note 2 27 8 3" xfId="42931"/>
    <cellStyle name="Note 2 27 9" xfId="18050"/>
    <cellStyle name="Note 2 28" xfId="1214"/>
    <cellStyle name="Note 2 28 2" xfId="1215"/>
    <cellStyle name="Note 2 28 2 2" xfId="3726"/>
    <cellStyle name="Note 2 28 2 2 2" xfId="13421"/>
    <cellStyle name="Note 2 28 2 2 2 2" xfId="30855"/>
    <cellStyle name="Note 2 28 2 2 2 3" xfId="45308"/>
    <cellStyle name="Note 2 28 2 2 3" xfId="15882"/>
    <cellStyle name="Note 2 28 2 2 3 2" xfId="33316"/>
    <cellStyle name="Note 2 28 2 2 3 3" xfId="47769"/>
    <cellStyle name="Note 2 28 2 2 4" xfId="21161"/>
    <cellStyle name="Note 2 28 2 2 5" xfId="35614"/>
    <cellStyle name="Note 2 28 2 3" xfId="6188"/>
    <cellStyle name="Note 2 28 2 3 2" xfId="23622"/>
    <cellStyle name="Note 2 28 2 3 3" xfId="38075"/>
    <cellStyle name="Note 2 28 2 4" xfId="8629"/>
    <cellStyle name="Note 2 28 2 4 2" xfId="26063"/>
    <cellStyle name="Note 2 28 2 4 3" xfId="40516"/>
    <cellStyle name="Note 2 28 2 5" xfId="11049"/>
    <cellStyle name="Note 2 28 2 5 2" xfId="28483"/>
    <cellStyle name="Note 2 28 2 5 3" xfId="42936"/>
    <cellStyle name="Note 2 28 2 6" xfId="18055"/>
    <cellStyle name="Note 2 28 3" xfId="1216"/>
    <cellStyle name="Note 2 28 3 2" xfId="3727"/>
    <cellStyle name="Note 2 28 3 2 2" xfId="13422"/>
    <cellStyle name="Note 2 28 3 2 2 2" xfId="30856"/>
    <cellStyle name="Note 2 28 3 2 2 3" xfId="45309"/>
    <cellStyle name="Note 2 28 3 2 3" xfId="15883"/>
    <cellStyle name="Note 2 28 3 2 3 2" xfId="33317"/>
    <cellStyle name="Note 2 28 3 2 3 3" xfId="47770"/>
    <cellStyle name="Note 2 28 3 2 4" xfId="21162"/>
    <cellStyle name="Note 2 28 3 2 5" xfId="35615"/>
    <cellStyle name="Note 2 28 3 3" xfId="6189"/>
    <cellStyle name="Note 2 28 3 3 2" xfId="23623"/>
    <cellStyle name="Note 2 28 3 3 3" xfId="38076"/>
    <cellStyle name="Note 2 28 3 4" xfId="8630"/>
    <cellStyle name="Note 2 28 3 4 2" xfId="26064"/>
    <cellStyle name="Note 2 28 3 4 3" xfId="40517"/>
    <cellStyle name="Note 2 28 3 5" xfId="11050"/>
    <cellStyle name="Note 2 28 3 5 2" xfId="28484"/>
    <cellStyle name="Note 2 28 3 5 3" xfId="42937"/>
    <cellStyle name="Note 2 28 3 6" xfId="18056"/>
    <cellStyle name="Note 2 28 4" xfId="1217"/>
    <cellStyle name="Note 2 28 4 2" xfId="3728"/>
    <cellStyle name="Note 2 28 4 2 2" xfId="21163"/>
    <cellStyle name="Note 2 28 4 2 3" xfId="35616"/>
    <cellStyle name="Note 2 28 4 3" xfId="6190"/>
    <cellStyle name="Note 2 28 4 3 2" xfId="23624"/>
    <cellStyle name="Note 2 28 4 3 3" xfId="38077"/>
    <cellStyle name="Note 2 28 4 4" xfId="8631"/>
    <cellStyle name="Note 2 28 4 4 2" xfId="26065"/>
    <cellStyle name="Note 2 28 4 4 3" xfId="40518"/>
    <cellStyle name="Note 2 28 4 5" xfId="11051"/>
    <cellStyle name="Note 2 28 4 5 2" xfId="28485"/>
    <cellStyle name="Note 2 28 4 5 3" xfId="42938"/>
    <cellStyle name="Note 2 28 4 6" xfId="15078"/>
    <cellStyle name="Note 2 28 4 6 2" xfId="32512"/>
    <cellStyle name="Note 2 28 4 6 3" xfId="46965"/>
    <cellStyle name="Note 2 28 4 7" xfId="18057"/>
    <cellStyle name="Note 2 28 4 8" xfId="20239"/>
    <cellStyle name="Note 2 28 5" xfId="3725"/>
    <cellStyle name="Note 2 28 5 2" xfId="13420"/>
    <cellStyle name="Note 2 28 5 2 2" xfId="30854"/>
    <cellStyle name="Note 2 28 5 2 3" xfId="45307"/>
    <cellStyle name="Note 2 28 5 3" xfId="15881"/>
    <cellStyle name="Note 2 28 5 3 2" xfId="33315"/>
    <cellStyle name="Note 2 28 5 3 3" xfId="47768"/>
    <cellStyle name="Note 2 28 5 4" xfId="21160"/>
    <cellStyle name="Note 2 28 5 5" xfId="35613"/>
    <cellStyle name="Note 2 28 6" xfId="6187"/>
    <cellStyle name="Note 2 28 6 2" xfId="23621"/>
    <cellStyle name="Note 2 28 6 3" xfId="38074"/>
    <cellStyle name="Note 2 28 7" xfId="8628"/>
    <cellStyle name="Note 2 28 7 2" xfId="26062"/>
    <cellStyle name="Note 2 28 7 3" xfId="40515"/>
    <cellStyle name="Note 2 28 8" xfId="11048"/>
    <cellStyle name="Note 2 28 8 2" xfId="28482"/>
    <cellStyle name="Note 2 28 8 3" xfId="42935"/>
    <cellStyle name="Note 2 28 9" xfId="18054"/>
    <cellStyle name="Note 2 29" xfId="3408"/>
    <cellStyle name="Note 2 29 2" xfId="13182"/>
    <cellStyle name="Note 2 29 2 2" xfId="30616"/>
    <cellStyle name="Note 2 29 2 3" xfId="45069"/>
    <cellStyle name="Note 2 29 3" xfId="15643"/>
    <cellStyle name="Note 2 29 3 2" xfId="33077"/>
    <cellStyle name="Note 2 29 3 3" xfId="47530"/>
    <cellStyle name="Note 2 29 4" xfId="20843"/>
    <cellStyle name="Note 2 29 5" xfId="35296"/>
    <cellStyle name="Note 2 3" xfId="1218"/>
    <cellStyle name="Note 2 3 10" xfId="6191"/>
    <cellStyle name="Note 2 3 10 2" xfId="23625"/>
    <cellStyle name="Note 2 3 10 3" xfId="38078"/>
    <cellStyle name="Note 2 3 11" xfId="8632"/>
    <cellStyle name="Note 2 3 11 2" xfId="26066"/>
    <cellStyle name="Note 2 3 11 3" xfId="40519"/>
    <cellStyle name="Note 2 3 12" xfId="11052"/>
    <cellStyle name="Note 2 3 12 2" xfId="28486"/>
    <cellStyle name="Note 2 3 12 3" xfId="42939"/>
    <cellStyle name="Note 2 3 13" xfId="18058"/>
    <cellStyle name="Note 2 3 2" xfId="1219"/>
    <cellStyle name="Note 2 3 2 2" xfId="1220"/>
    <cellStyle name="Note 2 3 2 2 2" xfId="3731"/>
    <cellStyle name="Note 2 3 2 2 2 2" xfId="13425"/>
    <cellStyle name="Note 2 3 2 2 2 2 2" xfId="30859"/>
    <cellStyle name="Note 2 3 2 2 2 2 3" xfId="45312"/>
    <cellStyle name="Note 2 3 2 2 2 3" xfId="15886"/>
    <cellStyle name="Note 2 3 2 2 2 3 2" xfId="33320"/>
    <cellStyle name="Note 2 3 2 2 2 3 3" xfId="47773"/>
    <cellStyle name="Note 2 3 2 2 2 4" xfId="21166"/>
    <cellStyle name="Note 2 3 2 2 2 5" xfId="35619"/>
    <cellStyle name="Note 2 3 2 2 3" xfId="6193"/>
    <cellStyle name="Note 2 3 2 2 3 2" xfId="23627"/>
    <cellStyle name="Note 2 3 2 2 3 3" xfId="38080"/>
    <cellStyle name="Note 2 3 2 2 4" xfId="8634"/>
    <cellStyle name="Note 2 3 2 2 4 2" xfId="26068"/>
    <cellStyle name="Note 2 3 2 2 4 3" xfId="40521"/>
    <cellStyle name="Note 2 3 2 2 5" xfId="11054"/>
    <cellStyle name="Note 2 3 2 2 5 2" xfId="28488"/>
    <cellStyle name="Note 2 3 2 2 5 3" xfId="42941"/>
    <cellStyle name="Note 2 3 2 2 6" xfId="18060"/>
    <cellStyle name="Note 2 3 2 3" xfId="1221"/>
    <cellStyle name="Note 2 3 2 3 2" xfId="3732"/>
    <cellStyle name="Note 2 3 2 3 2 2" xfId="13426"/>
    <cellStyle name="Note 2 3 2 3 2 2 2" xfId="30860"/>
    <cellStyle name="Note 2 3 2 3 2 2 3" xfId="45313"/>
    <cellStyle name="Note 2 3 2 3 2 3" xfId="15887"/>
    <cellStyle name="Note 2 3 2 3 2 3 2" xfId="33321"/>
    <cellStyle name="Note 2 3 2 3 2 3 3" xfId="47774"/>
    <cellStyle name="Note 2 3 2 3 2 4" xfId="21167"/>
    <cellStyle name="Note 2 3 2 3 2 5" xfId="35620"/>
    <cellStyle name="Note 2 3 2 3 3" xfId="6194"/>
    <cellStyle name="Note 2 3 2 3 3 2" xfId="23628"/>
    <cellStyle name="Note 2 3 2 3 3 3" xfId="38081"/>
    <cellStyle name="Note 2 3 2 3 4" xfId="8635"/>
    <cellStyle name="Note 2 3 2 3 4 2" xfId="26069"/>
    <cellStyle name="Note 2 3 2 3 4 3" xfId="40522"/>
    <cellStyle name="Note 2 3 2 3 5" xfId="11055"/>
    <cellStyle name="Note 2 3 2 3 5 2" xfId="28489"/>
    <cellStyle name="Note 2 3 2 3 5 3" xfId="42942"/>
    <cellStyle name="Note 2 3 2 3 6" xfId="18061"/>
    <cellStyle name="Note 2 3 2 4" xfId="1222"/>
    <cellStyle name="Note 2 3 2 4 2" xfId="3733"/>
    <cellStyle name="Note 2 3 2 4 2 2" xfId="21168"/>
    <cellStyle name="Note 2 3 2 4 2 3" xfId="35621"/>
    <cellStyle name="Note 2 3 2 4 3" xfId="6195"/>
    <cellStyle name="Note 2 3 2 4 3 2" xfId="23629"/>
    <cellStyle name="Note 2 3 2 4 3 3" xfId="38082"/>
    <cellStyle name="Note 2 3 2 4 4" xfId="8636"/>
    <cellStyle name="Note 2 3 2 4 4 2" xfId="26070"/>
    <cellStyle name="Note 2 3 2 4 4 3" xfId="40523"/>
    <cellStyle name="Note 2 3 2 4 5" xfId="11056"/>
    <cellStyle name="Note 2 3 2 4 5 2" xfId="28490"/>
    <cellStyle name="Note 2 3 2 4 5 3" xfId="42943"/>
    <cellStyle name="Note 2 3 2 4 6" xfId="15079"/>
    <cellStyle name="Note 2 3 2 4 6 2" xfId="32513"/>
    <cellStyle name="Note 2 3 2 4 6 3" xfId="46966"/>
    <cellStyle name="Note 2 3 2 4 7" xfId="18062"/>
    <cellStyle name="Note 2 3 2 4 8" xfId="20240"/>
    <cellStyle name="Note 2 3 2 5" xfId="3730"/>
    <cellStyle name="Note 2 3 2 5 2" xfId="13424"/>
    <cellStyle name="Note 2 3 2 5 2 2" xfId="30858"/>
    <cellStyle name="Note 2 3 2 5 2 3" xfId="45311"/>
    <cellStyle name="Note 2 3 2 5 3" xfId="15885"/>
    <cellStyle name="Note 2 3 2 5 3 2" xfId="33319"/>
    <cellStyle name="Note 2 3 2 5 3 3" xfId="47772"/>
    <cellStyle name="Note 2 3 2 5 4" xfId="21165"/>
    <cellStyle name="Note 2 3 2 5 5" xfId="35618"/>
    <cellStyle name="Note 2 3 2 6" xfId="6192"/>
    <cellStyle name="Note 2 3 2 6 2" xfId="23626"/>
    <cellStyle name="Note 2 3 2 6 3" xfId="38079"/>
    <cellStyle name="Note 2 3 2 7" xfId="8633"/>
    <cellStyle name="Note 2 3 2 7 2" xfId="26067"/>
    <cellStyle name="Note 2 3 2 7 3" xfId="40520"/>
    <cellStyle name="Note 2 3 2 8" xfId="11053"/>
    <cellStyle name="Note 2 3 2 8 2" xfId="28487"/>
    <cellStyle name="Note 2 3 2 8 3" xfId="42940"/>
    <cellStyle name="Note 2 3 2 9" xfId="18059"/>
    <cellStyle name="Note 2 3 3" xfId="1223"/>
    <cellStyle name="Note 2 3 3 2" xfId="1224"/>
    <cellStyle name="Note 2 3 3 2 2" xfId="3735"/>
    <cellStyle name="Note 2 3 3 2 2 2" xfId="13428"/>
    <cellStyle name="Note 2 3 3 2 2 2 2" xfId="30862"/>
    <cellStyle name="Note 2 3 3 2 2 2 3" xfId="45315"/>
    <cellStyle name="Note 2 3 3 2 2 3" xfId="15889"/>
    <cellStyle name="Note 2 3 3 2 2 3 2" xfId="33323"/>
    <cellStyle name="Note 2 3 3 2 2 3 3" xfId="47776"/>
    <cellStyle name="Note 2 3 3 2 2 4" xfId="21170"/>
    <cellStyle name="Note 2 3 3 2 2 5" xfId="35623"/>
    <cellStyle name="Note 2 3 3 2 3" xfId="6197"/>
    <cellStyle name="Note 2 3 3 2 3 2" xfId="23631"/>
    <cellStyle name="Note 2 3 3 2 3 3" xfId="38084"/>
    <cellStyle name="Note 2 3 3 2 4" xfId="8638"/>
    <cellStyle name="Note 2 3 3 2 4 2" xfId="26072"/>
    <cellStyle name="Note 2 3 3 2 4 3" xfId="40525"/>
    <cellStyle name="Note 2 3 3 2 5" xfId="11058"/>
    <cellStyle name="Note 2 3 3 2 5 2" xfId="28492"/>
    <cellStyle name="Note 2 3 3 2 5 3" xfId="42945"/>
    <cellStyle name="Note 2 3 3 2 6" xfId="18064"/>
    <cellStyle name="Note 2 3 3 3" xfId="1225"/>
    <cellStyle name="Note 2 3 3 3 2" xfId="3736"/>
    <cellStyle name="Note 2 3 3 3 2 2" xfId="13429"/>
    <cellStyle name="Note 2 3 3 3 2 2 2" xfId="30863"/>
    <cellStyle name="Note 2 3 3 3 2 2 3" xfId="45316"/>
    <cellStyle name="Note 2 3 3 3 2 3" xfId="15890"/>
    <cellStyle name="Note 2 3 3 3 2 3 2" xfId="33324"/>
    <cellStyle name="Note 2 3 3 3 2 3 3" xfId="47777"/>
    <cellStyle name="Note 2 3 3 3 2 4" xfId="21171"/>
    <cellStyle name="Note 2 3 3 3 2 5" xfId="35624"/>
    <cellStyle name="Note 2 3 3 3 3" xfId="6198"/>
    <cellStyle name="Note 2 3 3 3 3 2" xfId="23632"/>
    <cellStyle name="Note 2 3 3 3 3 3" xfId="38085"/>
    <cellStyle name="Note 2 3 3 3 4" xfId="8639"/>
    <cellStyle name="Note 2 3 3 3 4 2" xfId="26073"/>
    <cellStyle name="Note 2 3 3 3 4 3" xfId="40526"/>
    <cellStyle name="Note 2 3 3 3 5" xfId="11059"/>
    <cellStyle name="Note 2 3 3 3 5 2" xfId="28493"/>
    <cellStyle name="Note 2 3 3 3 5 3" xfId="42946"/>
    <cellStyle name="Note 2 3 3 3 6" xfId="18065"/>
    <cellStyle name="Note 2 3 3 4" xfId="1226"/>
    <cellStyle name="Note 2 3 3 4 2" xfId="3737"/>
    <cellStyle name="Note 2 3 3 4 2 2" xfId="21172"/>
    <cellStyle name="Note 2 3 3 4 2 3" xfId="35625"/>
    <cellStyle name="Note 2 3 3 4 3" xfId="6199"/>
    <cellStyle name="Note 2 3 3 4 3 2" xfId="23633"/>
    <cellStyle name="Note 2 3 3 4 3 3" xfId="38086"/>
    <cellStyle name="Note 2 3 3 4 4" xfId="8640"/>
    <cellStyle name="Note 2 3 3 4 4 2" xfId="26074"/>
    <cellStyle name="Note 2 3 3 4 4 3" xfId="40527"/>
    <cellStyle name="Note 2 3 3 4 5" xfId="11060"/>
    <cellStyle name="Note 2 3 3 4 5 2" xfId="28494"/>
    <cellStyle name="Note 2 3 3 4 5 3" xfId="42947"/>
    <cellStyle name="Note 2 3 3 4 6" xfId="15080"/>
    <cellStyle name="Note 2 3 3 4 6 2" xfId="32514"/>
    <cellStyle name="Note 2 3 3 4 6 3" xfId="46967"/>
    <cellStyle name="Note 2 3 3 4 7" xfId="18066"/>
    <cellStyle name="Note 2 3 3 4 8" xfId="20241"/>
    <cellStyle name="Note 2 3 3 5" xfId="3734"/>
    <cellStyle name="Note 2 3 3 5 2" xfId="13427"/>
    <cellStyle name="Note 2 3 3 5 2 2" xfId="30861"/>
    <cellStyle name="Note 2 3 3 5 2 3" xfId="45314"/>
    <cellStyle name="Note 2 3 3 5 3" xfId="15888"/>
    <cellStyle name="Note 2 3 3 5 3 2" xfId="33322"/>
    <cellStyle name="Note 2 3 3 5 3 3" xfId="47775"/>
    <cellStyle name="Note 2 3 3 5 4" xfId="21169"/>
    <cellStyle name="Note 2 3 3 5 5" xfId="35622"/>
    <cellStyle name="Note 2 3 3 6" xfId="6196"/>
    <cellStyle name="Note 2 3 3 6 2" xfId="23630"/>
    <cellStyle name="Note 2 3 3 6 3" xfId="38083"/>
    <cellStyle name="Note 2 3 3 7" xfId="8637"/>
    <cellStyle name="Note 2 3 3 7 2" xfId="26071"/>
    <cellStyle name="Note 2 3 3 7 3" xfId="40524"/>
    <cellStyle name="Note 2 3 3 8" xfId="11057"/>
    <cellStyle name="Note 2 3 3 8 2" xfId="28491"/>
    <cellStyle name="Note 2 3 3 8 3" xfId="42944"/>
    <cellStyle name="Note 2 3 3 9" xfId="18063"/>
    <cellStyle name="Note 2 3 4" xfId="1227"/>
    <cellStyle name="Note 2 3 4 2" xfId="1228"/>
    <cellStyle name="Note 2 3 4 2 2" xfId="3739"/>
    <cellStyle name="Note 2 3 4 2 2 2" xfId="13431"/>
    <cellStyle name="Note 2 3 4 2 2 2 2" xfId="30865"/>
    <cellStyle name="Note 2 3 4 2 2 2 3" xfId="45318"/>
    <cellStyle name="Note 2 3 4 2 2 3" xfId="15892"/>
    <cellStyle name="Note 2 3 4 2 2 3 2" xfId="33326"/>
    <cellStyle name="Note 2 3 4 2 2 3 3" xfId="47779"/>
    <cellStyle name="Note 2 3 4 2 2 4" xfId="21174"/>
    <cellStyle name="Note 2 3 4 2 2 5" xfId="35627"/>
    <cellStyle name="Note 2 3 4 2 3" xfId="6201"/>
    <cellStyle name="Note 2 3 4 2 3 2" xfId="23635"/>
    <cellStyle name="Note 2 3 4 2 3 3" xfId="38088"/>
    <cellStyle name="Note 2 3 4 2 4" xfId="8642"/>
    <cellStyle name="Note 2 3 4 2 4 2" xfId="26076"/>
    <cellStyle name="Note 2 3 4 2 4 3" xfId="40529"/>
    <cellStyle name="Note 2 3 4 2 5" xfId="11062"/>
    <cellStyle name="Note 2 3 4 2 5 2" xfId="28496"/>
    <cellStyle name="Note 2 3 4 2 5 3" xfId="42949"/>
    <cellStyle name="Note 2 3 4 2 6" xfId="18068"/>
    <cellStyle name="Note 2 3 4 3" xfId="1229"/>
    <cellStyle name="Note 2 3 4 3 2" xfId="3740"/>
    <cellStyle name="Note 2 3 4 3 2 2" xfId="13432"/>
    <cellStyle name="Note 2 3 4 3 2 2 2" xfId="30866"/>
    <cellStyle name="Note 2 3 4 3 2 2 3" xfId="45319"/>
    <cellStyle name="Note 2 3 4 3 2 3" xfId="15893"/>
    <cellStyle name="Note 2 3 4 3 2 3 2" xfId="33327"/>
    <cellStyle name="Note 2 3 4 3 2 3 3" xfId="47780"/>
    <cellStyle name="Note 2 3 4 3 2 4" xfId="21175"/>
    <cellStyle name="Note 2 3 4 3 2 5" xfId="35628"/>
    <cellStyle name="Note 2 3 4 3 3" xfId="6202"/>
    <cellStyle name="Note 2 3 4 3 3 2" xfId="23636"/>
    <cellStyle name="Note 2 3 4 3 3 3" xfId="38089"/>
    <cellStyle name="Note 2 3 4 3 4" xfId="8643"/>
    <cellStyle name="Note 2 3 4 3 4 2" xfId="26077"/>
    <cellStyle name="Note 2 3 4 3 4 3" xfId="40530"/>
    <cellStyle name="Note 2 3 4 3 5" xfId="11063"/>
    <cellStyle name="Note 2 3 4 3 5 2" xfId="28497"/>
    <cellStyle name="Note 2 3 4 3 5 3" xfId="42950"/>
    <cellStyle name="Note 2 3 4 3 6" xfId="18069"/>
    <cellStyle name="Note 2 3 4 4" xfId="1230"/>
    <cellStyle name="Note 2 3 4 4 2" xfId="3741"/>
    <cellStyle name="Note 2 3 4 4 2 2" xfId="21176"/>
    <cellStyle name="Note 2 3 4 4 2 3" xfId="35629"/>
    <cellStyle name="Note 2 3 4 4 3" xfId="6203"/>
    <cellStyle name="Note 2 3 4 4 3 2" xfId="23637"/>
    <cellStyle name="Note 2 3 4 4 3 3" xfId="38090"/>
    <cellStyle name="Note 2 3 4 4 4" xfId="8644"/>
    <cellStyle name="Note 2 3 4 4 4 2" xfId="26078"/>
    <cellStyle name="Note 2 3 4 4 4 3" xfId="40531"/>
    <cellStyle name="Note 2 3 4 4 5" xfId="11064"/>
    <cellStyle name="Note 2 3 4 4 5 2" xfId="28498"/>
    <cellStyle name="Note 2 3 4 4 5 3" xfId="42951"/>
    <cellStyle name="Note 2 3 4 4 6" xfId="15081"/>
    <cellStyle name="Note 2 3 4 4 6 2" xfId="32515"/>
    <cellStyle name="Note 2 3 4 4 6 3" xfId="46968"/>
    <cellStyle name="Note 2 3 4 4 7" xfId="18070"/>
    <cellStyle name="Note 2 3 4 4 8" xfId="20242"/>
    <cellStyle name="Note 2 3 4 5" xfId="3738"/>
    <cellStyle name="Note 2 3 4 5 2" xfId="13430"/>
    <cellStyle name="Note 2 3 4 5 2 2" xfId="30864"/>
    <cellStyle name="Note 2 3 4 5 2 3" xfId="45317"/>
    <cellStyle name="Note 2 3 4 5 3" xfId="15891"/>
    <cellStyle name="Note 2 3 4 5 3 2" xfId="33325"/>
    <cellStyle name="Note 2 3 4 5 3 3" xfId="47778"/>
    <cellStyle name="Note 2 3 4 5 4" xfId="21173"/>
    <cellStyle name="Note 2 3 4 5 5" xfId="35626"/>
    <cellStyle name="Note 2 3 4 6" xfId="6200"/>
    <cellStyle name="Note 2 3 4 6 2" xfId="23634"/>
    <cellStyle name="Note 2 3 4 6 3" xfId="38087"/>
    <cellStyle name="Note 2 3 4 7" xfId="8641"/>
    <cellStyle name="Note 2 3 4 7 2" xfId="26075"/>
    <cellStyle name="Note 2 3 4 7 3" xfId="40528"/>
    <cellStyle name="Note 2 3 4 8" xfId="11061"/>
    <cellStyle name="Note 2 3 4 8 2" xfId="28495"/>
    <cellStyle name="Note 2 3 4 8 3" xfId="42948"/>
    <cellStyle name="Note 2 3 4 9" xfId="18067"/>
    <cellStyle name="Note 2 3 5" xfId="1231"/>
    <cellStyle name="Note 2 3 5 2" xfId="1232"/>
    <cellStyle name="Note 2 3 5 2 2" xfId="3743"/>
    <cellStyle name="Note 2 3 5 2 2 2" xfId="13434"/>
    <cellStyle name="Note 2 3 5 2 2 2 2" xfId="30868"/>
    <cellStyle name="Note 2 3 5 2 2 2 3" xfId="45321"/>
    <cellStyle name="Note 2 3 5 2 2 3" xfId="15895"/>
    <cellStyle name="Note 2 3 5 2 2 3 2" xfId="33329"/>
    <cellStyle name="Note 2 3 5 2 2 3 3" xfId="47782"/>
    <cellStyle name="Note 2 3 5 2 2 4" xfId="21178"/>
    <cellStyle name="Note 2 3 5 2 2 5" xfId="35631"/>
    <cellStyle name="Note 2 3 5 2 3" xfId="6205"/>
    <cellStyle name="Note 2 3 5 2 3 2" xfId="23639"/>
    <cellStyle name="Note 2 3 5 2 3 3" xfId="38092"/>
    <cellStyle name="Note 2 3 5 2 4" xfId="8646"/>
    <cellStyle name="Note 2 3 5 2 4 2" xfId="26080"/>
    <cellStyle name="Note 2 3 5 2 4 3" xfId="40533"/>
    <cellStyle name="Note 2 3 5 2 5" xfId="11066"/>
    <cellStyle name="Note 2 3 5 2 5 2" xfId="28500"/>
    <cellStyle name="Note 2 3 5 2 5 3" xfId="42953"/>
    <cellStyle name="Note 2 3 5 2 6" xfId="18072"/>
    <cellStyle name="Note 2 3 5 3" xfId="1233"/>
    <cellStyle name="Note 2 3 5 3 2" xfId="3744"/>
    <cellStyle name="Note 2 3 5 3 2 2" xfId="13435"/>
    <cellStyle name="Note 2 3 5 3 2 2 2" xfId="30869"/>
    <cellStyle name="Note 2 3 5 3 2 2 3" xfId="45322"/>
    <cellStyle name="Note 2 3 5 3 2 3" xfId="15896"/>
    <cellStyle name="Note 2 3 5 3 2 3 2" xfId="33330"/>
    <cellStyle name="Note 2 3 5 3 2 3 3" xfId="47783"/>
    <cellStyle name="Note 2 3 5 3 2 4" xfId="21179"/>
    <cellStyle name="Note 2 3 5 3 2 5" xfId="35632"/>
    <cellStyle name="Note 2 3 5 3 3" xfId="6206"/>
    <cellStyle name="Note 2 3 5 3 3 2" xfId="23640"/>
    <cellStyle name="Note 2 3 5 3 3 3" xfId="38093"/>
    <cellStyle name="Note 2 3 5 3 4" xfId="8647"/>
    <cellStyle name="Note 2 3 5 3 4 2" xfId="26081"/>
    <cellStyle name="Note 2 3 5 3 4 3" xfId="40534"/>
    <cellStyle name="Note 2 3 5 3 5" xfId="11067"/>
    <cellStyle name="Note 2 3 5 3 5 2" xfId="28501"/>
    <cellStyle name="Note 2 3 5 3 5 3" xfId="42954"/>
    <cellStyle name="Note 2 3 5 3 6" xfId="18073"/>
    <cellStyle name="Note 2 3 5 4" xfId="1234"/>
    <cellStyle name="Note 2 3 5 4 2" xfId="3745"/>
    <cellStyle name="Note 2 3 5 4 2 2" xfId="21180"/>
    <cellStyle name="Note 2 3 5 4 2 3" xfId="35633"/>
    <cellStyle name="Note 2 3 5 4 3" xfId="6207"/>
    <cellStyle name="Note 2 3 5 4 3 2" xfId="23641"/>
    <cellStyle name="Note 2 3 5 4 3 3" xfId="38094"/>
    <cellStyle name="Note 2 3 5 4 4" xfId="8648"/>
    <cellStyle name="Note 2 3 5 4 4 2" xfId="26082"/>
    <cellStyle name="Note 2 3 5 4 4 3" xfId="40535"/>
    <cellStyle name="Note 2 3 5 4 5" xfId="11068"/>
    <cellStyle name="Note 2 3 5 4 5 2" xfId="28502"/>
    <cellStyle name="Note 2 3 5 4 5 3" xfId="42955"/>
    <cellStyle name="Note 2 3 5 4 6" xfId="15082"/>
    <cellStyle name="Note 2 3 5 4 6 2" xfId="32516"/>
    <cellStyle name="Note 2 3 5 4 6 3" xfId="46969"/>
    <cellStyle name="Note 2 3 5 4 7" xfId="18074"/>
    <cellStyle name="Note 2 3 5 4 8" xfId="20243"/>
    <cellStyle name="Note 2 3 5 5" xfId="3742"/>
    <cellStyle name="Note 2 3 5 5 2" xfId="13433"/>
    <cellStyle name="Note 2 3 5 5 2 2" xfId="30867"/>
    <cellStyle name="Note 2 3 5 5 2 3" xfId="45320"/>
    <cellStyle name="Note 2 3 5 5 3" xfId="15894"/>
    <cellStyle name="Note 2 3 5 5 3 2" xfId="33328"/>
    <cellStyle name="Note 2 3 5 5 3 3" xfId="47781"/>
    <cellStyle name="Note 2 3 5 5 4" xfId="21177"/>
    <cellStyle name="Note 2 3 5 5 5" xfId="35630"/>
    <cellStyle name="Note 2 3 5 6" xfId="6204"/>
    <cellStyle name="Note 2 3 5 6 2" xfId="23638"/>
    <cellStyle name="Note 2 3 5 6 3" xfId="38091"/>
    <cellStyle name="Note 2 3 5 7" xfId="8645"/>
    <cellStyle name="Note 2 3 5 7 2" xfId="26079"/>
    <cellStyle name="Note 2 3 5 7 3" xfId="40532"/>
    <cellStyle name="Note 2 3 5 8" xfId="11065"/>
    <cellStyle name="Note 2 3 5 8 2" xfId="28499"/>
    <cellStyle name="Note 2 3 5 8 3" xfId="42952"/>
    <cellStyle name="Note 2 3 5 9" xfId="18071"/>
    <cellStyle name="Note 2 3 6" xfId="1235"/>
    <cellStyle name="Note 2 3 6 2" xfId="3746"/>
    <cellStyle name="Note 2 3 6 2 2" xfId="13436"/>
    <cellStyle name="Note 2 3 6 2 2 2" xfId="30870"/>
    <cellStyle name="Note 2 3 6 2 2 3" xfId="45323"/>
    <cellStyle name="Note 2 3 6 2 3" xfId="15897"/>
    <cellStyle name="Note 2 3 6 2 3 2" xfId="33331"/>
    <cellStyle name="Note 2 3 6 2 3 3" xfId="47784"/>
    <cellStyle name="Note 2 3 6 2 4" xfId="21181"/>
    <cellStyle name="Note 2 3 6 2 5" xfId="35634"/>
    <cellStyle name="Note 2 3 6 3" xfId="6208"/>
    <cellStyle name="Note 2 3 6 3 2" xfId="23642"/>
    <cellStyle name="Note 2 3 6 3 3" xfId="38095"/>
    <cellStyle name="Note 2 3 6 4" xfId="8649"/>
    <cellStyle name="Note 2 3 6 4 2" xfId="26083"/>
    <cellStyle name="Note 2 3 6 4 3" xfId="40536"/>
    <cellStyle name="Note 2 3 6 5" xfId="11069"/>
    <cellStyle name="Note 2 3 6 5 2" xfId="28503"/>
    <cellStyle name="Note 2 3 6 5 3" xfId="42956"/>
    <cellStyle name="Note 2 3 6 6" xfId="18075"/>
    <cellStyle name="Note 2 3 7" xfId="1236"/>
    <cellStyle name="Note 2 3 7 2" xfId="3747"/>
    <cellStyle name="Note 2 3 7 2 2" xfId="13437"/>
    <cellStyle name="Note 2 3 7 2 2 2" xfId="30871"/>
    <cellStyle name="Note 2 3 7 2 2 3" xfId="45324"/>
    <cellStyle name="Note 2 3 7 2 3" xfId="15898"/>
    <cellStyle name="Note 2 3 7 2 3 2" xfId="33332"/>
    <cellStyle name="Note 2 3 7 2 3 3" xfId="47785"/>
    <cellStyle name="Note 2 3 7 2 4" xfId="21182"/>
    <cellStyle name="Note 2 3 7 2 5" xfId="35635"/>
    <cellStyle name="Note 2 3 7 3" xfId="6209"/>
    <cellStyle name="Note 2 3 7 3 2" xfId="23643"/>
    <cellStyle name="Note 2 3 7 3 3" xfId="38096"/>
    <cellStyle name="Note 2 3 7 4" xfId="8650"/>
    <cellStyle name="Note 2 3 7 4 2" xfId="26084"/>
    <cellStyle name="Note 2 3 7 4 3" xfId="40537"/>
    <cellStyle name="Note 2 3 7 5" xfId="11070"/>
    <cellStyle name="Note 2 3 7 5 2" xfId="28504"/>
    <cellStyle name="Note 2 3 7 5 3" xfId="42957"/>
    <cellStyle name="Note 2 3 7 6" xfId="18076"/>
    <cellStyle name="Note 2 3 8" xfId="1237"/>
    <cellStyle name="Note 2 3 8 2" xfId="3748"/>
    <cellStyle name="Note 2 3 8 2 2" xfId="21183"/>
    <cellStyle name="Note 2 3 8 2 3" xfId="35636"/>
    <cellStyle name="Note 2 3 8 3" xfId="6210"/>
    <cellStyle name="Note 2 3 8 3 2" xfId="23644"/>
    <cellStyle name="Note 2 3 8 3 3" xfId="38097"/>
    <cellStyle name="Note 2 3 8 4" xfId="8651"/>
    <cellStyle name="Note 2 3 8 4 2" xfId="26085"/>
    <cellStyle name="Note 2 3 8 4 3" xfId="40538"/>
    <cellStyle name="Note 2 3 8 5" xfId="11071"/>
    <cellStyle name="Note 2 3 8 5 2" xfId="28505"/>
    <cellStyle name="Note 2 3 8 5 3" xfId="42958"/>
    <cellStyle name="Note 2 3 8 6" xfId="15083"/>
    <cellStyle name="Note 2 3 8 6 2" xfId="32517"/>
    <cellStyle name="Note 2 3 8 6 3" xfId="46970"/>
    <cellStyle name="Note 2 3 8 7" xfId="18077"/>
    <cellStyle name="Note 2 3 8 8" xfId="20244"/>
    <cellStyle name="Note 2 3 9" xfId="3729"/>
    <cellStyle name="Note 2 3 9 2" xfId="13423"/>
    <cellStyle name="Note 2 3 9 2 2" xfId="30857"/>
    <cellStyle name="Note 2 3 9 2 3" xfId="45310"/>
    <cellStyle name="Note 2 3 9 3" xfId="15884"/>
    <cellStyle name="Note 2 3 9 3 2" xfId="33318"/>
    <cellStyle name="Note 2 3 9 3 3" xfId="47771"/>
    <cellStyle name="Note 2 3 9 4" xfId="21164"/>
    <cellStyle name="Note 2 3 9 5" xfId="35617"/>
    <cellStyle name="Note 2 30" xfId="5870"/>
    <cellStyle name="Note 2 30 2" xfId="23304"/>
    <cellStyle name="Note 2 30 3" xfId="35196"/>
    <cellStyle name="Note 2 30 4" xfId="37757"/>
    <cellStyle name="Note 2 31" xfId="8311"/>
    <cellStyle name="Note 2 31 2" xfId="25745"/>
    <cellStyle name="Note 2 31 3" xfId="40198"/>
    <cellStyle name="Note 2 32" xfId="10731"/>
    <cellStyle name="Note 2 32 2" xfId="28165"/>
    <cellStyle name="Note 2 32 3" xfId="42618"/>
    <cellStyle name="Note 2 33" xfId="17737"/>
    <cellStyle name="Note 2 4" xfId="1238"/>
    <cellStyle name="Note 2 4 10" xfId="6211"/>
    <cellStyle name="Note 2 4 10 2" xfId="23645"/>
    <cellStyle name="Note 2 4 10 3" xfId="38098"/>
    <cellStyle name="Note 2 4 11" xfId="8652"/>
    <cellStyle name="Note 2 4 11 2" xfId="26086"/>
    <cellStyle name="Note 2 4 11 3" xfId="40539"/>
    <cellStyle name="Note 2 4 12" xfId="11072"/>
    <cellStyle name="Note 2 4 12 2" xfId="28506"/>
    <cellStyle name="Note 2 4 12 3" xfId="42959"/>
    <cellStyle name="Note 2 4 13" xfId="18078"/>
    <cellStyle name="Note 2 4 2" xfId="1239"/>
    <cellStyle name="Note 2 4 2 2" xfId="1240"/>
    <cellStyle name="Note 2 4 2 2 2" xfId="3751"/>
    <cellStyle name="Note 2 4 2 2 2 2" xfId="13440"/>
    <cellStyle name="Note 2 4 2 2 2 2 2" xfId="30874"/>
    <cellStyle name="Note 2 4 2 2 2 2 3" xfId="45327"/>
    <cellStyle name="Note 2 4 2 2 2 3" xfId="15901"/>
    <cellStyle name="Note 2 4 2 2 2 3 2" xfId="33335"/>
    <cellStyle name="Note 2 4 2 2 2 3 3" xfId="47788"/>
    <cellStyle name="Note 2 4 2 2 2 4" xfId="21186"/>
    <cellStyle name="Note 2 4 2 2 2 5" xfId="35639"/>
    <cellStyle name="Note 2 4 2 2 3" xfId="6213"/>
    <cellStyle name="Note 2 4 2 2 3 2" xfId="23647"/>
    <cellStyle name="Note 2 4 2 2 3 3" xfId="38100"/>
    <cellStyle name="Note 2 4 2 2 4" xfId="8654"/>
    <cellStyle name="Note 2 4 2 2 4 2" xfId="26088"/>
    <cellStyle name="Note 2 4 2 2 4 3" xfId="40541"/>
    <cellStyle name="Note 2 4 2 2 5" xfId="11074"/>
    <cellStyle name="Note 2 4 2 2 5 2" xfId="28508"/>
    <cellStyle name="Note 2 4 2 2 5 3" xfId="42961"/>
    <cellStyle name="Note 2 4 2 2 6" xfId="18080"/>
    <cellStyle name="Note 2 4 2 3" xfId="1241"/>
    <cellStyle name="Note 2 4 2 3 2" xfId="3752"/>
    <cellStyle name="Note 2 4 2 3 2 2" xfId="13441"/>
    <cellStyle name="Note 2 4 2 3 2 2 2" xfId="30875"/>
    <cellStyle name="Note 2 4 2 3 2 2 3" xfId="45328"/>
    <cellStyle name="Note 2 4 2 3 2 3" xfId="15902"/>
    <cellStyle name="Note 2 4 2 3 2 3 2" xfId="33336"/>
    <cellStyle name="Note 2 4 2 3 2 3 3" xfId="47789"/>
    <cellStyle name="Note 2 4 2 3 2 4" xfId="21187"/>
    <cellStyle name="Note 2 4 2 3 2 5" xfId="35640"/>
    <cellStyle name="Note 2 4 2 3 3" xfId="6214"/>
    <cellStyle name="Note 2 4 2 3 3 2" xfId="23648"/>
    <cellStyle name="Note 2 4 2 3 3 3" xfId="38101"/>
    <cellStyle name="Note 2 4 2 3 4" xfId="8655"/>
    <cellStyle name="Note 2 4 2 3 4 2" xfId="26089"/>
    <cellStyle name="Note 2 4 2 3 4 3" xfId="40542"/>
    <cellStyle name="Note 2 4 2 3 5" xfId="11075"/>
    <cellStyle name="Note 2 4 2 3 5 2" xfId="28509"/>
    <cellStyle name="Note 2 4 2 3 5 3" xfId="42962"/>
    <cellStyle name="Note 2 4 2 3 6" xfId="18081"/>
    <cellStyle name="Note 2 4 2 4" xfId="1242"/>
    <cellStyle name="Note 2 4 2 4 2" xfId="3753"/>
    <cellStyle name="Note 2 4 2 4 2 2" xfId="21188"/>
    <cellStyle name="Note 2 4 2 4 2 3" xfId="35641"/>
    <cellStyle name="Note 2 4 2 4 3" xfId="6215"/>
    <cellStyle name="Note 2 4 2 4 3 2" xfId="23649"/>
    <cellStyle name="Note 2 4 2 4 3 3" xfId="38102"/>
    <cellStyle name="Note 2 4 2 4 4" xfId="8656"/>
    <cellStyle name="Note 2 4 2 4 4 2" xfId="26090"/>
    <cellStyle name="Note 2 4 2 4 4 3" xfId="40543"/>
    <cellStyle name="Note 2 4 2 4 5" xfId="11076"/>
    <cellStyle name="Note 2 4 2 4 5 2" xfId="28510"/>
    <cellStyle name="Note 2 4 2 4 5 3" xfId="42963"/>
    <cellStyle name="Note 2 4 2 4 6" xfId="15084"/>
    <cellStyle name="Note 2 4 2 4 6 2" xfId="32518"/>
    <cellStyle name="Note 2 4 2 4 6 3" xfId="46971"/>
    <cellStyle name="Note 2 4 2 4 7" xfId="18082"/>
    <cellStyle name="Note 2 4 2 4 8" xfId="20245"/>
    <cellStyle name="Note 2 4 2 5" xfId="3750"/>
    <cellStyle name="Note 2 4 2 5 2" xfId="13439"/>
    <cellStyle name="Note 2 4 2 5 2 2" xfId="30873"/>
    <cellStyle name="Note 2 4 2 5 2 3" xfId="45326"/>
    <cellStyle name="Note 2 4 2 5 3" xfId="15900"/>
    <cellStyle name="Note 2 4 2 5 3 2" xfId="33334"/>
    <cellStyle name="Note 2 4 2 5 3 3" xfId="47787"/>
    <cellStyle name="Note 2 4 2 5 4" xfId="21185"/>
    <cellStyle name="Note 2 4 2 5 5" xfId="35638"/>
    <cellStyle name="Note 2 4 2 6" xfId="6212"/>
    <cellStyle name="Note 2 4 2 6 2" xfId="23646"/>
    <cellStyle name="Note 2 4 2 6 3" xfId="38099"/>
    <cellStyle name="Note 2 4 2 7" xfId="8653"/>
    <cellStyle name="Note 2 4 2 7 2" xfId="26087"/>
    <cellStyle name="Note 2 4 2 7 3" xfId="40540"/>
    <cellStyle name="Note 2 4 2 8" xfId="11073"/>
    <cellStyle name="Note 2 4 2 8 2" xfId="28507"/>
    <cellStyle name="Note 2 4 2 8 3" xfId="42960"/>
    <cellStyle name="Note 2 4 2 9" xfId="18079"/>
    <cellStyle name="Note 2 4 3" xfId="1243"/>
    <cellStyle name="Note 2 4 3 2" xfId="1244"/>
    <cellStyle name="Note 2 4 3 2 2" xfId="3755"/>
    <cellStyle name="Note 2 4 3 2 2 2" xfId="13443"/>
    <cellStyle name="Note 2 4 3 2 2 2 2" xfId="30877"/>
    <cellStyle name="Note 2 4 3 2 2 2 3" xfId="45330"/>
    <cellStyle name="Note 2 4 3 2 2 3" xfId="15904"/>
    <cellStyle name="Note 2 4 3 2 2 3 2" xfId="33338"/>
    <cellStyle name="Note 2 4 3 2 2 3 3" xfId="47791"/>
    <cellStyle name="Note 2 4 3 2 2 4" xfId="21190"/>
    <cellStyle name="Note 2 4 3 2 2 5" xfId="35643"/>
    <cellStyle name="Note 2 4 3 2 3" xfId="6217"/>
    <cellStyle name="Note 2 4 3 2 3 2" xfId="23651"/>
    <cellStyle name="Note 2 4 3 2 3 3" xfId="38104"/>
    <cellStyle name="Note 2 4 3 2 4" xfId="8658"/>
    <cellStyle name="Note 2 4 3 2 4 2" xfId="26092"/>
    <cellStyle name="Note 2 4 3 2 4 3" xfId="40545"/>
    <cellStyle name="Note 2 4 3 2 5" xfId="11078"/>
    <cellStyle name="Note 2 4 3 2 5 2" xfId="28512"/>
    <cellStyle name="Note 2 4 3 2 5 3" xfId="42965"/>
    <cellStyle name="Note 2 4 3 2 6" xfId="18084"/>
    <cellStyle name="Note 2 4 3 3" xfId="1245"/>
    <cellStyle name="Note 2 4 3 3 2" xfId="3756"/>
    <cellStyle name="Note 2 4 3 3 2 2" xfId="13444"/>
    <cellStyle name="Note 2 4 3 3 2 2 2" xfId="30878"/>
    <cellStyle name="Note 2 4 3 3 2 2 3" xfId="45331"/>
    <cellStyle name="Note 2 4 3 3 2 3" xfId="15905"/>
    <cellStyle name="Note 2 4 3 3 2 3 2" xfId="33339"/>
    <cellStyle name="Note 2 4 3 3 2 3 3" xfId="47792"/>
    <cellStyle name="Note 2 4 3 3 2 4" xfId="21191"/>
    <cellStyle name="Note 2 4 3 3 2 5" xfId="35644"/>
    <cellStyle name="Note 2 4 3 3 3" xfId="6218"/>
    <cellStyle name="Note 2 4 3 3 3 2" xfId="23652"/>
    <cellStyle name="Note 2 4 3 3 3 3" xfId="38105"/>
    <cellStyle name="Note 2 4 3 3 4" xfId="8659"/>
    <cellStyle name="Note 2 4 3 3 4 2" xfId="26093"/>
    <cellStyle name="Note 2 4 3 3 4 3" xfId="40546"/>
    <cellStyle name="Note 2 4 3 3 5" xfId="11079"/>
    <cellStyle name="Note 2 4 3 3 5 2" xfId="28513"/>
    <cellStyle name="Note 2 4 3 3 5 3" xfId="42966"/>
    <cellStyle name="Note 2 4 3 3 6" xfId="18085"/>
    <cellStyle name="Note 2 4 3 4" xfId="1246"/>
    <cellStyle name="Note 2 4 3 4 2" xfId="3757"/>
    <cellStyle name="Note 2 4 3 4 2 2" xfId="21192"/>
    <cellStyle name="Note 2 4 3 4 2 3" xfId="35645"/>
    <cellStyle name="Note 2 4 3 4 3" xfId="6219"/>
    <cellStyle name="Note 2 4 3 4 3 2" xfId="23653"/>
    <cellStyle name="Note 2 4 3 4 3 3" xfId="38106"/>
    <cellStyle name="Note 2 4 3 4 4" xfId="8660"/>
    <cellStyle name="Note 2 4 3 4 4 2" xfId="26094"/>
    <cellStyle name="Note 2 4 3 4 4 3" xfId="40547"/>
    <cellStyle name="Note 2 4 3 4 5" xfId="11080"/>
    <cellStyle name="Note 2 4 3 4 5 2" xfId="28514"/>
    <cellStyle name="Note 2 4 3 4 5 3" xfId="42967"/>
    <cellStyle name="Note 2 4 3 4 6" xfId="15085"/>
    <cellStyle name="Note 2 4 3 4 6 2" xfId="32519"/>
    <cellStyle name="Note 2 4 3 4 6 3" xfId="46972"/>
    <cellStyle name="Note 2 4 3 4 7" xfId="18086"/>
    <cellStyle name="Note 2 4 3 4 8" xfId="20246"/>
    <cellStyle name="Note 2 4 3 5" xfId="3754"/>
    <cellStyle name="Note 2 4 3 5 2" xfId="13442"/>
    <cellStyle name="Note 2 4 3 5 2 2" xfId="30876"/>
    <cellStyle name="Note 2 4 3 5 2 3" xfId="45329"/>
    <cellStyle name="Note 2 4 3 5 3" xfId="15903"/>
    <cellStyle name="Note 2 4 3 5 3 2" xfId="33337"/>
    <cellStyle name="Note 2 4 3 5 3 3" xfId="47790"/>
    <cellStyle name="Note 2 4 3 5 4" xfId="21189"/>
    <cellStyle name="Note 2 4 3 5 5" xfId="35642"/>
    <cellStyle name="Note 2 4 3 6" xfId="6216"/>
    <cellStyle name="Note 2 4 3 6 2" xfId="23650"/>
    <cellStyle name="Note 2 4 3 6 3" xfId="38103"/>
    <cellStyle name="Note 2 4 3 7" xfId="8657"/>
    <cellStyle name="Note 2 4 3 7 2" xfId="26091"/>
    <cellStyle name="Note 2 4 3 7 3" xfId="40544"/>
    <cellStyle name="Note 2 4 3 8" xfId="11077"/>
    <cellStyle name="Note 2 4 3 8 2" xfId="28511"/>
    <cellStyle name="Note 2 4 3 8 3" xfId="42964"/>
    <cellStyle name="Note 2 4 3 9" xfId="18083"/>
    <cellStyle name="Note 2 4 4" xfId="1247"/>
    <cellStyle name="Note 2 4 4 2" xfId="1248"/>
    <cellStyle name="Note 2 4 4 2 2" xfId="3759"/>
    <cellStyle name="Note 2 4 4 2 2 2" xfId="13446"/>
    <cellStyle name="Note 2 4 4 2 2 2 2" xfId="30880"/>
    <cellStyle name="Note 2 4 4 2 2 2 3" xfId="45333"/>
    <cellStyle name="Note 2 4 4 2 2 3" xfId="15907"/>
    <cellStyle name="Note 2 4 4 2 2 3 2" xfId="33341"/>
    <cellStyle name="Note 2 4 4 2 2 3 3" xfId="47794"/>
    <cellStyle name="Note 2 4 4 2 2 4" xfId="21194"/>
    <cellStyle name="Note 2 4 4 2 2 5" xfId="35647"/>
    <cellStyle name="Note 2 4 4 2 3" xfId="6221"/>
    <cellStyle name="Note 2 4 4 2 3 2" xfId="23655"/>
    <cellStyle name="Note 2 4 4 2 3 3" xfId="38108"/>
    <cellStyle name="Note 2 4 4 2 4" xfId="8662"/>
    <cellStyle name="Note 2 4 4 2 4 2" xfId="26096"/>
    <cellStyle name="Note 2 4 4 2 4 3" xfId="40549"/>
    <cellStyle name="Note 2 4 4 2 5" xfId="11082"/>
    <cellStyle name="Note 2 4 4 2 5 2" xfId="28516"/>
    <cellStyle name="Note 2 4 4 2 5 3" xfId="42969"/>
    <cellStyle name="Note 2 4 4 2 6" xfId="18088"/>
    <cellStyle name="Note 2 4 4 3" xfId="1249"/>
    <cellStyle name="Note 2 4 4 3 2" xfId="3760"/>
    <cellStyle name="Note 2 4 4 3 2 2" xfId="13447"/>
    <cellStyle name="Note 2 4 4 3 2 2 2" xfId="30881"/>
    <cellStyle name="Note 2 4 4 3 2 2 3" xfId="45334"/>
    <cellStyle name="Note 2 4 4 3 2 3" xfId="15908"/>
    <cellStyle name="Note 2 4 4 3 2 3 2" xfId="33342"/>
    <cellStyle name="Note 2 4 4 3 2 3 3" xfId="47795"/>
    <cellStyle name="Note 2 4 4 3 2 4" xfId="21195"/>
    <cellStyle name="Note 2 4 4 3 2 5" xfId="35648"/>
    <cellStyle name="Note 2 4 4 3 3" xfId="6222"/>
    <cellStyle name="Note 2 4 4 3 3 2" xfId="23656"/>
    <cellStyle name="Note 2 4 4 3 3 3" xfId="38109"/>
    <cellStyle name="Note 2 4 4 3 4" xfId="8663"/>
    <cellStyle name="Note 2 4 4 3 4 2" xfId="26097"/>
    <cellStyle name="Note 2 4 4 3 4 3" xfId="40550"/>
    <cellStyle name="Note 2 4 4 3 5" xfId="11083"/>
    <cellStyle name="Note 2 4 4 3 5 2" xfId="28517"/>
    <cellStyle name="Note 2 4 4 3 5 3" xfId="42970"/>
    <cellStyle name="Note 2 4 4 3 6" xfId="18089"/>
    <cellStyle name="Note 2 4 4 4" xfId="1250"/>
    <cellStyle name="Note 2 4 4 4 2" xfId="3761"/>
    <cellStyle name="Note 2 4 4 4 2 2" xfId="21196"/>
    <cellStyle name="Note 2 4 4 4 2 3" xfId="35649"/>
    <cellStyle name="Note 2 4 4 4 3" xfId="6223"/>
    <cellStyle name="Note 2 4 4 4 3 2" xfId="23657"/>
    <cellStyle name="Note 2 4 4 4 3 3" xfId="38110"/>
    <cellStyle name="Note 2 4 4 4 4" xfId="8664"/>
    <cellStyle name="Note 2 4 4 4 4 2" xfId="26098"/>
    <cellStyle name="Note 2 4 4 4 4 3" xfId="40551"/>
    <cellStyle name="Note 2 4 4 4 5" xfId="11084"/>
    <cellStyle name="Note 2 4 4 4 5 2" xfId="28518"/>
    <cellStyle name="Note 2 4 4 4 5 3" xfId="42971"/>
    <cellStyle name="Note 2 4 4 4 6" xfId="15086"/>
    <cellStyle name="Note 2 4 4 4 6 2" xfId="32520"/>
    <cellStyle name="Note 2 4 4 4 6 3" xfId="46973"/>
    <cellStyle name="Note 2 4 4 4 7" xfId="18090"/>
    <cellStyle name="Note 2 4 4 4 8" xfId="20247"/>
    <cellStyle name="Note 2 4 4 5" xfId="3758"/>
    <cellStyle name="Note 2 4 4 5 2" xfId="13445"/>
    <cellStyle name="Note 2 4 4 5 2 2" xfId="30879"/>
    <cellStyle name="Note 2 4 4 5 2 3" xfId="45332"/>
    <cellStyle name="Note 2 4 4 5 3" xfId="15906"/>
    <cellStyle name="Note 2 4 4 5 3 2" xfId="33340"/>
    <cellStyle name="Note 2 4 4 5 3 3" xfId="47793"/>
    <cellStyle name="Note 2 4 4 5 4" xfId="21193"/>
    <cellStyle name="Note 2 4 4 5 5" xfId="35646"/>
    <cellStyle name="Note 2 4 4 6" xfId="6220"/>
    <cellStyle name="Note 2 4 4 6 2" xfId="23654"/>
    <cellStyle name="Note 2 4 4 6 3" xfId="38107"/>
    <cellStyle name="Note 2 4 4 7" xfId="8661"/>
    <cellStyle name="Note 2 4 4 7 2" xfId="26095"/>
    <cellStyle name="Note 2 4 4 7 3" xfId="40548"/>
    <cellStyle name="Note 2 4 4 8" xfId="11081"/>
    <cellStyle name="Note 2 4 4 8 2" xfId="28515"/>
    <cellStyle name="Note 2 4 4 8 3" xfId="42968"/>
    <cellStyle name="Note 2 4 4 9" xfId="18087"/>
    <cellStyle name="Note 2 4 5" xfId="1251"/>
    <cellStyle name="Note 2 4 5 2" xfId="1252"/>
    <cellStyle name="Note 2 4 5 2 2" xfId="3763"/>
    <cellStyle name="Note 2 4 5 2 2 2" xfId="13449"/>
    <cellStyle name="Note 2 4 5 2 2 2 2" xfId="30883"/>
    <cellStyle name="Note 2 4 5 2 2 2 3" xfId="45336"/>
    <cellStyle name="Note 2 4 5 2 2 3" xfId="15910"/>
    <cellStyle name="Note 2 4 5 2 2 3 2" xfId="33344"/>
    <cellStyle name="Note 2 4 5 2 2 3 3" xfId="47797"/>
    <cellStyle name="Note 2 4 5 2 2 4" xfId="21198"/>
    <cellStyle name="Note 2 4 5 2 2 5" xfId="35651"/>
    <cellStyle name="Note 2 4 5 2 3" xfId="6225"/>
    <cellStyle name="Note 2 4 5 2 3 2" xfId="23659"/>
    <cellStyle name="Note 2 4 5 2 3 3" xfId="38112"/>
    <cellStyle name="Note 2 4 5 2 4" xfId="8666"/>
    <cellStyle name="Note 2 4 5 2 4 2" xfId="26100"/>
    <cellStyle name="Note 2 4 5 2 4 3" xfId="40553"/>
    <cellStyle name="Note 2 4 5 2 5" xfId="11086"/>
    <cellStyle name="Note 2 4 5 2 5 2" xfId="28520"/>
    <cellStyle name="Note 2 4 5 2 5 3" xfId="42973"/>
    <cellStyle name="Note 2 4 5 2 6" xfId="18092"/>
    <cellStyle name="Note 2 4 5 3" xfId="1253"/>
    <cellStyle name="Note 2 4 5 3 2" xfId="3764"/>
    <cellStyle name="Note 2 4 5 3 2 2" xfId="13450"/>
    <cellStyle name="Note 2 4 5 3 2 2 2" xfId="30884"/>
    <cellStyle name="Note 2 4 5 3 2 2 3" xfId="45337"/>
    <cellStyle name="Note 2 4 5 3 2 3" xfId="15911"/>
    <cellStyle name="Note 2 4 5 3 2 3 2" xfId="33345"/>
    <cellStyle name="Note 2 4 5 3 2 3 3" xfId="47798"/>
    <cellStyle name="Note 2 4 5 3 2 4" xfId="21199"/>
    <cellStyle name="Note 2 4 5 3 2 5" xfId="35652"/>
    <cellStyle name="Note 2 4 5 3 3" xfId="6226"/>
    <cellStyle name="Note 2 4 5 3 3 2" xfId="23660"/>
    <cellStyle name="Note 2 4 5 3 3 3" xfId="38113"/>
    <cellStyle name="Note 2 4 5 3 4" xfId="8667"/>
    <cellStyle name="Note 2 4 5 3 4 2" xfId="26101"/>
    <cellStyle name="Note 2 4 5 3 4 3" xfId="40554"/>
    <cellStyle name="Note 2 4 5 3 5" xfId="11087"/>
    <cellStyle name="Note 2 4 5 3 5 2" xfId="28521"/>
    <cellStyle name="Note 2 4 5 3 5 3" xfId="42974"/>
    <cellStyle name="Note 2 4 5 3 6" xfId="18093"/>
    <cellStyle name="Note 2 4 5 4" xfId="1254"/>
    <cellStyle name="Note 2 4 5 4 2" xfId="3765"/>
    <cellStyle name="Note 2 4 5 4 2 2" xfId="21200"/>
    <cellStyle name="Note 2 4 5 4 2 3" xfId="35653"/>
    <cellStyle name="Note 2 4 5 4 3" xfId="6227"/>
    <cellStyle name="Note 2 4 5 4 3 2" xfId="23661"/>
    <cellStyle name="Note 2 4 5 4 3 3" xfId="38114"/>
    <cellStyle name="Note 2 4 5 4 4" xfId="8668"/>
    <cellStyle name="Note 2 4 5 4 4 2" xfId="26102"/>
    <cellStyle name="Note 2 4 5 4 4 3" xfId="40555"/>
    <cellStyle name="Note 2 4 5 4 5" xfId="11088"/>
    <cellStyle name="Note 2 4 5 4 5 2" xfId="28522"/>
    <cellStyle name="Note 2 4 5 4 5 3" xfId="42975"/>
    <cellStyle name="Note 2 4 5 4 6" xfId="15087"/>
    <cellStyle name="Note 2 4 5 4 6 2" xfId="32521"/>
    <cellStyle name="Note 2 4 5 4 6 3" xfId="46974"/>
    <cellStyle name="Note 2 4 5 4 7" xfId="18094"/>
    <cellStyle name="Note 2 4 5 4 8" xfId="20248"/>
    <cellStyle name="Note 2 4 5 5" xfId="3762"/>
    <cellStyle name="Note 2 4 5 5 2" xfId="13448"/>
    <cellStyle name="Note 2 4 5 5 2 2" xfId="30882"/>
    <cellStyle name="Note 2 4 5 5 2 3" xfId="45335"/>
    <cellStyle name="Note 2 4 5 5 3" xfId="15909"/>
    <cellStyle name="Note 2 4 5 5 3 2" xfId="33343"/>
    <cellStyle name="Note 2 4 5 5 3 3" xfId="47796"/>
    <cellStyle name="Note 2 4 5 5 4" xfId="21197"/>
    <cellStyle name="Note 2 4 5 5 5" xfId="35650"/>
    <cellStyle name="Note 2 4 5 6" xfId="6224"/>
    <cellStyle name="Note 2 4 5 6 2" xfId="23658"/>
    <cellStyle name="Note 2 4 5 6 3" xfId="38111"/>
    <cellStyle name="Note 2 4 5 7" xfId="8665"/>
    <cellStyle name="Note 2 4 5 7 2" xfId="26099"/>
    <cellStyle name="Note 2 4 5 7 3" xfId="40552"/>
    <cellStyle name="Note 2 4 5 8" xfId="11085"/>
    <cellStyle name="Note 2 4 5 8 2" xfId="28519"/>
    <cellStyle name="Note 2 4 5 8 3" xfId="42972"/>
    <cellStyle name="Note 2 4 5 9" xfId="18091"/>
    <cellStyle name="Note 2 4 6" xfId="1255"/>
    <cellStyle name="Note 2 4 6 2" xfId="3766"/>
    <cellStyle name="Note 2 4 6 2 2" xfId="13451"/>
    <cellStyle name="Note 2 4 6 2 2 2" xfId="30885"/>
    <cellStyle name="Note 2 4 6 2 2 3" xfId="45338"/>
    <cellStyle name="Note 2 4 6 2 3" xfId="15912"/>
    <cellStyle name="Note 2 4 6 2 3 2" xfId="33346"/>
    <cellStyle name="Note 2 4 6 2 3 3" xfId="47799"/>
    <cellStyle name="Note 2 4 6 2 4" xfId="21201"/>
    <cellStyle name="Note 2 4 6 2 5" xfId="35654"/>
    <cellStyle name="Note 2 4 6 3" xfId="6228"/>
    <cellStyle name="Note 2 4 6 3 2" xfId="23662"/>
    <cellStyle name="Note 2 4 6 3 3" xfId="38115"/>
    <cellStyle name="Note 2 4 6 4" xfId="8669"/>
    <cellStyle name="Note 2 4 6 4 2" xfId="26103"/>
    <cellStyle name="Note 2 4 6 4 3" xfId="40556"/>
    <cellStyle name="Note 2 4 6 5" xfId="11089"/>
    <cellStyle name="Note 2 4 6 5 2" xfId="28523"/>
    <cellStyle name="Note 2 4 6 5 3" xfId="42976"/>
    <cellStyle name="Note 2 4 6 6" xfId="18095"/>
    <cellStyle name="Note 2 4 7" xfId="1256"/>
    <cellStyle name="Note 2 4 7 2" xfId="3767"/>
    <cellStyle name="Note 2 4 7 2 2" xfId="13452"/>
    <cellStyle name="Note 2 4 7 2 2 2" xfId="30886"/>
    <cellStyle name="Note 2 4 7 2 2 3" xfId="45339"/>
    <cellStyle name="Note 2 4 7 2 3" xfId="15913"/>
    <cellStyle name="Note 2 4 7 2 3 2" xfId="33347"/>
    <cellStyle name="Note 2 4 7 2 3 3" xfId="47800"/>
    <cellStyle name="Note 2 4 7 2 4" xfId="21202"/>
    <cellStyle name="Note 2 4 7 2 5" xfId="35655"/>
    <cellStyle name="Note 2 4 7 3" xfId="6229"/>
    <cellStyle name="Note 2 4 7 3 2" xfId="23663"/>
    <cellStyle name="Note 2 4 7 3 3" xfId="38116"/>
    <cellStyle name="Note 2 4 7 4" xfId="8670"/>
    <cellStyle name="Note 2 4 7 4 2" xfId="26104"/>
    <cellStyle name="Note 2 4 7 4 3" xfId="40557"/>
    <cellStyle name="Note 2 4 7 5" xfId="11090"/>
    <cellStyle name="Note 2 4 7 5 2" xfId="28524"/>
    <cellStyle name="Note 2 4 7 5 3" xfId="42977"/>
    <cellStyle name="Note 2 4 7 6" xfId="18096"/>
    <cellStyle name="Note 2 4 8" xfId="1257"/>
    <cellStyle name="Note 2 4 8 2" xfId="3768"/>
    <cellStyle name="Note 2 4 8 2 2" xfId="21203"/>
    <cellStyle name="Note 2 4 8 2 3" xfId="35656"/>
    <cellStyle name="Note 2 4 8 3" xfId="6230"/>
    <cellStyle name="Note 2 4 8 3 2" xfId="23664"/>
    <cellStyle name="Note 2 4 8 3 3" xfId="38117"/>
    <cellStyle name="Note 2 4 8 4" xfId="8671"/>
    <cellStyle name="Note 2 4 8 4 2" xfId="26105"/>
    <cellStyle name="Note 2 4 8 4 3" xfId="40558"/>
    <cellStyle name="Note 2 4 8 5" xfId="11091"/>
    <cellStyle name="Note 2 4 8 5 2" xfId="28525"/>
    <cellStyle name="Note 2 4 8 5 3" xfId="42978"/>
    <cellStyle name="Note 2 4 8 6" xfId="15088"/>
    <cellStyle name="Note 2 4 8 6 2" xfId="32522"/>
    <cellStyle name="Note 2 4 8 6 3" xfId="46975"/>
    <cellStyle name="Note 2 4 8 7" xfId="18097"/>
    <cellStyle name="Note 2 4 8 8" xfId="20249"/>
    <cellStyle name="Note 2 4 9" xfId="3749"/>
    <cellStyle name="Note 2 4 9 2" xfId="13438"/>
    <cellStyle name="Note 2 4 9 2 2" xfId="30872"/>
    <cellStyle name="Note 2 4 9 2 3" xfId="45325"/>
    <cellStyle name="Note 2 4 9 3" xfId="15899"/>
    <cellStyle name="Note 2 4 9 3 2" xfId="33333"/>
    <cellStyle name="Note 2 4 9 3 3" xfId="47786"/>
    <cellStyle name="Note 2 4 9 4" xfId="21184"/>
    <cellStyle name="Note 2 4 9 5" xfId="35637"/>
    <cellStyle name="Note 2 5" xfId="1258"/>
    <cellStyle name="Note 2 5 10" xfId="6231"/>
    <cellStyle name="Note 2 5 10 2" xfId="23665"/>
    <cellStyle name="Note 2 5 10 3" xfId="38118"/>
    <cellStyle name="Note 2 5 11" xfId="8672"/>
    <cellStyle name="Note 2 5 11 2" xfId="26106"/>
    <cellStyle name="Note 2 5 11 3" xfId="40559"/>
    <cellStyle name="Note 2 5 12" xfId="11092"/>
    <cellStyle name="Note 2 5 12 2" xfId="28526"/>
    <cellStyle name="Note 2 5 12 3" xfId="42979"/>
    <cellStyle name="Note 2 5 13" xfId="18098"/>
    <cellStyle name="Note 2 5 2" xfId="1259"/>
    <cellStyle name="Note 2 5 2 2" xfId="1260"/>
    <cellStyle name="Note 2 5 2 2 2" xfId="3771"/>
    <cellStyle name="Note 2 5 2 2 2 2" xfId="13455"/>
    <cellStyle name="Note 2 5 2 2 2 2 2" xfId="30889"/>
    <cellStyle name="Note 2 5 2 2 2 2 3" xfId="45342"/>
    <cellStyle name="Note 2 5 2 2 2 3" xfId="15916"/>
    <cellStyle name="Note 2 5 2 2 2 3 2" xfId="33350"/>
    <cellStyle name="Note 2 5 2 2 2 3 3" xfId="47803"/>
    <cellStyle name="Note 2 5 2 2 2 4" xfId="21206"/>
    <cellStyle name="Note 2 5 2 2 2 5" xfId="35659"/>
    <cellStyle name="Note 2 5 2 2 3" xfId="6233"/>
    <cellStyle name="Note 2 5 2 2 3 2" xfId="23667"/>
    <cellStyle name="Note 2 5 2 2 3 3" xfId="38120"/>
    <cellStyle name="Note 2 5 2 2 4" xfId="8674"/>
    <cellStyle name="Note 2 5 2 2 4 2" xfId="26108"/>
    <cellStyle name="Note 2 5 2 2 4 3" xfId="40561"/>
    <cellStyle name="Note 2 5 2 2 5" xfId="11094"/>
    <cellStyle name="Note 2 5 2 2 5 2" xfId="28528"/>
    <cellStyle name="Note 2 5 2 2 5 3" xfId="42981"/>
    <cellStyle name="Note 2 5 2 2 6" xfId="18100"/>
    <cellStyle name="Note 2 5 2 3" xfId="1261"/>
    <cellStyle name="Note 2 5 2 3 2" xfId="3772"/>
    <cellStyle name="Note 2 5 2 3 2 2" xfId="13456"/>
    <cellStyle name="Note 2 5 2 3 2 2 2" xfId="30890"/>
    <cellStyle name="Note 2 5 2 3 2 2 3" xfId="45343"/>
    <cellStyle name="Note 2 5 2 3 2 3" xfId="15917"/>
    <cellStyle name="Note 2 5 2 3 2 3 2" xfId="33351"/>
    <cellStyle name="Note 2 5 2 3 2 3 3" xfId="47804"/>
    <cellStyle name="Note 2 5 2 3 2 4" xfId="21207"/>
    <cellStyle name="Note 2 5 2 3 2 5" xfId="35660"/>
    <cellStyle name="Note 2 5 2 3 3" xfId="6234"/>
    <cellStyle name="Note 2 5 2 3 3 2" xfId="23668"/>
    <cellStyle name="Note 2 5 2 3 3 3" xfId="38121"/>
    <cellStyle name="Note 2 5 2 3 4" xfId="8675"/>
    <cellStyle name="Note 2 5 2 3 4 2" xfId="26109"/>
    <cellStyle name="Note 2 5 2 3 4 3" xfId="40562"/>
    <cellStyle name="Note 2 5 2 3 5" xfId="11095"/>
    <cellStyle name="Note 2 5 2 3 5 2" xfId="28529"/>
    <cellStyle name="Note 2 5 2 3 5 3" xfId="42982"/>
    <cellStyle name="Note 2 5 2 3 6" xfId="18101"/>
    <cellStyle name="Note 2 5 2 4" xfId="1262"/>
    <cellStyle name="Note 2 5 2 4 2" xfId="3773"/>
    <cellStyle name="Note 2 5 2 4 2 2" xfId="21208"/>
    <cellStyle name="Note 2 5 2 4 2 3" xfId="35661"/>
    <cellStyle name="Note 2 5 2 4 3" xfId="6235"/>
    <cellStyle name="Note 2 5 2 4 3 2" xfId="23669"/>
    <cellStyle name="Note 2 5 2 4 3 3" xfId="38122"/>
    <cellStyle name="Note 2 5 2 4 4" xfId="8676"/>
    <cellStyle name="Note 2 5 2 4 4 2" xfId="26110"/>
    <cellStyle name="Note 2 5 2 4 4 3" xfId="40563"/>
    <cellStyle name="Note 2 5 2 4 5" xfId="11096"/>
    <cellStyle name="Note 2 5 2 4 5 2" xfId="28530"/>
    <cellStyle name="Note 2 5 2 4 5 3" xfId="42983"/>
    <cellStyle name="Note 2 5 2 4 6" xfId="15089"/>
    <cellStyle name="Note 2 5 2 4 6 2" xfId="32523"/>
    <cellStyle name="Note 2 5 2 4 6 3" xfId="46976"/>
    <cellStyle name="Note 2 5 2 4 7" xfId="18102"/>
    <cellStyle name="Note 2 5 2 4 8" xfId="20250"/>
    <cellStyle name="Note 2 5 2 5" xfId="3770"/>
    <cellStyle name="Note 2 5 2 5 2" xfId="13454"/>
    <cellStyle name="Note 2 5 2 5 2 2" xfId="30888"/>
    <cellStyle name="Note 2 5 2 5 2 3" xfId="45341"/>
    <cellStyle name="Note 2 5 2 5 3" xfId="15915"/>
    <cellStyle name="Note 2 5 2 5 3 2" xfId="33349"/>
    <cellStyle name="Note 2 5 2 5 3 3" xfId="47802"/>
    <cellStyle name="Note 2 5 2 5 4" xfId="21205"/>
    <cellStyle name="Note 2 5 2 5 5" xfId="35658"/>
    <cellStyle name="Note 2 5 2 6" xfId="6232"/>
    <cellStyle name="Note 2 5 2 6 2" xfId="23666"/>
    <cellStyle name="Note 2 5 2 6 3" xfId="38119"/>
    <cellStyle name="Note 2 5 2 7" xfId="8673"/>
    <cellStyle name="Note 2 5 2 7 2" xfId="26107"/>
    <cellStyle name="Note 2 5 2 7 3" xfId="40560"/>
    <cellStyle name="Note 2 5 2 8" xfId="11093"/>
    <cellStyle name="Note 2 5 2 8 2" xfId="28527"/>
    <cellStyle name="Note 2 5 2 8 3" xfId="42980"/>
    <cellStyle name="Note 2 5 2 9" xfId="18099"/>
    <cellStyle name="Note 2 5 3" xfId="1263"/>
    <cellStyle name="Note 2 5 3 2" xfId="1264"/>
    <cellStyle name="Note 2 5 3 2 2" xfId="3775"/>
    <cellStyle name="Note 2 5 3 2 2 2" xfId="13458"/>
    <cellStyle name="Note 2 5 3 2 2 2 2" xfId="30892"/>
    <cellStyle name="Note 2 5 3 2 2 2 3" xfId="45345"/>
    <cellStyle name="Note 2 5 3 2 2 3" xfId="15919"/>
    <cellStyle name="Note 2 5 3 2 2 3 2" xfId="33353"/>
    <cellStyle name="Note 2 5 3 2 2 3 3" xfId="47806"/>
    <cellStyle name="Note 2 5 3 2 2 4" xfId="21210"/>
    <cellStyle name="Note 2 5 3 2 2 5" xfId="35663"/>
    <cellStyle name="Note 2 5 3 2 3" xfId="6237"/>
    <cellStyle name="Note 2 5 3 2 3 2" xfId="23671"/>
    <cellStyle name="Note 2 5 3 2 3 3" xfId="38124"/>
    <cellStyle name="Note 2 5 3 2 4" xfId="8678"/>
    <cellStyle name="Note 2 5 3 2 4 2" xfId="26112"/>
    <cellStyle name="Note 2 5 3 2 4 3" xfId="40565"/>
    <cellStyle name="Note 2 5 3 2 5" xfId="11098"/>
    <cellStyle name="Note 2 5 3 2 5 2" xfId="28532"/>
    <cellStyle name="Note 2 5 3 2 5 3" xfId="42985"/>
    <cellStyle name="Note 2 5 3 2 6" xfId="18104"/>
    <cellStyle name="Note 2 5 3 3" xfId="1265"/>
    <cellStyle name="Note 2 5 3 3 2" xfId="3776"/>
    <cellStyle name="Note 2 5 3 3 2 2" xfId="13459"/>
    <cellStyle name="Note 2 5 3 3 2 2 2" xfId="30893"/>
    <cellStyle name="Note 2 5 3 3 2 2 3" xfId="45346"/>
    <cellStyle name="Note 2 5 3 3 2 3" xfId="15920"/>
    <cellStyle name="Note 2 5 3 3 2 3 2" xfId="33354"/>
    <cellStyle name="Note 2 5 3 3 2 3 3" xfId="47807"/>
    <cellStyle name="Note 2 5 3 3 2 4" xfId="21211"/>
    <cellStyle name="Note 2 5 3 3 2 5" xfId="35664"/>
    <cellStyle name="Note 2 5 3 3 3" xfId="6238"/>
    <cellStyle name="Note 2 5 3 3 3 2" xfId="23672"/>
    <cellStyle name="Note 2 5 3 3 3 3" xfId="38125"/>
    <cellStyle name="Note 2 5 3 3 4" xfId="8679"/>
    <cellStyle name="Note 2 5 3 3 4 2" xfId="26113"/>
    <cellStyle name="Note 2 5 3 3 4 3" xfId="40566"/>
    <cellStyle name="Note 2 5 3 3 5" xfId="11099"/>
    <cellStyle name="Note 2 5 3 3 5 2" xfId="28533"/>
    <cellStyle name="Note 2 5 3 3 5 3" xfId="42986"/>
    <cellStyle name="Note 2 5 3 3 6" xfId="18105"/>
    <cellStyle name="Note 2 5 3 4" xfId="1266"/>
    <cellStyle name="Note 2 5 3 4 2" xfId="3777"/>
    <cellStyle name="Note 2 5 3 4 2 2" xfId="21212"/>
    <cellStyle name="Note 2 5 3 4 2 3" xfId="35665"/>
    <cellStyle name="Note 2 5 3 4 3" xfId="6239"/>
    <cellStyle name="Note 2 5 3 4 3 2" xfId="23673"/>
    <cellStyle name="Note 2 5 3 4 3 3" xfId="38126"/>
    <cellStyle name="Note 2 5 3 4 4" xfId="8680"/>
    <cellStyle name="Note 2 5 3 4 4 2" xfId="26114"/>
    <cellStyle name="Note 2 5 3 4 4 3" xfId="40567"/>
    <cellStyle name="Note 2 5 3 4 5" xfId="11100"/>
    <cellStyle name="Note 2 5 3 4 5 2" xfId="28534"/>
    <cellStyle name="Note 2 5 3 4 5 3" xfId="42987"/>
    <cellStyle name="Note 2 5 3 4 6" xfId="15090"/>
    <cellStyle name="Note 2 5 3 4 6 2" xfId="32524"/>
    <cellStyle name="Note 2 5 3 4 6 3" xfId="46977"/>
    <cellStyle name="Note 2 5 3 4 7" xfId="18106"/>
    <cellStyle name="Note 2 5 3 4 8" xfId="20251"/>
    <cellStyle name="Note 2 5 3 5" xfId="3774"/>
    <cellStyle name="Note 2 5 3 5 2" xfId="13457"/>
    <cellStyle name="Note 2 5 3 5 2 2" xfId="30891"/>
    <cellStyle name="Note 2 5 3 5 2 3" xfId="45344"/>
    <cellStyle name="Note 2 5 3 5 3" xfId="15918"/>
    <cellStyle name="Note 2 5 3 5 3 2" xfId="33352"/>
    <cellStyle name="Note 2 5 3 5 3 3" xfId="47805"/>
    <cellStyle name="Note 2 5 3 5 4" xfId="21209"/>
    <cellStyle name="Note 2 5 3 5 5" xfId="35662"/>
    <cellStyle name="Note 2 5 3 6" xfId="6236"/>
    <cellStyle name="Note 2 5 3 6 2" xfId="23670"/>
    <cellStyle name="Note 2 5 3 6 3" xfId="38123"/>
    <cellStyle name="Note 2 5 3 7" xfId="8677"/>
    <cellStyle name="Note 2 5 3 7 2" xfId="26111"/>
    <cellStyle name="Note 2 5 3 7 3" xfId="40564"/>
    <cellStyle name="Note 2 5 3 8" xfId="11097"/>
    <cellStyle name="Note 2 5 3 8 2" xfId="28531"/>
    <cellStyle name="Note 2 5 3 8 3" xfId="42984"/>
    <cellStyle name="Note 2 5 3 9" xfId="18103"/>
    <cellStyle name="Note 2 5 4" xfId="1267"/>
    <cellStyle name="Note 2 5 4 2" xfId="1268"/>
    <cellStyle name="Note 2 5 4 2 2" xfId="3779"/>
    <cellStyle name="Note 2 5 4 2 2 2" xfId="13461"/>
    <cellStyle name="Note 2 5 4 2 2 2 2" xfId="30895"/>
    <cellStyle name="Note 2 5 4 2 2 2 3" xfId="45348"/>
    <cellStyle name="Note 2 5 4 2 2 3" xfId="15922"/>
    <cellStyle name="Note 2 5 4 2 2 3 2" xfId="33356"/>
    <cellStyle name="Note 2 5 4 2 2 3 3" xfId="47809"/>
    <cellStyle name="Note 2 5 4 2 2 4" xfId="21214"/>
    <cellStyle name="Note 2 5 4 2 2 5" xfId="35667"/>
    <cellStyle name="Note 2 5 4 2 3" xfId="6241"/>
    <cellStyle name="Note 2 5 4 2 3 2" xfId="23675"/>
    <cellStyle name="Note 2 5 4 2 3 3" xfId="38128"/>
    <cellStyle name="Note 2 5 4 2 4" xfId="8682"/>
    <cellStyle name="Note 2 5 4 2 4 2" xfId="26116"/>
    <cellStyle name="Note 2 5 4 2 4 3" xfId="40569"/>
    <cellStyle name="Note 2 5 4 2 5" xfId="11102"/>
    <cellStyle name="Note 2 5 4 2 5 2" xfId="28536"/>
    <cellStyle name="Note 2 5 4 2 5 3" xfId="42989"/>
    <cellStyle name="Note 2 5 4 2 6" xfId="18108"/>
    <cellStyle name="Note 2 5 4 3" xfId="1269"/>
    <cellStyle name="Note 2 5 4 3 2" xfId="3780"/>
    <cellStyle name="Note 2 5 4 3 2 2" xfId="13462"/>
    <cellStyle name="Note 2 5 4 3 2 2 2" xfId="30896"/>
    <cellStyle name="Note 2 5 4 3 2 2 3" xfId="45349"/>
    <cellStyle name="Note 2 5 4 3 2 3" xfId="15923"/>
    <cellStyle name="Note 2 5 4 3 2 3 2" xfId="33357"/>
    <cellStyle name="Note 2 5 4 3 2 3 3" xfId="47810"/>
    <cellStyle name="Note 2 5 4 3 2 4" xfId="21215"/>
    <cellStyle name="Note 2 5 4 3 2 5" xfId="35668"/>
    <cellStyle name="Note 2 5 4 3 3" xfId="6242"/>
    <cellStyle name="Note 2 5 4 3 3 2" xfId="23676"/>
    <cellStyle name="Note 2 5 4 3 3 3" xfId="38129"/>
    <cellStyle name="Note 2 5 4 3 4" xfId="8683"/>
    <cellStyle name="Note 2 5 4 3 4 2" xfId="26117"/>
    <cellStyle name="Note 2 5 4 3 4 3" xfId="40570"/>
    <cellStyle name="Note 2 5 4 3 5" xfId="11103"/>
    <cellStyle name="Note 2 5 4 3 5 2" xfId="28537"/>
    <cellStyle name="Note 2 5 4 3 5 3" xfId="42990"/>
    <cellStyle name="Note 2 5 4 3 6" xfId="18109"/>
    <cellStyle name="Note 2 5 4 4" xfId="1270"/>
    <cellStyle name="Note 2 5 4 4 2" xfId="3781"/>
    <cellStyle name="Note 2 5 4 4 2 2" xfId="21216"/>
    <cellStyle name="Note 2 5 4 4 2 3" xfId="35669"/>
    <cellStyle name="Note 2 5 4 4 3" xfId="6243"/>
    <cellStyle name="Note 2 5 4 4 3 2" xfId="23677"/>
    <cellStyle name="Note 2 5 4 4 3 3" xfId="38130"/>
    <cellStyle name="Note 2 5 4 4 4" xfId="8684"/>
    <cellStyle name="Note 2 5 4 4 4 2" xfId="26118"/>
    <cellStyle name="Note 2 5 4 4 4 3" xfId="40571"/>
    <cellStyle name="Note 2 5 4 4 5" xfId="11104"/>
    <cellStyle name="Note 2 5 4 4 5 2" xfId="28538"/>
    <cellStyle name="Note 2 5 4 4 5 3" xfId="42991"/>
    <cellStyle name="Note 2 5 4 4 6" xfId="15091"/>
    <cellStyle name="Note 2 5 4 4 6 2" xfId="32525"/>
    <cellStyle name="Note 2 5 4 4 6 3" xfId="46978"/>
    <cellStyle name="Note 2 5 4 4 7" xfId="18110"/>
    <cellStyle name="Note 2 5 4 4 8" xfId="20252"/>
    <cellStyle name="Note 2 5 4 5" xfId="3778"/>
    <cellStyle name="Note 2 5 4 5 2" xfId="13460"/>
    <cellStyle name="Note 2 5 4 5 2 2" xfId="30894"/>
    <cellStyle name="Note 2 5 4 5 2 3" xfId="45347"/>
    <cellStyle name="Note 2 5 4 5 3" xfId="15921"/>
    <cellStyle name="Note 2 5 4 5 3 2" xfId="33355"/>
    <cellStyle name="Note 2 5 4 5 3 3" xfId="47808"/>
    <cellStyle name="Note 2 5 4 5 4" xfId="21213"/>
    <cellStyle name="Note 2 5 4 5 5" xfId="35666"/>
    <cellStyle name="Note 2 5 4 6" xfId="6240"/>
    <cellStyle name="Note 2 5 4 6 2" xfId="23674"/>
    <cellStyle name="Note 2 5 4 6 3" xfId="38127"/>
    <cellStyle name="Note 2 5 4 7" xfId="8681"/>
    <cellStyle name="Note 2 5 4 7 2" xfId="26115"/>
    <cellStyle name="Note 2 5 4 7 3" xfId="40568"/>
    <cellStyle name="Note 2 5 4 8" xfId="11101"/>
    <cellStyle name="Note 2 5 4 8 2" xfId="28535"/>
    <cellStyle name="Note 2 5 4 8 3" xfId="42988"/>
    <cellStyle name="Note 2 5 4 9" xfId="18107"/>
    <cellStyle name="Note 2 5 5" xfId="1271"/>
    <cellStyle name="Note 2 5 5 2" xfId="1272"/>
    <cellStyle name="Note 2 5 5 2 2" xfId="3783"/>
    <cellStyle name="Note 2 5 5 2 2 2" xfId="13464"/>
    <cellStyle name="Note 2 5 5 2 2 2 2" xfId="30898"/>
    <cellStyle name="Note 2 5 5 2 2 2 3" xfId="45351"/>
    <cellStyle name="Note 2 5 5 2 2 3" xfId="15925"/>
    <cellStyle name="Note 2 5 5 2 2 3 2" xfId="33359"/>
    <cellStyle name="Note 2 5 5 2 2 3 3" xfId="47812"/>
    <cellStyle name="Note 2 5 5 2 2 4" xfId="21218"/>
    <cellStyle name="Note 2 5 5 2 2 5" xfId="35671"/>
    <cellStyle name="Note 2 5 5 2 3" xfId="6245"/>
    <cellStyle name="Note 2 5 5 2 3 2" xfId="23679"/>
    <cellStyle name="Note 2 5 5 2 3 3" xfId="38132"/>
    <cellStyle name="Note 2 5 5 2 4" xfId="8686"/>
    <cellStyle name="Note 2 5 5 2 4 2" xfId="26120"/>
    <cellStyle name="Note 2 5 5 2 4 3" xfId="40573"/>
    <cellStyle name="Note 2 5 5 2 5" xfId="11106"/>
    <cellStyle name="Note 2 5 5 2 5 2" xfId="28540"/>
    <cellStyle name="Note 2 5 5 2 5 3" xfId="42993"/>
    <cellStyle name="Note 2 5 5 2 6" xfId="18112"/>
    <cellStyle name="Note 2 5 5 3" xfId="1273"/>
    <cellStyle name="Note 2 5 5 3 2" xfId="3784"/>
    <cellStyle name="Note 2 5 5 3 2 2" xfId="13465"/>
    <cellStyle name="Note 2 5 5 3 2 2 2" xfId="30899"/>
    <cellStyle name="Note 2 5 5 3 2 2 3" xfId="45352"/>
    <cellStyle name="Note 2 5 5 3 2 3" xfId="15926"/>
    <cellStyle name="Note 2 5 5 3 2 3 2" xfId="33360"/>
    <cellStyle name="Note 2 5 5 3 2 3 3" xfId="47813"/>
    <cellStyle name="Note 2 5 5 3 2 4" xfId="21219"/>
    <cellStyle name="Note 2 5 5 3 2 5" xfId="35672"/>
    <cellStyle name="Note 2 5 5 3 3" xfId="6246"/>
    <cellStyle name="Note 2 5 5 3 3 2" xfId="23680"/>
    <cellStyle name="Note 2 5 5 3 3 3" xfId="38133"/>
    <cellStyle name="Note 2 5 5 3 4" xfId="8687"/>
    <cellStyle name="Note 2 5 5 3 4 2" xfId="26121"/>
    <cellStyle name="Note 2 5 5 3 4 3" xfId="40574"/>
    <cellStyle name="Note 2 5 5 3 5" xfId="11107"/>
    <cellStyle name="Note 2 5 5 3 5 2" xfId="28541"/>
    <cellStyle name="Note 2 5 5 3 5 3" xfId="42994"/>
    <cellStyle name="Note 2 5 5 3 6" xfId="18113"/>
    <cellStyle name="Note 2 5 5 4" xfId="1274"/>
    <cellStyle name="Note 2 5 5 4 2" xfId="3785"/>
    <cellStyle name="Note 2 5 5 4 2 2" xfId="21220"/>
    <cellStyle name="Note 2 5 5 4 2 3" xfId="35673"/>
    <cellStyle name="Note 2 5 5 4 3" xfId="6247"/>
    <cellStyle name="Note 2 5 5 4 3 2" xfId="23681"/>
    <cellStyle name="Note 2 5 5 4 3 3" xfId="38134"/>
    <cellStyle name="Note 2 5 5 4 4" xfId="8688"/>
    <cellStyle name="Note 2 5 5 4 4 2" xfId="26122"/>
    <cellStyle name="Note 2 5 5 4 4 3" xfId="40575"/>
    <cellStyle name="Note 2 5 5 4 5" xfId="11108"/>
    <cellStyle name="Note 2 5 5 4 5 2" xfId="28542"/>
    <cellStyle name="Note 2 5 5 4 5 3" xfId="42995"/>
    <cellStyle name="Note 2 5 5 4 6" xfId="15092"/>
    <cellStyle name="Note 2 5 5 4 6 2" xfId="32526"/>
    <cellStyle name="Note 2 5 5 4 6 3" xfId="46979"/>
    <cellStyle name="Note 2 5 5 4 7" xfId="18114"/>
    <cellStyle name="Note 2 5 5 4 8" xfId="20253"/>
    <cellStyle name="Note 2 5 5 5" xfId="3782"/>
    <cellStyle name="Note 2 5 5 5 2" xfId="13463"/>
    <cellStyle name="Note 2 5 5 5 2 2" xfId="30897"/>
    <cellStyle name="Note 2 5 5 5 2 3" xfId="45350"/>
    <cellStyle name="Note 2 5 5 5 3" xfId="15924"/>
    <cellStyle name="Note 2 5 5 5 3 2" xfId="33358"/>
    <cellStyle name="Note 2 5 5 5 3 3" xfId="47811"/>
    <cellStyle name="Note 2 5 5 5 4" xfId="21217"/>
    <cellStyle name="Note 2 5 5 5 5" xfId="35670"/>
    <cellStyle name="Note 2 5 5 6" xfId="6244"/>
    <cellStyle name="Note 2 5 5 6 2" xfId="23678"/>
    <cellStyle name="Note 2 5 5 6 3" xfId="38131"/>
    <cellStyle name="Note 2 5 5 7" xfId="8685"/>
    <cellStyle name="Note 2 5 5 7 2" xfId="26119"/>
    <cellStyle name="Note 2 5 5 7 3" xfId="40572"/>
    <cellStyle name="Note 2 5 5 8" xfId="11105"/>
    <cellStyle name="Note 2 5 5 8 2" xfId="28539"/>
    <cellStyle name="Note 2 5 5 8 3" xfId="42992"/>
    <cellStyle name="Note 2 5 5 9" xfId="18111"/>
    <cellStyle name="Note 2 5 6" xfId="1275"/>
    <cellStyle name="Note 2 5 6 2" xfId="3786"/>
    <cellStyle name="Note 2 5 6 2 2" xfId="13466"/>
    <cellStyle name="Note 2 5 6 2 2 2" xfId="30900"/>
    <cellStyle name="Note 2 5 6 2 2 3" xfId="45353"/>
    <cellStyle name="Note 2 5 6 2 3" xfId="15927"/>
    <cellStyle name="Note 2 5 6 2 3 2" xfId="33361"/>
    <cellStyle name="Note 2 5 6 2 3 3" xfId="47814"/>
    <cellStyle name="Note 2 5 6 2 4" xfId="21221"/>
    <cellStyle name="Note 2 5 6 2 5" xfId="35674"/>
    <cellStyle name="Note 2 5 6 3" xfId="6248"/>
    <cellStyle name="Note 2 5 6 3 2" xfId="23682"/>
    <cellStyle name="Note 2 5 6 3 3" xfId="38135"/>
    <cellStyle name="Note 2 5 6 4" xfId="8689"/>
    <cellStyle name="Note 2 5 6 4 2" xfId="26123"/>
    <cellStyle name="Note 2 5 6 4 3" xfId="40576"/>
    <cellStyle name="Note 2 5 6 5" xfId="11109"/>
    <cellStyle name="Note 2 5 6 5 2" xfId="28543"/>
    <cellStyle name="Note 2 5 6 5 3" xfId="42996"/>
    <cellStyle name="Note 2 5 6 6" xfId="18115"/>
    <cellStyle name="Note 2 5 7" xfId="1276"/>
    <cellStyle name="Note 2 5 7 2" xfId="3787"/>
    <cellStyle name="Note 2 5 7 2 2" xfId="13467"/>
    <cellStyle name="Note 2 5 7 2 2 2" xfId="30901"/>
    <cellStyle name="Note 2 5 7 2 2 3" xfId="45354"/>
    <cellStyle name="Note 2 5 7 2 3" xfId="15928"/>
    <cellStyle name="Note 2 5 7 2 3 2" xfId="33362"/>
    <cellStyle name="Note 2 5 7 2 3 3" xfId="47815"/>
    <cellStyle name="Note 2 5 7 2 4" xfId="21222"/>
    <cellStyle name="Note 2 5 7 2 5" xfId="35675"/>
    <cellStyle name="Note 2 5 7 3" xfId="6249"/>
    <cellStyle name="Note 2 5 7 3 2" xfId="23683"/>
    <cellStyle name="Note 2 5 7 3 3" xfId="38136"/>
    <cellStyle name="Note 2 5 7 4" xfId="8690"/>
    <cellStyle name="Note 2 5 7 4 2" xfId="26124"/>
    <cellStyle name="Note 2 5 7 4 3" xfId="40577"/>
    <cellStyle name="Note 2 5 7 5" xfId="11110"/>
    <cellStyle name="Note 2 5 7 5 2" xfId="28544"/>
    <cellStyle name="Note 2 5 7 5 3" xfId="42997"/>
    <cellStyle name="Note 2 5 7 6" xfId="18116"/>
    <cellStyle name="Note 2 5 8" xfId="1277"/>
    <cellStyle name="Note 2 5 8 2" xfId="3788"/>
    <cellStyle name="Note 2 5 8 2 2" xfId="21223"/>
    <cellStyle name="Note 2 5 8 2 3" xfId="35676"/>
    <cellStyle name="Note 2 5 8 3" xfId="6250"/>
    <cellStyle name="Note 2 5 8 3 2" xfId="23684"/>
    <cellStyle name="Note 2 5 8 3 3" xfId="38137"/>
    <cellStyle name="Note 2 5 8 4" xfId="8691"/>
    <cellStyle name="Note 2 5 8 4 2" xfId="26125"/>
    <cellStyle name="Note 2 5 8 4 3" xfId="40578"/>
    <cellStyle name="Note 2 5 8 5" xfId="11111"/>
    <cellStyle name="Note 2 5 8 5 2" xfId="28545"/>
    <cellStyle name="Note 2 5 8 5 3" xfId="42998"/>
    <cellStyle name="Note 2 5 8 6" xfId="15093"/>
    <cellStyle name="Note 2 5 8 6 2" xfId="32527"/>
    <cellStyle name="Note 2 5 8 6 3" xfId="46980"/>
    <cellStyle name="Note 2 5 8 7" xfId="18117"/>
    <cellStyle name="Note 2 5 8 8" xfId="20254"/>
    <cellStyle name="Note 2 5 9" xfId="3769"/>
    <cellStyle name="Note 2 5 9 2" xfId="13453"/>
    <cellStyle name="Note 2 5 9 2 2" xfId="30887"/>
    <cellStyle name="Note 2 5 9 2 3" xfId="45340"/>
    <cellStyle name="Note 2 5 9 3" xfId="15914"/>
    <cellStyle name="Note 2 5 9 3 2" xfId="33348"/>
    <cellStyle name="Note 2 5 9 3 3" xfId="47801"/>
    <cellStyle name="Note 2 5 9 4" xfId="21204"/>
    <cellStyle name="Note 2 5 9 5" xfId="35657"/>
    <cellStyle name="Note 2 6" xfId="1278"/>
    <cellStyle name="Note 2 6 10" xfId="6251"/>
    <cellStyle name="Note 2 6 10 2" xfId="23685"/>
    <cellStyle name="Note 2 6 10 3" xfId="38138"/>
    <cellStyle name="Note 2 6 11" xfId="8692"/>
    <cellStyle name="Note 2 6 11 2" xfId="26126"/>
    <cellStyle name="Note 2 6 11 3" xfId="40579"/>
    <cellStyle name="Note 2 6 12" xfId="11112"/>
    <cellStyle name="Note 2 6 12 2" xfId="28546"/>
    <cellStyle name="Note 2 6 12 3" xfId="42999"/>
    <cellStyle name="Note 2 6 13" xfId="18118"/>
    <cellStyle name="Note 2 6 2" xfId="1279"/>
    <cellStyle name="Note 2 6 2 2" xfId="1280"/>
    <cellStyle name="Note 2 6 2 2 2" xfId="3791"/>
    <cellStyle name="Note 2 6 2 2 2 2" xfId="13470"/>
    <cellStyle name="Note 2 6 2 2 2 2 2" xfId="30904"/>
    <cellStyle name="Note 2 6 2 2 2 2 3" xfId="45357"/>
    <cellStyle name="Note 2 6 2 2 2 3" xfId="15931"/>
    <cellStyle name="Note 2 6 2 2 2 3 2" xfId="33365"/>
    <cellStyle name="Note 2 6 2 2 2 3 3" xfId="47818"/>
    <cellStyle name="Note 2 6 2 2 2 4" xfId="21226"/>
    <cellStyle name="Note 2 6 2 2 2 5" xfId="35679"/>
    <cellStyle name="Note 2 6 2 2 3" xfId="6253"/>
    <cellStyle name="Note 2 6 2 2 3 2" xfId="23687"/>
    <cellStyle name="Note 2 6 2 2 3 3" xfId="38140"/>
    <cellStyle name="Note 2 6 2 2 4" xfId="8694"/>
    <cellStyle name="Note 2 6 2 2 4 2" xfId="26128"/>
    <cellStyle name="Note 2 6 2 2 4 3" xfId="40581"/>
    <cellStyle name="Note 2 6 2 2 5" xfId="11114"/>
    <cellStyle name="Note 2 6 2 2 5 2" xfId="28548"/>
    <cellStyle name="Note 2 6 2 2 5 3" xfId="43001"/>
    <cellStyle name="Note 2 6 2 2 6" xfId="18120"/>
    <cellStyle name="Note 2 6 2 3" xfId="1281"/>
    <cellStyle name="Note 2 6 2 3 2" xfId="3792"/>
    <cellStyle name="Note 2 6 2 3 2 2" xfId="13471"/>
    <cellStyle name="Note 2 6 2 3 2 2 2" xfId="30905"/>
    <cellStyle name="Note 2 6 2 3 2 2 3" xfId="45358"/>
    <cellStyle name="Note 2 6 2 3 2 3" xfId="15932"/>
    <cellStyle name="Note 2 6 2 3 2 3 2" xfId="33366"/>
    <cellStyle name="Note 2 6 2 3 2 3 3" xfId="47819"/>
    <cellStyle name="Note 2 6 2 3 2 4" xfId="21227"/>
    <cellStyle name="Note 2 6 2 3 2 5" xfId="35680"/>
    <cellStyle name="Note 2 6 2 3 3" xfId="6254"/>
    <cellStyle name="Note 2 6 2 3 3 2" xfId="23688"/>
    <cellStyle name="Note 2 6 2 3 3 3" xfId="38141"/>
    <cellStyle name="Note 2 6 2 3 4" xfId="8695"/>
    <cellStyle name="Note 2 6 2 3 4 2" xfId="26129"/>
    <cellStyle name="Note 2 6 2 3 4 3" xfId="40582"/>
    <cellStyle name="Note 2 6 2 3 5" xfId="11115"/>
    <cellStyle name="Note 2 6 2 3 5 2" xfId="28549"/>
    <cellStyle name="Note 2 6 2 3 5 3" xfId="43002"/>
    <cellStyle name="Note 2 6 2 3 6" xfId="18121"/>
    <cellStyle name="Note 2 6 2 4" xfId="1282"/>
    <cellStyle name="Note 2 6 2 4 2" xfId="3793"/>
    <cellStyle name="Note 2 6 2 4 2 2" xfId="21228"/>
    <cellStyle name="Note 2 6 2 4 2 3" xfId="35681"/>
    <cellStyle name="Note 2 6 2 4 3" xfId="6255"/>
    <cellStyle name="Note 2 6 2 4 3 2" xfId="23689"/>
    <cellStyle name="Note 2 6 2 4 3 3" xfId="38142"/>
    <cellStyle name="Note 2 6 2 4 4" xfId="8696"/>
    <cellStyle name="Note 2 6 2 4 4 2" xfId="26130"/>
    <cellStyle name="Note 2 6 2 4 4 3" xfId="40583"/>
    <cellStyle name="Note 2 6 2 4 5" xfId="11116"/>
    <cellStyle name="Note 2 6 2 4 5 2" xfId="28550"/>
    <cellStyle name="Note 2 6 2 4 5 3" xfId="43003"/>
    <cellStyle name="Note 2 6 2 4 6" xfId="15094"/>
    <cellStyle name="Note 2 6 2 4 6 2" xfId="32528"/>
    <cellStyle name="Note 2 6 2 4 6 3" xfId="46981"/>
    <cellStyle name="Note 2 6 2 4 7" xfId="18122"/>
    <cellStyle name="Note 2 6 2 4 8" xfId="20255"/>
    <cellStyle name="Note 2 6 2 5" xfId="3790"/>
    <cellStyle name="Note 2 6 2 5 2" xfId="13469"/>
    <cellStyle name="Note 2 6 2 5 2 2" xfId="30903"/>
    <cellStyle name="Note 2 6 2 5 2 3" xfId="45356"/>
    <cellStyle name="Note 2 6 2 5 3" xfId="15930"/>
    <cellStyle name="Note 2 6 2 5 3 2" xfId="33364"/>
    <cellStyle name="Note 2 6 2 5 3 3" xfId="47817"/>
    <cellStyle name="Note 2 6 2 5 4" xfId="21225"/>
    <cellStyle name="Note 2 6 2 5 5" xfId="35678"/>
    <cellStyle name="Note 2 6 2 6" xfId="6252"/>
    <cellStyle name="Note 2 6 2 6 2" xfId="23686"/>
    <cellStyle name="Note 2 6 2 6 3" xfId="38139"/>
    <cellStyle name="Note 2 6 2 7" xfId="8693"/>
    <cellStyle name="Note 2 6 2 7 2" xfId="26127"/>
    <cellStyle name="Note 2 6 2 7 3" xfId="40580"/>
    <cellStyle name="Note 2 6 2 8" xfId="11113"/>
    <cellStyle name="Note 2 6 2 8 2" xfId="28547"/>
    <cellStyle name="Note 2 6 2 8 3" xfId="43000"/>
    <cellStyle name="Note 2 6 2 9" xfId="18119"/>
    <cellStyle name="Note 2 6 3" xfId="1283"/>
    <cellStyle name="Note 2 6 3 2" xfId="1284"/>
    <cellStyle name="Note 2 6 3 2 2" xfId="3795"/>
    <cellStyle name="Note 2 6 3 2 2 2" xfId="13473"/>
    <cellStyle name="Note 2 6 3 2 2 2 2" xfId="30907"/>
    <cellStyle name="Note 2 6 3 2 2 2 3" xfId="45360"/>
    <cellStyle name="Note 2 6 3 2 2 3" xfId="15934"/>
    <cellStyle name="Note 2 6 3 2 2 3 2" xfId="33368"/>
    <cellStyle name="Note 2 6 3 2 2 3 3" xfId="47821"/>
    <cellStyle name="Note 2 6 3 2 2 4" xfId="21230"/>
    <cellStyle name="Note 2 6 3 2 2 5" xfId="35683"/>
    <cellStyle name="Note 2 6 3 2 3" xfId="6257"/>
    <cellStyle name="Note 2 6 3 2 3 2" xfId="23691"/>
    <cellStyle name="Note 2 6 3 2 3 3" xfId="38144"/>
    <cellStyle name="Note 2 6 3 2 4" xfId="8698"/>
    <cellStyle name="Note 2 6 3 2 4 2" xfId="26132"/>
    <cellStyle name="Note 2 6 3 2 4 3" xfId="40585"/>
    <cellStyle name="Note 2 6 3 2 5" xfId="11118"/>
    <cellStyle name="Note 2 6 3 2 5 2" xfId="28552"/>
    <cellStyle name="Note 2 6 3 2 5 3" xfId="43005"/>
    <cellStyle name="Note 2 6 3 2 6" xfId="18124"/>
    <cellStyle name="Note 2 6 3 3" xfId="1285"/>
    <cellStyle name="Note 2 6 3 3 2" xfId="3796"/>
    <cellStyle name="Note 2 6 3 3 2 2" xfId="13474"/>
    <cellStyle name="Note 2 6 3 3 2 2 2" xfId="30908"/>
    <cellStyle name="Note 2 6 3 3 2 2 3" xfId="45361"/>
    <cellStyle name="Note 2 6 3 3 2 3" xfId="15935"/>
    <cellStyle name="Note 2 6 3 3 2 3 2" xfId="33369"/>
    <cellStyle name="Note 2 6 3 3 2 3 3" xfId="47822"/>
    <cellStyle name="Note 2 6 3 3 2 4" xfId="21231"/>
    <cellStyle name="Note 2 6 3 3 2 5" xfId="35684"/>
    <cellStyle name="Note 2 6 3 3 3" xfId="6258"/>
    <cellStyle name="Note 2 6 3 3 3 2" xfId="23692"/>
    <cellStyle name="Note 2 6 3 3 3 3" xfId="38145"/>
    <cellStyle name="Note 2 6 3 3 4" xfId="8699"/>
    <cellStyle name="Note 2 6 3 3 4 2" xfId="26133"/>
    <cellStyle name="Note 2 6 3 3 4 3" xfId="40586"/>
    <cellStyle name="Note 2 6 3 3 5" xfId="11119"/>
    <cellStyle name="Note 2 6 3 3 5 2" xfId="28553"/>
    <cellStyle name="Note 2 6 3 3 5 3" xfId="43006"/>
    <cellStyle name="Note 2 6 3 3 6" xfId="18125"/>
    <cellStyle name="Note 2 6 3 4" xfId="1286"/>
    <cellStyle name="Note 2 6 3 4 2" xfId="3797"/>
    <cellStyle name="Note 2 6 3 4 2 2" xfId="21232"/>
    <cellStyle name="Note 2 6 3 4 2 3" xfId="35685"/>
    <cellStyle name="Note 2 6 3 4 3" xfId="6259"/>
    <cellStyle name="Note 2 6 3 4 3 2" xfId="23693"/>
    <cellStyle name="Note 2 6 3 4 3 3" xfId="38146"/>
    <cellStyle name="Note 2 6 3 4 4" xfId="8700"/>
    <cellStyle name="Note 2 6 3 4 4 2" xfId="26134"/>
    <cellStyle name="Note 2 6 3 4 4 3" xfId="40587"/>
    <cellStyle name="Note 2 6 3 4 5" xfId="11120"/>
    <cellStyle name="Note 2 6 3 4 5 2" xfId="28554"/>
    <cellStyle name="Note 2 6 3 4 5 3" xfId="43007"/>
    <cellStyle name="Note 2 6 3 4 6" xfId="15095"/>
    <cellStyle name="Note 2 6 3 4 6 2" xfId="32529"/>
    <cellStyle name="Note 2 6 3 4 6 3" xfId="46982"/>
    <cellStyle name="Note 2 6 3 4 7" xfId="18126"/>
    <cellStyle name="Note 2 6 3 4 8" xfId="20256"/>
    <cellStyle name="Note 2 6 3 5" xfId="3794"/>
    <cellStyle name="Note 2 6 3 5 2" xfId="13472"/>
    <cellStyle name="Note 2 6 3 5 2 2" xfId="30906"/>
    <cellStyle name="Note 2 6 3 5 2 3" xfId="45359"/>
    <cellStyle name="Note 2 6 3 5 3" xfId="15933"/>
    <cellStyle name="Note 2 6 3 5 3 2" xfId="33367"/>
    <cellStyle name="Note 2 6 3 5 3 3" xfId="47820"/>
    <cellStyle name="Note 2 6 3 5 4" xfId="21229"/>
    <cellStyle name="Note 2 6 3 5 5" xfId="35682"/>
    <cellStyle name="Note 2 6 3 6" xfId="6256"/>
    <cellStyle name="Note 2 6 3 6 2" xfId="23690"/>
    <cellStyle name="Note 2 6 3 6 3" xfId="38143"/>
    <cellStyle name="Note 2 6 3 7" xfId="8697"/>
    <cellStyle name="Note 2 6 3 7 2" xfId="26131"/>
    <cellStyle name="Note 2 6 3 7 3" xfId="40584"/>
    <cellStyle name="Note 2 6 3 8" xfId="11117"/>
    <cellStyle name="Note 2 6 3 8 2" xfId="28551"/>
    <cellStyle name="Note 2 6 3 8 3" xfId="43004"/>
    <cellStyle name="Note 2 6 3 9" xfId="18123"/>
    <cellStyle name="Note 2 6 4" xfId="1287"/>
    <cellStyle name="Note 2 6 4 2" xfId="1288"/>
    <cellStyle name="Note 2 6 4 2 2" xfId="3799"/>
    <cellStyle name="Note 2 6 4 2 2 2" xfId="13476"/>
    <cellStyle name="Note 2 6 4 2 2 2 2" xfId="30910"/>
    <cellStyle name="Note 2 6 4 2 2 2 3" xfId="45363"/>
    <cellStyle name="Note 2 6 4 2 2 3" xfId="15937"/>
    <cellStyle name="Note 2 6 4 2 2 3 2" xfId="33371"/>
    <cellStyle name="Note 2 6 4 2 2 3 3" xfId="47824"/>
    <cellStyle name="Note 2 6 4 2 2 4" xfId="21234"/>
    <cellStyle name="Note 2 6 4 2 2 5" xfId="35687"/>
    <cellStyle name="Note 2 6 4 2 3" xfId="6261"/>
    <cellStyle name="Note 2 6 4 2 3 2" xfId="23695"/>
    <cellStyle name="Note 2 6 4 2 3 3" xfId="38148"/>
    <cellStyle name="Note 2 6 4 2 4" xfId="8702"/>
    <cellStyle name="Note 2 6 4 2 4 2" xfId="26136"/>
    <cellStyle name="Note 2 6 4 2 4 3" xfId="40589"/>
    <cellStyle name="Note 2 6 4 2 5" xfId="11122"/>
    <cellStyle name="Note 2 6 4 2 5 2" xfId="28556"/>
    <cellStyle name="Note 2 6 4 2 5 3" xfId="43009"/>
    <cellStyle name="Note 2 6 4 2 6" xfId="18128"/>
    <cellStyle name="Note 2 6 4 3" xfId="1289"/>
    <cellStyle name="Note 2 6 4 3 2" xfId="3800"/>
    <cellStyle name="Note 2 6 4 3 2 2" xfId="13477"/>
    <cellStyle name="Note 2 6 4 3 2 2 2" xfId="30911"/>
    <cellStyle name="Note 2 6 4 3 2 2 3" xfId="45364"/>
    <cellStyle name="Note 2 6 4 3 2 3" xfId="15938"/>
    <cellStyle name="Note 2 6 4 3 2 3 2" xfId="33372"/>
    <cellStyle name="Note 2 6 4 3 2 3 3" xfId="47825"/>
    <cellStyle name="Note 2 6 4 3 2 4" xfId="21235"/>
    <cellStyle name="Note 2 6 4 3 2 5" xfId="35688"/>
    <cellStyle name="Note 2 6 4 3 3" xfId="6262"/>
    <cellStyle name="Note 2 6 4 3 3 2" xfId="23696"/>
    <cellStyle name="Note 2 6 4 3 3 3" xfId="38149"/>
    <cellStyle name="Note 2 6 4 3 4" xfId="8703"/>
    <cellStyle name="Note 2 6 4 3 4 2" xfId="26137"/>
    <cellStyle name="Note 2 6 4 3 4 3" xfId="40590"/>
    <cellStyle name="Note 2 6 4 3 5" xfId="11123"/>
    <cellStyle name="Note 2 6 4 3 5 2" xfId="28557"/>
    <cellStyle name="Note 2 6 4 3 5 3" xfId="43010"/>
    <cellStyle name="Note 2 6 4 3 6" xfId="18129"/>
    <cellStyle name="Note 2 6 4 4" xfId="1290"/>
    <cellStyle name="Note 2 6 4 4 2" xfId="3801"/>
    <cellStyle name="Note 2 6 4 4 2 2" xfId="21236"/>
    <cellStyle name="Note 2 6 4 4 2 3" xfId="35689"/>
    <cellStyle name="Note 2 6 4 4 3" xfId="6263"/>
    <cellStyle name="Note 2 6 4 4 3 2" xfId="23697"/>
    <cellStyle name="Note 2 6 4 4 3 3" xfId="38150"/>
    <cellStyle name="Note 2 6 4 4 4" xfId="8704"/>
    <cellStyle name="Note 2 6 4 4 4 2" xfId="26138"/>
    <cellStyle name="Note 2 6 4 4 4 3" xfId="40591"/>
    <cellStyle name="Note 2 6 4 4 5" xfId="11124"/>
    <cellStyle name="Note 2 6 4 4 5 2" xfId="28558"/>
    <cellStyle name="Note 2 6 4 4 5 3" xfId="43011"/>
    <cellStyle name="Note 2 6 4 4 6" xfId="15096"/>
    <cellStyle name="Note 2 6 4 4 6 2" xfId="32530"/>
    <cellStyle name="Note 2 6 4 4 6 3" xfId="46983"/>
    <cellStyle name="Note 2 6 4 4 7" xfId="18130"/>
    <cellStyle name="Note 2 6 4 4 8" xfId="20257"/>
    <cellStyle name="Note 2 6 4 5" xfId="3798"/>
    <cellStyle name="Note 2 6 4 5 2" xfId="13475"/>
    <cellStyle name="Note 2 6 4 5 2 2" xfId="30909"/>
    <cellStyle name="Note 2 6 4 5 2 3" xfId="45362"/>
    <cellStyle name="Note 2 6 4 5 3" xfId="15936"/>
    <cellStyle name="Note 2 6 4 5 3 2" xfId="33370"/>
    <cellStyle name="Note 2 6 4 5 3 3" xfId="47823"/>
    <cellStyle name="Note 2 6 4 5 4" xfId="21233"/>
    <cellStyle name="Note 2 6 4 5 5" xfId="35686"/>
    <cellStyle name="Note 2 6 4 6" xfId="6260"/>
    <cellStyle name="Note 2 6 4 6 2" xfId="23694"/>
    <cellStyle name="Note 2 6 4 6 3" xfId="38147"/>
    <cellStyle name="Note 2 6 4 7" xfId="8701"/>
    <cellStyle name="Note 2 6 4 7 2" xfId="26135"/>
    <cellStyle name="Note 2 6 4 7 3" xfId="40588"/>
    <cellStyle name="Note 2 6 4 8" xfId="11121"/>
    <cellStyle name="Note 2 6 4 8 2" xfId="28555"/>
    <cellStyle name="Note 2 6 4 8 3" xfId="43008"/>
    <cellStyle name="Note 2 6 4 9" xfId="18127"/>
    <cellStyle name="Note 2 6 5" xfId="1291"/>
    <cellStyle name="Note 2 6 5 2" xfId="1292"/>
    <cellStyle name="Note 2 6 5 2 2" xfId="3803"/>
    <cellStyle name="Note 2 6 5 2 2 2" xfId="13479"/>
    <cellStyle name="Note 2 6 5 2 2 2 2" xfId="30913"/>
    <cellStyle name="Note 2 6 5 2 2 2 3" xfId="45366"/>
    <cellStyle name="Note 2 6 5 2 2 3" xfId="15940"/>
    <cellStyle name="Note 2 6 5 2 2 3 2" xfId="33374"/>
    <cellStyle name="Note 2 6 5 2 2 3 3" xfId="47827"/>
    <cellStyle name="Note 2 6 5 2 2 4" xfId="21238"/>
    <cellStyle name="Note 2 6 5 2 2 5" xfId="35691"/>
    <cellStyle name="Note 2 6 5 2 3" xfId="6265"/>
    <cellStyle name="Note 2 6 5 2 3 2" xfId="23699"/>
    <cellStyle name="Note 2 6 5 2 3 3" xfId="38152"/>
    <cellStyle name="Note 2 6 5 2 4" xfId="8706"/>
    <cellStyle name="Note 2 6 5 2 4 2" xfId="26140"/>
    <cellStyle name="Note 2 6 5 2 4 3" xfId="40593"/>
    <cellStyle name="Note 2 6 5 2 5" xfId="11126"/>
    <cellStyle name="Note 2 6 5 2 5 2" xfId="28560"/>
    <cellStyle name="Note 2 6 5 2 5 3" xfId="43013"/>
    <cellStyle name="Note 2 6 5 2 6" xfId="18132"/>
    <cellStyle name="Note 2 6 5 3" xfId="1293"/>
    <cellStyle name="Note 2 6 5 3 2" xfId="3804"/>
    <cellStyle name="Note 2 6 5 3 2 2" xfId="13480"/>
    <cellStyle name="Note 2 6 5 3 2 2 2" xfId="30914"/>
    <cellStyle name="Note 2 6 5 3 2 2 3" xfId="45367"/>
    <cellStyle name="Note 2 6 5 3 2 3" xfId="15941"/>
    <cellStyle name="Note 2 6 5 3 2 3 2" xfId="33375"/>
    <cellStyle name="Note 2 6 5 3 2 3 3" xfId="47828"/>
    <cellStyle name="Note 2 6 5 3 2 4" xfId="21239"/>
    <cellStyle name="Note 2 6 5 3 2 5" xfId="35692"/>
    <cellStyle name="Note 2 6 5 3 3" xfId="6266"/>
    <cellStyle name="Note 2 6 5 3 3 2" xfId="23700"/>
    <cellStyle name="Note 2 6 5 3 3 3" xfId="38153"/>
    <cellStyle name="Note 2 6 5 3 4" xfId="8707"/>
    <cellStyle name="Note 2 6 5 3 4 2" xfId="26141"/>
    <cellStyle name="Note 2 6 5 3 4 3" xfId="40594"/>
    <cellStyle name="Note 2 6 5 3 5" xfId="11127"/>
    <cellStyle name="Note 2 6 5 3 5 2" xfId="28561"/>
    <cellStyle name="Note 2 6 5 3 5 3" xfId="43014"/>
    <cellStyle name="Note 2 6 5 3 6" xfId="18133"/>
    <cellStyle name="Note 2 6 5 4" xfId="1294"/>
    <cellStyle name="Note 2 6 5 4 2" xfId="3805"/>
    <cellStyle name="Note 2 6 5 4 2 2" xfId="21240"/>
    <cellStyle name="Note 2 6 5 4 2 3" xfId="35693"/>
    <cellStyle name="Note 2 6 5 4 3" xfId="6267"/>
    <cellStyle name="Note 2 6 5 4 3 2" xfId="23701"/>
    <cellStyle name="Note 2 6 5 4 3 3" xfId="38154"/>
    <cellStyle name="Note 2 6 5 4 4" xfId="8708"/>
    <cellStyle name="Note 2 6 5 4 4 2" xfId="26142"/>
    <cellStyle name="Note 2 6 5 4 4 3" xfId="40595"/>
    <cellStyle name="Note 2 6 5 4 5" xfId="11128"/>
    <cellStyle name="Note 2 6 5 4 5 2" xfId="28562"/>
    <cellStyle name="Note 2 6 5 4 5 3" xfId="43015"/>
    <cellStyle name="Note 2 6 5 4 6" xfId="15097"/>
    <cellStyle name="Note 2 6 5 4 6 2" xfId="32531"/>
    <cellStyle name="Note 2 6 5 4 6 3" xfId="46984"/>
    <cellStyle name="Note 2 6 5 4 7" xfId="18134"/>
    <cellStyle name="Note 2 6 5 4 8" xfId="20258"/>
    <cellStyle name="Note 2 6 5 5" xfId="3802"/>
    <cellStyle name="Note 2 6 5 5 2" xfId="13478"/>
    <cellStyle name="Note 2 6 5 5 2 2" xfId="30912"/>
    <cellStyle name="Note 2 6 5 5 2 3" xfId="45365"/>
    <cellStyle name="Note 2 6 5 5 3" xfId="15939"/>
    <cellStyle name="Note 2 6 5 5 3 2" xfId="33373"/>
    <cellStyle name="Note 2 6 5 5 3 3" xfId="47826"/>
    <cellStyle name="Note 2 6 5 5 4" xfId="21237"/>
    <cellStyle name="Note 2 6 5 5 5" xfId="35690"/>
    <cellStyle name="Note 2 6 5 6" xfId="6264"/>
    <cellStyle name="Note 2 6 5 6 2" xfId="23698"/>
    <cellStyle name="Note 2 6 5 6 3" xfId="38151"/>
    <cellStyle name="Note 2 6 5 7" xfId="8705"/>
    <cellStyle name="Note 2 6 5 7 2" xfId="26139"/>
    <cellStyle name="Note 2 6 5 7 3" xfId="40592"/>
    <cellStyle name="Note 2 6 5 8" xfId="11125"/>
    <cellStyle name="Note 2 6 5 8 2" xfId="28559"/>
    <cellStyle name="Note 2 6 5 8 3" xfId="43012"/>
    <cellStyle name="Note 2 6 5 9" xfId="18131"/>
    <cellStyle name="Note 2 6 6" xfId="1295"/>
    <cellStyle name="Note 2 6 6 2" xfId="3806"/>
    <cellStyle name="Note 2 6 6 2 2" xfId="13481"/>
    <cellStyle name="Note 2 6 6 2 2 2" xfId="30915"/>
    <cellStyle name="Note 2 6 6 2 2 3" xfId="45368"/>
    <cellStyle name="Note 2 6 6 2 3" xfId="15942"/>
    <cellStyle name="Note 2 6 6 2 3 2" xfId="33376"/>
    <cellStyle name="Note 2 6 6 2 3 3" xfId="47829"/>
    <cellStyle name="Note 2 6 6 2 4" xfId="21241"/>
    <cellStyle name="Note 2 6 6 2 5" xfId="35694"/>
    <cellStyle name="Note 2 6 6 3" xfId="6268"/>
    <cellStyle name="Note 2 6 6 3 2" xfId="23702"/>
    <cellStyle name="Note 2 6 6 3 3" xfId="38155"/>
    <cellStyle name="Note 2 6 6 4" xfId="8709"/>
    <cellStyle name="Note 2 6 6 4 2" xfId="26143"/>
    <cellStyle name="Note 2 6 6 4 3" xfId="40596"/>
    <cellStyle name="Note 2 6 6 5" xfId="11129"/>
    <cellStyle name="Note 2 6 6 5 2" xfId="28563"/>
    <cellStyle name="Note 2 6 6 5 3" xfId="43016"/>
    <cellStyle name="Note 2 6 6 6" xfId="18135"/>
    <cellStyle name="Note 2 6 7" xfId="1296"/>
    <cellStyle name="Note 2 6 7 2" xfId="3807"/>
    <cellStyle name="Note 2 6 7 2 2" xfId="13482"/>
    <cellStyle name="Note 2 6 7 2 2 2" xfId="30916"/>
    <cellStyle name="Note 2 6 7 2 2 3" xfId="45369"/>
    <cellStyle name="Note 2 6 7 2 3" xfId="15943"/>
    <cellStyle name="Note 2 6 7 2 3 2" xfId="33377"/>
    <cellStyle name="Note 2 6 7 2 3 3" xfId="47830"/>
    <cellStyle name="Note 2 6 7 2 4" xfId="21242"/>
    <cellStyle name="Note 2 6 7 2 5" xfId="35695"/>
    <cellStyle name="Note 2 6 7 3" xfId="6269"/>
    <cellStyle name="Note 2 6 7 3 2" xfId="23703"/>
    <cellStyle name="Note 2 6 7 3 3" xfId="38156"/>
    <cellStyle name="Note 2 6 7 4" xfId="8710"/>
    <cellStyle name="Note 2 6 7 4 2" xfId="26144"/>
    <cellStyle name="Note 2 6 7 4 3" xfId="40597"/>
    <cellStyle name="Note 2 6 7 5" xfId="11130"/>
    <cellStyle name="Note 2 6 7 5 2" xfId="28564"/>
    <cellStyle name="Note 2 6 7 5 3" xfId="43017"/>
    <cellStyle name="Note 2 6 7 6" xfId="18136"/>
    <cellStyle name="Note 2 6 8" xfId="1297"/>
    <cellStyle name="Note 2 6 8 2" xfId="3808"/>
    <cellStyle name="Note 2 6 8 2 2" xfId="21243"/>
    <cellStyle name="Note 2 6 8 2 3" xfId="35696"/>
    <cellStyle name="Note 2 6 8 3" xfId="6270"/>
    <cellStyle name="Note 2 6 8 3 2" xfId="23704"/>
    <cellStyle name="Note 2 6 8 3 3" xfId="38157"/>
    <cellStyle name="Note 2 6 8 4" xfId="8711"/>
    <cellStyle name="Note 2 6 8 4 2" xfId="26145"/>
    <cellStyle name="Note 2 6 8 4 3" xfId="40598"/>
    <cellStyle name="Note 2 6 8 5" xfId="11131"/>
    <cellStyle name="Note 2 6 8 5 2" xfId="28565"/>
    <cellStyle name="Note 2 6 8 5 3" xfId="43018"/>
    <cellStyle name="Note 2 6 8 6" xfId="15098"/>
    <cellStyle name="Note 2 6 8 6 2" xfId="32532"/>
    <cellStyle name="Note 2 6 8 6 3" xfId="46985"/>
    <cellStyle name="Note 2 6 8 7" xfId="18137"/>
    <cellStyle name="Note 2 6 8 8" xfId="20259"/>
    <cellStyle name="Note 2 6 9" xfId="3789"/>
    <cellStyle name="Note 2 6 9 2" xfId="13468"/>
    <cellStyle name="Note 2 6 9 2 2" xfId="30902"/>
    <cellStyle name="Note 2 6 9 2 3" xfId="45355"/>
    <cellStyle name="Note 2 6 9 3" xfId="15929"/>
    <cellStyle name="Note 2 6 9 3 2" xfId="33363"/>
    <cellStyle name="Note 2 6 9 3 3" xfId="47816"/>
    <cellStyle name="Note 2 6 9 4" xfId="21224"/>
    <cellStyle name="Note 2 6 9 5" xfId="35677"/>
    <cellStyle name="Note 2 7" xfId="1298"/>
    <cellStyle name="Note 2 7 10" xfId="6271"/>
    <cellStyle name="Note 2 7 10 2" xfId="23705"/>
    <cellStyle name="Note 2 7 10 3" xfId="38158"/>
    <cellStyle name="Note 2 7 11" xfId="8712"/>
    <cellStyle name="Note 2 7 11 2" xfId="26146"/>
    <cellStyle name="Note 2 7 11 3" xfId="40599"/>
    <cellStyle name="Note 2 7 12" xfId="11132"/>
    <cellStyle name="Note 2 7 12 2" xfId="28566"/>
    <cellStyle name="Note 2 7 12 3" xfId="43019"/>
    <cellStyle name="Note 2 7 13" xfId="18138"/>
    <cellStyle name="Note 2 7 2" xfId="1299"/>
    <cellStyle name="Note 2 7 2 2" xfId="1300"/>
    <cellStyle name="Note 2 7 2 2 2" xfId="3811"/>
    <cellStyle name="Note 2 7 2 2 2 2" xfId="13485"/>
    <cellStyle name="Note 2 7 2 2 2 2 2" xfId="30919"/>
    <cellStyle name="Note 2 7 2 2 2 2 3" xfId="45372"/>
    <cellStyle name="Note 2 7 2 2 2 3" xfId="15946"/>
    <cellStyle name="Note 2 7 2 2 2 3 2" xfId="33380"/>
    <cellStyle name="Note 2 7 2 2 2 3 3" xfId="47833"/>
    <cellStyle name="Note 2 7 2 2 2 4" xfId="21246"/>
    <cellStyle name="Note 2 7 2 2 2 5" xfId="35699"/>
    <cellStyle name="Note 2 7 2 2 3" xfId="6273"/>
    <cellStyle name="Note 2 7 2 2 3 2" xfId="23707"/>
    <cellStyle name="Note 2 7 2 2 3 3" xfId="38160"/>
    <cellStyle name="Note 2 7 2 2 4" xfId="8714"/>
    <cellStyle name="Note 2 7 2 2 4 2" xfId="26148"/>
    <cellStyle name="Note 2 7 2 2 4 3" xfId="40601"/>
    <cellStyle name="Note 2 7 2 2 5" xfId="11134"/>
    <cellStyle name="Note 2 7 2 2 5 2" xfId="28568"/>
    <cellStyle name="Note 2 7 2 2 5 3" xfId="43021"/>
    <cellStyle name="Note 2 7 2 2 6" xfId="18140"/>
    <cellStyle name="Note 2 7 2 3" xfId="1301"/>
    <cellStyle name="Note 2 7 2 3 2" xfId="3812"/>
    <cellStyle name="Note 2 7 2 3 2 2" xfId="13486"/>
    <cellStyle name="Note 2 7 2 3 2 2 2" xfId="30920"/>
    <cellStyle name="Note 2 7 2 3 2 2 3" xfId="45373"/>
    <cellStyle name="Note 2 7 2 3 2 3" xfId="15947"/>
    <cellStyle name="Note 2 7 2 3 2 3 2" xfId="33381"/>
    <cellStyle name="Note 2 7 2 3 2 3 3" xfId="47834"/>
    <cellStyle name="Note 2 7 2 3 2 4" xfId="21247"/>
    <cellStyle name="Note 2 7 2 3 2 5" xfId="35700"/>
    <cellStyle name="Note 2 7 2 3 3" xfId="6274"/>
    <cellStyle name="Note 2 7 2 3 3 2" xfId="23708"/>
    <cellStyle name="Note 2 7 2 3 3 3" xfId="38161"/>
    <cellStyle name="Note 2 7 2 3 4" xfId="8715"/>
    <cellStyle name="Note 2 7 2 3 4 2" xfId="26149"/>
    <cellStyle name="Note 2 7 2 3 4 3" xfId="40602"/>
    <cellStyle name="Note 2 7 2 3 5" xfId="11135"/>
    <cellStyle name="Note 2 7 2 3 5 2" xfId="28569"/>
    <cellStyle name="Note 2 7 2 3 5 3" xfId="43022"/>
    <cellStyle name="Note 2 7 2 3 6" xfId="18141"/>
    <cellStyle name="Note 2 7 2 4" xfId="1302"/>
    <cellStyle name="Note 2 7 2 4 2" xfId="3813"/>
    <cellStyle name="Note 2 7 2 4 2 2" xfId="21248"/>
    <cellStyle name="Note 2 7 2 4 2 3" xfId="35701"/>
    <cellStyle name="Note 2 7 2 4 3" xfId="6275"/>
    <cellStyle name="Note 2 7 2 4 3 2" xfId="23709"/>
    <cellStyle name="Note 2 7 2 4 3 3" xfId="38162"/>
    <cellStyle name="Note 2 7 2 4 4" xfId="8716"/>
    <cellStyle name="Note 2 7 2 4 4 2" xfId="26150"/>
    <cellStyle name="Note 2 7 2 4 4 3" xfId="40603"/>
    <cellStyle name="Note 2 7 2 4 5" xfId="11136"/>
    <cellStyle name="Note 2 7 2 4 5 2" xfId="28570"/>
    <cellStyle name="Note 2 7 2 4 5 3" xfId="43023"/>
    <cellStyle name="Note 2 7 2 4 6" xfId="15099"/>
    <cellStyle name="Note 2 7 2 4 6 2" xfId="32533"/>
    <cellStyle name="Note 2 7 2 4 6 3" xfId="46986"/>
    <cellStyle name="Note 2 7 2 4 7" xfId="18142"/>
    <cellStyle name="Note 2 7 2 4 8" xfId="20260"/>
    <cellStyle name="Note 2 7 2 5" xfId="3810"/>
    <cellStyle name="Note 2 7 2 5 2" xfId="13484"/>
    <cellStyle name="Note 2 7 2 5 2 2" xfId="30918"/>
    <cellStyle name="Note 2 7 2 5 2 3" xfId="45371"/>
    <cellStyle name="Note 2 7 2 5 3" xfId="15945"/>
    <cellStyle name="Note 2 7 2 5 3 2" xfId="33379"/>
    <cellStyle name="Note 2 7 2 5 3 3" xfId="47832"/>
    <cellStyle name="Note 2 7 2 5 4" xfId="21245"/>
    <cellStyle name="Note 2 7 2 5 5" xfId="35698"/>
    <cellStyle name="Note 2 7 2 6" xfId="6272"/>
    <cellStyle name="Note 2 7 2 6 2" xfId="23706"/>
    <cellStyle name="Note 2 7 2 6 3" xfId="38159"/>
    <cellStyle name="Note 2 7 2 7" xfId="8713"/>
    <cellStyle name="Note 2 7 2 7 2" xfId="26147"/>
    <cellStyle name="Note 2 7 2 7 3" xfId="40600"/>
    <cellStyle name="Note 2 7 2 8" xfId="11133"/>
    <cellStyle name="Note 2 7 2 8 2" xfId="28567"/>
    <cellStyle name="Note 2 7 2 8 3" xfId="43020"/>
    <cellStyle name="Note 2 7 2 9" xfId="18139"/>
    <cellStyle name="Note 2 7 3" xfId="1303"/>
    <cellStyle name="Note 2 7 3 2" xfId="1304"/>
    <cellStyle name="Note 2 7 3 2 2" xfId="3815"/>
    <cellStyle name="Note 2 7 3 2 2 2" xfId="13488"/>
    <cellStyle name="Note 2 7 3 2 2 2 2" xfId="30922"/>
    <cellStyle name="Note 2 7 3 2 2 2 3" xfId="45375"/>
    <cellStyle name="Note 2 7 3 2 2 3" xfId="15949"/>
    <cellStyle name="Note 2 7 3 2 2 3 2" xfId="33383"/>
    <cellStyle name="Note 2 7 3 2 2 3 3" xfId="47836"/>
    <cellStyle name="Note 2 7 3 2 2 4" xfId="21250"/>
    <cellStyle name="Note 2 7 3 2 2 5" xfId="35703"/>
    <cellStyle name="Note 2 7 3 2 3" xfId="6277"/>
    <cellStyle name="Note 2 7 3 2 3 2" xfId="23711"/>
    <cellStyle name="Note 2 7 3 2 3 3" xfId="38164"/>
    <cellStyle name="Note 2 7 3 2 4" xfId="8718"/>
    <cellStyle name="Note 2 7 3 2 4 2" xfId="26152"/>
    <cellStyle name="Note 2 7 3 2 4 3" xfId="40605"/>
    <cellStyle name="Note 2 7 3 2 5" xfId="11138"/>
    <cellStyle name="Note 2 7 3 2 5 2" xfId="28572"/>
    <cellStyle name="Note 2 7 3 2 5 3" xfId="43025"/>
    <cellStyle name="Note 2 7 3 2 6" xfId="18144"/>
    <cellStyle name="Note 2 7 3 3" xfId="1305"/>
    <cellStyle name="Note 2 7 3 3 2" xfId="3816"/>
    <cellStyle name="Note 2 7 3 3 2 2" xfId="13489"/>
    <cellStyle name="Note 2 7 3 3 2 2 2" xfId="30923"/>
    <cellStyle name="Note 2 7 3 3 2 2 3" xfId="45376"/>
    <cellStyle name="Note 2 7 3 3 2 3" xfId="15950"/>
    <cellStyle name="Note 2 7 3 3 2 3 2" xfId="33384"/>
    <cellStyle name="Note 2 7 3 3 2 3 3" xfId="47837"/>
    <cellStyle name="Note 2 7 3 3 2 4" xfId="21251"/>
    <cellStyle name="Note 2 7 3 3 2 5" xfId="35704"/>
    <cellStyle name="Note 2 7 3 3 3" xfId="6278"/>
    <cellStyle name="Note 2 7 3 3 3 2" xfId="23712"/>
    <cellStyle name="Note 2 7 3 3 3 3" xfId="38165"/>
    <cellStyle name="Note 2 7 3 3 4" xfId="8719"/>
    <cellStyle name="Note 2 7 3 3 4 2" xfId="26153"/>
    <cellStyle name="Note 2 7 3 3 4 3" xfId="40606"/>
    <cellStyle name="Note 2 7 3 3 5" xfId="11139"/>
    <cellStyle name="Note 2 7 3 3 5 2" xfId="28573"/>
    <cellStyle name="Note 2 7 3 3 5 3" xfId="43026"/>
    <cellStyle name="Note 2 7 3 3 6" xfId="18145"/>
    <cellStyle name="Note 2 7 3 4" xfId="1306"/>
    <cellStyle name="Note 2 7 3 4 2" xfId="3817"/>
    <cellStyle name="Note 2 7 3 4 2 2" xfId="21252"/>
    <cellStyle name="Note 2 7 3 4 2 3" xfId="35705"/>
    <cellStyle name="Note 2 7 3 4 3" xfId="6279"/>
    <cellStyle name="Note 2 7 3 4 3 2" xfId="23713"/>
    <cellStyle name="Note 2 7 3 4 3 3" xfId="38166"/>
    <cellStyle name="Note 2 7 3 4 4" xfId="8720"/>
    <cellStyle name="Note 2 7 3 4 4 2" xfId="26154"/>
    <cellStyle name="Note 2 7 3 4 4 3" xfId="40607"/>
    <cellStyle name="Note 2 7 3 4 5" xfId="11140"/>
    <cellStyle name="Note 2 7 3 4 5 2" xfId="28574"/>
    <cellStyle name="Note 2 7 3 4 5 3" xfId="43027"/>
    <cellStyle name="Note 2 7 3 4 6" xfId="15100"/>
    <cellStyle name="Note 2 7 3 4 6 2" xfId="32534"/>
    <cellStyle name="Note 2 7 3 4 6 3" xfId="46987"/>
    <cellStyle name="Note 2 7 3 4 7" xfId="18146"/>
    <cellStyle name="Note 2 7 3 4 8" xfId="20261"/>
    <cellStyle name="Note 2 7 3 5" xfId="3814"/>
    <cellStyle name="Note 2 7 3 5 2" xfId="13487"/>
    <cellStyle name="Note 2 7 3 5 2 2" xfId="30921"/>
    <cellStyle name="Note 2 7 3 5 2 3" xfId="45374"/>
    <cellStyle name="Note 2 7 3 5 3" xfId="15948"/>
    <cellStyle name="Note 2 7 3 5 3 2" xfId="33382"/>
    <cellStyle name="Note 2 7 3 5 3 3" xfId="47835"/>
    <cellStyle name="Note 2 7 3 5 4" xfId="21249"/>
    <cellStyle name="Note 2 7 3 5 5" xfId="35702"/>
    <cellStyle name="Note 2 7 3 6" xfId="6276"/>
    <cellStyle name="Note 2 7 3 6 2" xfId="23710"/>
    <cellStyle name="Note 2 7 3 6 3" xfId="38163"/>
    <cellStyle name="Note 2 7 3 7" xfId="8717"/>
    <cellStyle name="Note 2 7 3 7 2" xfId="26151"/>
    <cellStyle name="Note 2 7 3 7 3" xfId="40604"/>
    <cellStyle name="Note 2 7 3 8" xfId="11137"/>
    <cellStyle name="Note 2 7 3 8 2" xfId="28571"/>
    <cellStyle name="Note 2 7 3 8 3" xfId="43024"/>
    <cellStyle name="Note 2 7 3 9" xfId="18143"/>
    <cellStyle name="Note 2 7 4" xfId="1307"/>
    <cellStyle name="Note 2 7 4 2" xfId="1308"/>
    <cellStyle name="Note 2 7 4 2 2" xfId="3819"/>
    <cellStyle name="Note 2 7 4 2 2 2" xfId="13491"/>
    <cellStyle name="Note 2 7 4 2 2 2 2" xfId="30925"/>
    <cellStyle name="Note 2 7 4 2 2 2 3" xfId="45378"/>
    <cellStyle name="Note 2 7 4 2 2 3" xfId="15952"/>
    <cellStyle name="Note 2 7 4 2 2 3 2" xfId="33386"/>
    <cellStyle name="Note 2 7 4 2 2 3 3" xfId="47839"/>
    <cellStyle name="Note 2 7 4 2 2 4" xfId="21254"/>
    <cellStyle name="Note 2 7 4 2 2 5" xfId="35707"/>
    <cellStyle name="Note 2 7 4 2 3" xfId="6281"/>
    <cellStyle name="Note 2 7 4 2 3 2" xfId="23715"/>
    <cellStyle name="Note 2 7 4 2 3 3" xfId="38168"/>
    <cellStyle name="Note 2 7 4 2 4" xfId="8722"/>
    <cellStyle name="Note 2 7 4 2 4 2" xfId="26156"/>
    <cellStyle name="Note 2 7 4 2 4 3" xfId="40609"/>
    <cellStyle name="Note 2 7 4 2 5" xfId="11142"/>
    <cellStyle name="Note 2 7 4 2 5 2" xfId="28576"/>
    <cellStyle name="Note 2 7 4 2 5 3" xfId="43029"/>
    <cellStyle name="Note 2 7 4 2 6" xfId="18148"/>
    <cellStyle name="Note 2 7 4 3" xfId="1309"/>
    <cellStyle name="Note 2 7 4 3 2" xfId="3820"/>
    <cellStyle name="Note 2 7 4 3 2 2" xfId="13492"/>
    <cellStyle name="Note 2 7 4 3 2 2 2" xfId="30926"/>
    <cellStyle name="Note 2 7 4 3 2 2 3" xfId="45379"/>
    <cellStyle name="Note 2 7 4 3 2 3" xfId="15953"/>
    <cellStyle name="Note 2 7 4 3 2 3 2" xfId="33387"/>
    <cellStyle name="Note 2 7 4 3 2 3 3" xfId="47840"/>
    <cellStyle name="Note 2 7 4 3 2 4" xfId="21255"/>
    <cellStyle name="Note 2 7 4 3 2 5" xfId="35708"/>
    <cellStyle name="Note 2 7 4 3 3" xfId="6282"/>
    <cellStyle name="Note 2 7 4 3 3 2" xfId="23716"/>
    <cellStyle name="Note 2 7 4 3 3 3" xfId="38169"/>
    <cellStyle name="Note 2 7 4 3 4" xfId="8723"/>
    <cellStyle name="Note 2 7 4 3 4 2" xfId="26157"/>
    <cellStyle name="Note 2 7 4 3 4 3" xfId="40610"/>
    <cellStyle name="Note 2 7 4 3 5" xfId="11143"/>
    <cellStyle name="Note 2 7 4 3 5 2" xfId="28577"/>
    <cellStyle name="Note 2 7 4 3 5 3" xfId="43030"/>
    <cellStyle name="Note 2 7 4 3 6" xfId="18149"/>
    <cellStyle name="Note 2 7 4 4" xfId="1310"/>
    <cellStyle name="Note 2 7 4 4 2" xfId="3821"/>
    <cellStyle name="Note 2 7 4 4 2 2" xfId="21256"/>
    <cellStyle name="Note 2 7 4 4 2 3" xfId="35709"/>
    <cellStyle name="Note 2 7 4 4 3" xfId="6283"/>
    <cellStyle name="Note 2 7 4 4 3 2" xfId="23717"/>
    <cellStyle name="Note 2 7 4 4 3 3" xfId="38170"/>
    <cellStyle name="Note 2 7 4 4 4" xfId="8724"/>
    <cellStyle name="Note 2 7 4 4 4 2" xfId="26158"/>
    <cellStyle name="Note 2 7 4 4 4 3" xfId="40611"/>
    <cellStyle name="Note 2 7 4 4 5" xfId="11144"/>
    <cellStyle name="Note 2 7 4 4 5 2" xfId="28578"/>
    <cellStyle name="Note 2 7 4 4 5 3" xfId="43031"/>
    <cellStyle name="Note 2 7 4 4 6" xfId="15101"/>
    <cellStyle name="Note 2 7 4 4 6 2" xfId="32535"/>
    <cellStyle name="Note 2 7 4 4 6 3" xfId="46988"/>
    <cellStyle name="Note 2 7 4 4 7" xfId="18150"/>
    <cellStyle name="Note 2 7 4 4 8" xfId="20262"/>
    <cellStyle name="Note 2 7 4 5" xfId="3818"/>
    <cellStyle name="Note 2 7 4 5 2" xfId="13490"/>
    <cellStyle name="Note 2 7 4 5 2 2" xfId="30924"/>
    <cellStyle name="Note 2 7 4 5 2 3" xfId="45377"/>
    <cellStyle name="Note 2 7 4 5 3" xfId="15951"/>
    <cellStyle name="Note 2 7 4 5 3 2" xfId="33385"/>
    <cellStyle name="Note 2 7 4 5 3 3" xfId="47838"/>
    <cellStyle name="Note 2 7 4 5 4" xfId="21253"/>
    <cellStyle name="Note 2 7 4 5 5" xfId="35706"/>
    <cellStyle name="Note 2 7 4 6" xfId="6280"/>
    <cellStyle name="Note 2 7 4 6 2" xfId="23714"/>
    <cellStyle name="Note 2 7 4 6 3" xfId="38167"/>
    <cellStyle name="Note 2 7 4 7" xfId="8721"/>
    <cellStyle name="Note 2 7 4 7 2" xfId="26155"/>
    <cellStyle name="Note 2 7 4 7 3" xfId="40608"/>
    <cellStyle name="Note 2 7 4 8" xfId="11141"/>
    <cellStyle name="Note 2 7 4 8 2" xfId="28575"/>
    <cellStyle name="Note 2 7 4 8 3" xfId="43028"/>
    <cellStyle name="Note 2 7 4 9" xfId="18147"/>
    <cellStyle name="Note 2 7 5" xfId="1311"/>
    <cellStyle name="Note 2 7 5 2" xfId="1312"/>
    <cellStyle name="Note 2 7 5 2 2" xfId="3823"/>
    <cellStyle name="Note 2 7 5 2 2 2" xfId="13494"/>
    <cellStyle name="Note 2 7 5 2 2 2 2" xfId="30928"/>
    <cellStyle name="Note 2 7 5 2 2 2 3" xfId="45381"/>
    <cellStyle name="Note 2 7 5 2 2 3" xfId="15955"/>
    <cellStyle name="Note 2 7 5 2 2 3 2" xfId="33389"/>
    <cellStyle name="Note 2 7 5 2 2 3 3" xfId="47842"/>
    <cellStyle name="Note 2 7 5 2 2 4" xfId="21258"/>
    <cellStyle name="Note 2 7 5 2 2 5" xfId="35711"/>
    <cellStyle name="Note 2 7 5 2 3" xfId="6285"/>
    <cellStyle name="Note 2 7 5 2 3 2" xfId="23719"/>
    <cellStyle name="Note 2 7 5 2 3 3" xfId="38172"/>
    <cellStyle name="Note 2 7 5 2 4" xfId="8726"/>
    <cellStyle name="Note 2 7 5 2 4 2" xfId="26160"/>
    <cellStyle name="Note 2 7 5 2 4 3" xfId="40613"/>
    <cellStyle name="Note 2 7 5 2 5" xfId="11146"/>
    <cellStyle name="Note 2 7 5 2 5 2" xfId="28580"/>
    <cellStyle name="Note 2 7 5 2 5 3" xfId="43033"/>
    <cellStyle name="Note 2 7 5 2 6" xfId="18152"/>
    <cellStyle name="Note 2 7 5 3" xfId="1313"/>
    <cellStyle name="Note 2 7 5 3 2" xfId="3824"/>
    <cellStyle name="Note 2 7 5 3 2 2" xfId="13495"/>
    <cellStyle name="Note 2 7 5 3 2 2 2" xfId="30929"/>
    <cellStyle name="Note 2 7 5 3 2 2 3" xfId="45382"/>
    <cellStyle name="Note 2 7 5 3 2 3" xfId="15956"/>
    <cellStyle name="Note 2 7 5 3 2 3 2" xfId="33390"/>
    <cellStyle name="Note 2 7 5 3 2 3 3" xfId="47843"/>
    <cellStyle name="Note 2 7 5 3 2 4" xfId="21259"/>
    <cellStyle name="Note 2 7 5 3 2 5" xfId="35712"/>
    <cellStyle name="Note 2 7 5 3 3" xfId="6286"/>
    <cellStyle name="Note 2 7 5 3 3 2" xfId="23720"/>
    <cellStyle name="Note 2 7 5 3 3 3" xfId="38173"/>
    <cellStyle name="Note 2 7 5 3 4" xfId="8727"/>
    <cellStyle name="Note 2 7 5 3 4 2" xfId="26161"/>
    <cellStyle name="Note 2 7 5 3 4 3" xfId="40614"/>
    <cellStyle name="Note 2 7 5 3 5" xfId="11147"/>
    <cellStyle name="Note 2 7 5 3 5 2" xfId="28581"/>
    <cellStyle name="Note 2 7 5 3 5 3" xfId="43034"/>
    <cellStyle name="Note 2 7 5 3 6" xfId="18153"/>
    <cellStyle name="Note 2 7 5 4" xfId="1314"/>
    <cellStyle name="Note 2 7 5 4 2" xfId="3825"/>
    <cellStyle name="Note 2 7 5 4 2 2" xfId="21260"/>
    <cellStyle name="Note 2 7 5 4 2 3" xfId="35713"/>
    <cellStyle name="Note 2 7 5 4 3" xfId="6287"/>
    <cellStyle name="Note 2 7 5 4 3 2" xfId="23721"/>
    <cellStyle name="Note 2 7 5 4 3 3" xfId="38174"/>
    <cellStyle name="Note 2 7 5 4 4" xfId="8728"/>
    <cellStyle name="Note 2 7 5 4 4 2" xfId="26162"/>
    <cellStyle name="Note 2 7 5 4 4 3" xfId="40615"/>
    <cellStyle name="Note 2 7 5 4 5" xfId="11148"/>
    <cellStyle name="Note 2 7 5 4 5 2" xfId="28582"/>
    <cellStyle name="Note 2 7 5 4 5 3" xfId="43035"/>
    <cellStyle name="Note 2 7 5 4 6" xfId="15102"/>
    <cellStyle name="Note 2 7 5 4 6 2" xfId="32536"/>
    <cellStyle name="Note 2 7 5 4 6 3" xfId="46989"/>
    <cellStyle name="Note 2 7 5 4 7" xfId="18154"/>
    <cellStyle name="Note 2 7 5 4 8" xfId="20263"/>
    <cellStyle name="Note 2 7 5 5" xfId="3822"/>
    <cellStyle name="Note 2 7 5 5 2" xfId="13493"/>
    <cellStyle name="Note 2 7 5 5 2 2" xfId="30927"/>
    <cellStyle name="Note 2 7 5 5 2 3" xfId="45380"/>
    <cellStyle name="Note 2 7 5 5 3" xfId="15954"/>
    <cellStyle name="Note 2 7 5 5 3 2" xfId="33388"/>
    <cellStyle name="Note 2 7 5 5 3 3" xfId="47841"/>
    <cellStyle name="Note 2 7 5 5 4" xfId="21257"/>
    <cellStyle name="Note 2 7 5 5 5" xfId="35710"/>
    <cellStyle name="Note 2 7 5 6" xfId="6284"/>
    <cellStyle name="Note 2 7 5 6 2" xfId="23718"/>
    <cellStyle name="Note 2 7 5 6 3" xfId="38171"/>
    <cellStyle name="Note 2 7 5 7" xfId="8725"/>
    <cellStyle name="Note 2 7 5 7 2" xfId="26159"/>
    <cellStyle name="Note 2 7 5 7 3" xfId="40612"/>
    <cellStyle name="Note 2 7 5 8" xfId="11145"/>
    <cellStyle name="Note 2 7 5 8 2" xfId="28579"/>
    <cellStyle name="Note 2 7 5 8 3" xfId="43032"/>
    <cellStyle name="Note 2 7 5 9" xfId="18151"/>
    <cellStyle name="Note 2 7 6" xfId="1315"/>
    <cellStyle name="Note 2 7 6 2" xfId="3826"/>
    <cellStyle name="Note 2 7 6 2 2" xfId="13496"/>
    <cellStyle name="Note 2 7 6 2 2 2" xfId="30930"/>
    <cellStyle name="Note 2 7 6 2 2 3" xfId="45383"/>
    <cellStyle name="Note 2 7 6 2 3" xfId="15957"/>
    <cellStyle name="Note 2 7 6 2 3 2" xfId="33391"/>
    <cellStyle name="Note 2 7 6 2 3 3" xfId="47844"/>
    <cellStyle name="Note 2 7 6 2 4" xfId="21261"/>
    <cellStyle name="Note 2 7 6 2 5" xfId="35714"/>
    <cellStyle name="Note 2 7 6 3" xfId="6288"/>
    <cellStyle name="Note 2 7 6 3 2" xfId="23722"/>
    <cellStyle name="Note 2 7 6 3 3" xfId="38175"/>
    <cellStyle name="Note 2 7 6 4" xfId="8729"/>
    <cellStyle name="Note 2 7 6 4 2" xfId="26163"/>
    <cellStyle name="Note 2 7 6 4 3" xfId="40616"/>
    <cellStyle name="Note 2 7 6 5" xfId="11149"/>
    <cellStyle name="Note 2 7 6 5 2" xfId="28583"/>
    <cellStyle name="Note 2 7 6 5 3" xfId="43036"/>
    <cellStyle name="Note 2 7 6 6" xfId="18155"/>
    <cellStyle name="Note 2 7 7" xfId="1316"/>
    <cellStyle name="Note 2 7 7 2" xfId="3827"/>
    <cellStyle name="Note 2 7 7 2 2" xfId="13497"/>
    <cellStyle name="Note 2 7 7 2 2 2" xfId="30931"/>
    <cellStyle name="Note 2 7 7 2 2 3" xfId="45384"/>
    <cellStyle name="Note 2 7 7 2 3" xfId="15958"/>
    <cellStyle name="Note 2 7 7 2 3 2" xfId="33392"/>
    <cellStyle name="Note 2 7 7 2 3 3" xfId="47845"/>
    <cellStyle name="Note 2 7 7 2 4" xfId="21262"/>
    <cellStyle name="Note 2 7 7 2 5" xfId="35715"/>
    <cellStyle name="Note 2 7 7 3" xfId="6289"/>
    <cellStyle name="Note 2 7 7 3 2" xfId="23723"/>
    <cellStyle name="Note 2 7 7 3 3" xfId="38176"/>
    <cellStyle name="Note 2 7 7 4" xfId="8730"/>
    <cellStyle name="Note 2 7 7 4 2" xfId="26164"/>
    <cellStyle name="Note 2 7 7 4 3" xfId="40617"/>
    <cellStyle name="Note 2 7 7 5" xfId="11150"/>
    <cellStyle name="Note 2 7 7 5 2" xfId="28584"/>
    <cellStyle name="Note 2 7 7 5 3" xfId="43037"/>
    <cellStyle name="Note 2 7 7 6" xfId="18156"/>
    <cellStyle name="Note 2 7 8" xfId="1317"/>
    <cellStyle name="Note 2 7 8 2" xfId="3828"/>
    <cellStyle name="Note 2 7 8 2 2" xfId="21263"/>
    <cellStyle name="Note 2 7 8 2 3" xfId="35716"/>
    <cellStyle name="Note 2 7 8 3" xfId="6290"/>
    <cellStyle name="Note 2 7 8 3 2" xfId="23724"/>
    <cellStyle name="Note 2 7 8 3 3" xfId="38177"/>
    <cellStyle name="Note 2 7 8 4" xfId="8731"/>
    <cellStyle name="Note 2 7 8 4 2" xfId="26165"/>
    <cellStyle name="Note 2 7 8 4 3" xfId="40618"/>
    <cellStyle name="Note 2 7 8 5" xfId="11151"/>
    <cellStyle name="Note 2 7 8 5 2" xfId="28585"/>
    <cellStyle name="Note 2 7 8 5 3" xfId="43038"/>
    <cellStyle name="Note 2 7 8 6" xfId="15103"/>
    <cellStyle name="Note 2 7 8 6 2" xfId="32537"/>
    <cellStyle name="Note 2 7 8 6 3" xfId="46990"/>
    <cellStyle name="Note 2 7 8 7" xfId="18157"/>
    <cellStyle name="Note 2 7 8 8" xfId="20264"/>
    <cellStyle name="Note 2 7 9" xfId="3809"/>
    <cellStyle name="Note 2 7 9 2" xfId="13483"/>
    <cellStyle name="Note 2 7 9 2 2" xfId="30917"/>
    <cellStyle name="Note 2 7 9 2 3" xfId="45370"/>
    <cellStyle name="Note 2 7 9 3" xfId="15944"/>
    <cellStyle name="Note 2 7 9 3 2" xfId="33378"/>
    <cellStyle name="Note 2 7 9 3 3" xfId="47831"/>
    <cellStyle name="Note 2 7 9 4" xfId="21244"/>
    <cellStyle name="Note 2 7 9 5" xfId="35697"/>
    <cellStyle name="Note 2 8" xfId="1318"/>
    <cellStyle name="Note 2 8 10" xfId="6291"/>
    <cellStyle name="Note 2 8 10 2" xfId="23725"/>
    <cellStyle name="Note 2 8 10 3" xfId="38178"/>
    <cellStyle name="Note 2 8 11" xfId="8732"/>
    <cellStyle name="Note 2 8 11 2" xfId="26166"/>
    <cellStyle name="Note 2 8 11 3" xfId="40619"/>
    <cellStyle name="Note 2 8 12" xfId="11152"/>
    <cellStyle name="Note 2 8 12 2" xfId="28586"/>
    <cellStyle name="Note 2 8 12 3" xfId="43039"/>
    <cellStyle name="Note 2 8 13" xfId="18158"/>
    <cellStyle name="Note 2 8 2" xfId="1319"/>
    <cellStyle name="Note 2 8 2 2" xfId="1320"/>
    <cellStyle name="Note 2 8 2 2 2" xfId="3831"/>
    <cellStyle name="Note 2 8 2 2 2 2" xfId="13500"/>
    <cellStyle name="Note 2 8 2 2 2 2 2" xfId="30934"/>
    <cellStyle name="Note 2 8 2 2 2 2 3" xfId="45387"/>
    <cellStyle name="Note 2 8 2 2 2 3" xfId="15961"/>
    <cellStyle name="Note 2 8 2 2 2 3 2" xfId="33395"/>
    <cellStyle name="Note 2 8 2 2 2 3 3" xfId="47848"/>
    <cellStyle name="Note 2 8 2 2 2 4" xfId="21266"/>
    <cellStyle name="Note 2 8 2 2 2 5" xfId="35719"/>
    <cellStyle name="Note 2 8 2 2 3" xfId="6293"/>
    <cellStyle name="Note 2 8 2 2 3 2" xfId="23727"/>
    <cellStyle name="Note 2 8 2 2 3 3" xfId="38180"/>
    <cellStyle name="Note 2 8 2 2 4" xfId="8734"/>
    <cellStyle name="Note 2 8 2 2 4 2" xfId="26168"/>
    <cellStyle name="Note 2 8 2 2 4 3" xfId="40621"/>
    <cellStyle name="Note 2 8 2 2 5" xfId="11154"/>
    <cellStyle name="Note 2 8 2 2 5 2" xfId="28588"/>
    <cellStyle name="Note 2 8 2 2 5 3" xfId="43041"/>
    <cellStyle name="Note 2 8 2 2 6" xfId="18160"/>
    <cellStyle name="Note 2 8 2 3" xfId="1321"/>
    <cellStyle name="Note 2 8 2 3 2" xfId="3832"/>
    <cellStyle name="Note 2 8 2 3 2 2" xfId="13501"/>
    <cellStyle name="Note 2 8 2 3 2 2 2" xfId="30935"/>
    <cellStyle name="Note 2 8 2 3 2 2 3" xfId="45388"/>
    <cellStyle name="Note 2 8 2 3 2 3" xfId="15962"/>
    <cellStyle name="Note 2 8 2 3 2 3 2" xfId="33396"/>
    <cellStyle name="Note 2 8 2 3 2 3 3" xfId="47849"/>
    <cellStyle name="Note 2 8 2 3 2 4" xfId="21267"/>
    <cellStyle name="Note 2 8 2 3 2 5" xfId="35720"/>
    <cellStyle name="Note 2 8 2 3 3" xfId="6294"/>
    <cellStyle name="Note 2 8 2 3 3 2" xfId="23728"/>
    <cellStyle name="Note 2 8 2 3 3 3" xfId="38181"/>
    <cellStyle name="Note 2 8 2 3 4" xfId="8735"/>
    <cellStyle name="Note 2 8 2 3 4 2" xfId="26169"/>
    <cellStyle name="Note 2 8 2 3 4 3" xfId="40622"/>
    <cellStyle name="Note 2 8 2 3 5" xfId="11155"/>
    <cellStyle name="Note 2 8 2 3 5 2" xfId="28589"/>
    <cellStyle name="Note 2 8 2 3 5 3" xfId="43042"/>
    <cellStyle name="Note 2 8 2 3 6" xfId="18161"/>
    <cellStyle name="Note 2 8 2 4" xfId="1322"/>
    <cellStyle name="Note 2 8 2 4 2" xfId="3833"/>
    <cellStyle name="Note 2 8 2 4 2 2" xfId="21268"/>
    <cellStyle name="Note 2 8 2 4 2 3" xfId="35721"/>
    <cellStyle name="Note 2 8 2 4 3" xfId="6295"/>
    <cellStyle name="Note 2 8 2 4 3 2" xfId="23729"/>
    <cellStyle name="Note 2 8 2 4 3 3" xfId="38182"/>
    <cellStyle name="Note 2 8 2 4 4" xfId="8736"/>
    <cellStyle name="Note 2 8 2 4 4 2" xfId="26170"/>
    <cellStyle name="Note 2 8 2 4 4 3" xfId="40623"/>
    <cellStyle name="Note 2 8 2 4 5" xfId="11156"/>
    <cellStyle name="Note 2 8 2 4 5 2" xfId="28590"/>
    <cellStyle name="Note 2 8 2 4 5 3" xfId="43043"/>
    <cellStyle name="Note 2 8 2 4 6" xfId="15104"/>
    <cellStyle name="Note 2 8 2 4 6 2" xfId="32538"/>
    <cellStyle name="Note 2 8 2 4 6 3" xfId="46991"/>
    <cellStyle name="Note 2 8 2 4 7" xfId="18162"/>
    <cellStyle name="Note 2 8 2 4 8" xfId="20265"/>
    <cellStyle name="Note 2 8 2 5" xfId="3830"/>
    <cellStyle name="Note 2 8 2 5 2" xfId="13499"/>
    <cellStyle name="Note 2 8 2 5 2 2" xfId="30933"/>
    <cellStyle name="Note 2 8 2 5 2 3" xfId="45386"/>
    <cellStyle name="Note 2 8 2 5 3" xfId="15960"/>
    <cellStyle name="Note 2 8 2 5 3 2" xfId="33394"/>
    <cellStyle name="Note 2 8 2 5 3 3" xfId="47847"/>
    <cellStyle name="Note 2 8 2 5 4" xfId="21265"/>
    <cellStyle name="Note 2 8 2 5 5" xfId="35718"/>
    <cellStyle name="Note 2 8 2 6" xfId="6292"/>
    <cellStyle name="Note 2 8 2 6 2" xfId="23726"/>
    <cellStyle name="Note 2 8 2 6 3" xfId="38179"/>
    <cellStyle name="Note 2 8 2 7" xfId="8733"/>
    <cellStyle name="Note 2 8 2 7 2" xfId="26167"/>
    <cellStyle name="Note 2 8 2 7 3" xfId="40620"/>
    <cellStyle name="Note 2 8 2 8" xfId="11153"/>
    <cellStyle name="Note 2 8 2 8 2" xfId="28587"/>
    <cellStyle name="Note 2 8 2 8 3" xfId="43040"/>
    <cellStyle name="Note 2 8 2 9" xfId="18159"/>
    <cellStyle name="Note 2 8 3" xfId="1323"/>
    <cellStyle name="Note 2 8 3 2" xfId="1324"/>
    <cellStyle name="Note 2 8 3 2 2" xfId="3835"/>
    <cellStyle name="Note 2 8 3 2 2 2" xfId="13503"/>
    <cellStyle name="Note 2 8 3 2 2 2 2" xfId="30937"/>
    <cellStyle name="Note 2 8 3 2 2 2 3" xfId="45390"/>
    <cellStyle name="Note 2 8 3 2 2 3" xfId="15964"/>
    <cellStyle name="Note 2 8 3 2 2 3 2" xfId="33398"/>
    <cellStyle name="Note 2 8 3 2 2 3 3" xfId="47851"/>
    <cellStyle name="Note 2 8 3 2 2 4" xfId="21270"/>
    <cellStyle name="Note 2 8 3 2 2 5" xfId="35723"/>
    <cellStyle name="Note 2 8 3 2 3" xfId="6297"/>
    <cellStyle name="Note 2 8 3 2 3 2" xfId="23731"/>
    <cellStyle name="Note 2 8 3 2 3 3" xfId="38184"/>
    <cellStyle name="Note 2 8 3 2 4" xfId="8738"/>
    <cellStyle name="Note 2 8 3 2 4 2" xfId="26172"/>
    <cellStyle name="Note 2 8 3 2 4 3" xfId="40625"/>
    <cellStyle name="Note 2 8 3 2 5" xfId="11158"/>
    <cellStyle name="Note 2 8 3 2 5 2" xfId="28592"/>
    <cellStyle name="Note 2 8 3 2 5 3" xfId="43045"/>
    <cellStyle name="Note 2 8 3 2 6" xfId="18164"/>
    <cellStyle name="Note 2 8 3 3" xfId="1325"/>
    <cellStyle name="Note 2 8 3 3 2" xfId="3836"/>
    <cellStyle name="Note 2 8 3 3 2 2" xfId="13504"/>
    <cellStyle name="Note 2 8 3 3 2 2 2" xfId="30938"/>
    <cellStyle name="Note 2 8 3 3 2 2 3" xfId="45391"/>
    <cellStyle name="Note 2 8 3 3 2 3" xfId="15965"/>
    <cellStyle name="Note 2 8 3 3 2 3 2" xfId="33399"/>
    <cellStyle name="Note 2 8 3 3 2 3 3" xfId="47852"/>
    <cellStyle name="Note 2 8 3 3 2 4" xfId="21271"/>
    <cellStyle name="Note 2 8 3 3 2 5" xfId="35724"/>
    <cellStyle name="Note 2 8 3 3 3" xfId="6298"/>
    <cellStyle name="Note 2 8 3 3 3 2" xfId="23732"/>
    <cellStyle name="Note 2 8 3 3 3 3" xfId="38185"/>
    <cellStyle name="Note 2 8 3 3 4" xfId="8739"/>
    <cellStyle name="Note 2 8 3 3 4 2" xfId="26173"/>
    <cellStyle name="Note 2 8 3 3 4 3" xfId="40626"/>
    <cellStyle name="Note 2 8 3 3 5" xfId="11159"/>
    <cellStyle name="Note 2 8 3 3 5 2" xfId="28593"/>
    <cellStyle name="Note 2 8 3 3 5 3" xfId="43046"/>
    <cellStyle name="Note 2 8 3 3 6" xfId="18165"/>
    <cellStyle name="Note 2 8 3 4" xfId="1326"/>
    <cellStyle name="Note 2 8 3 4 2" xfId="3837"/>
    <cellStyle name="Note 2 8 3 4 2 2" xfId="21272"/>
    <cellStyle name="Note 2 8 3 4 2 3" xfId="35725"/>
    <cellStyle name="Note 2 8 3 4 3" xfId="6299"/>
    <cellStyle name="Note 2 8 3 4 3 2" xfId="23733"/>
    <cellStyle name="Note 2 8 3 4 3 3" xfId="38186"/>
    <cellStyle name="Note 2 8 3 4 4" xfId="8740"/>
    <cellStyle name="Note 2 8 3 4 4 2" xfId="26174"/>
    <cellStyle name="Note 2 8 3 4 4 3" xfId="40627"/>
    <cellStyle name="Note 2 8 3 4 5" xfId="11160"/>
    <cellStyle name="Note 2 8 3 4 5 2" xfId="28594"/>
    <cellStyle name="Note 2 8 3 4 5 3" xfId="43047"/>
    <cellStyle name="Note 2 8 3 4 6" xfId="15105"/>
    <cellStyle name="Note 2 8 3 4 6 2" xfId="32539"/>
    <cellStyle name="Note 2 8 3 4 6 3" xfId="46992"/>
    <cellStyle name="Note 2 8 3 4 7" xfId="18166"/>
    <cellStyle name="Note 2 8 3 4 8" xfId="20266"/>
    <cellStyle name="Note 2 8 3 5" xfId="3834"/>
    <cellStyle name="Note 2 8 3 5 2" xfId="13502"/>
    <cellStyle name="Note 2 8 3 5 2 2" xfId="30936"/>
    <cellStyle name="Note 2 8 3 5 2 3" xfId="45389"/>
    <cellStyle name="Note 2 8 3 5 3" xfId="15963"/>
    <cellStyle name="Note 2 8 3 5 3 2" xfId="33397"/>
    <cellStyle name="Note 2 8 3 5 3 3" xfId="47850"/>
    <cellStyle name="Note 2 8 3 5 4" xfId="21269"/>
    <cellStyle name="Note 2 8 3 5 5" xfId="35722"/>
    <cellStyle name="Note 2 8 3 6" xfId="6296"/>
    <cellStyle name="Note 2 8 3 6 2" xfId="23730"/>
    <cellStyle name="Note 2 8 3 6 3" xfId="38183"/>
    <cellStyle name="Note 2 8 3 7" xfId="8737"/>
    <cellStyle name="Note 2 8 3 7 2" xfId="26171"/>
    <cellStyle name="Note 2 8 3 7 3" xfId="40624"/>
    <cellStyle name="Note 2 8 3 8" xfId="11157"/>
    <cellStyle name="Note 2 8 3 8 2" xfId="28591"/>
    <cellStyle name="Note 2 8 3 8 3" xfId="43044"/>
    <cellStyle name="Note 2 8 3 9" xfId="18163"/>
    <cellStyle name="Note 2 8 4" xfId="1327"/>
    <cellStyle name="Note 2 8 4 2" xfId="1328"/>
    <cellStyle name="Note 2 8 4 2 2" xfId="3839"/>
    <cellStyle name="Note 2 8 4 2 2 2" xfId="13506"/>
    <cellStyle name="Note 2 8 4 2 2 2 2" xfId="30940"/>
    <cellStyle name="Note 2 8 4 2 2 2 3" xfId="45393"/>
    <cellStyle name="Note 2 8 4 2 2 3" xfId="15967"/>
    <cellStyle name="Note 2 8 4 2 2 3 2" xfId="33401"/>
    <cellStyle name="Note 2 8 4 2 2 3 3" xfId="47854"/>
    <cellStyle name="Note 2 8 4 2 2 4" xfId="21274"/>
    <cellStyle name="Note 2 8 4 2 2 5" xfId="35727"/>
    <cellStyle name="Note 2 8 4 2 3" xfId="6301"/>
    <cellStyle name="Note 2 8 4 2 3 2" xfId="23735"/>
    <cellStyle name="Note 2 8 4 2 3 3" xfId="38188"/>
    <cellStyle name="Note 2 8 4 2 4" xfId="8742"/>
    <cellStyle name="Note 2 8 4 2 4 2" xfId="26176"/>
    <cellStyle name="Note 2 8 4 2 4 3" xfId="40629"/>
    <cellStyle name="Note 2 8 4 2 5" xfId="11162"/>
    <cellStyle name="Note 2 8 4 2 5 2" xfId="28596"/>
    <cellStyle name="Note 2 8 4 2 5 3" xfId="43049"/>
    <cellStyle name="Note 2 8 4 2 6" xfId="18168"/>
    <cellStyle name="Note 2 8 4 3" xfId="1329"/>
    <cellStyle name="Note 2 8 4 3 2" xfId="3840"/>
    <cellStyle name="Note 2 8 4 3 2 2" xfId="13507"/>
    <cellStyle name="Note 2 8 4 3 2 2 2" xfId="30941"/>
    <cellStyle name="Note 2 8 4 3 2 2 3" xfId="45394"/>
    <cellStyle name="Note 2 8 4 3 2 3" xfId="15968"/>
    <cellStyle name="Note 2 8 4 3 2 3 2" xfId="33402"/>
    <cellStyle name="Note 2 8 4 3 2 3 3" xfId="47855"/>
    <cellStyle name="Note 2 8 4 3 2 4" xfId="21275"/>
    <cellStyle name="Note 2 8 4 3 2 5" xfId="35728"/>
    <cellStyle name="Note 2 8 4 3 3" xfId="6302"/>
    <cellStyle name="Note 2 8 4 3 3 2" xfId="23736"/>
    <cellStyle name="Note 2 8 4 3 3 3" xfId="38189"/>
    <cellStyle name="Note 2 8 4 3 4" xfId="8743"/>
    <cellStyle name="Note 2 8 4 3 4 2" xfId="26177"/>
    <cellStyle name="Note 2 8 4 3 4 3" xfId="40630"/>
    <cellStyle name="Note 2 8 4 3 5" xfId="11163"/>
    <cellStyle name="Note 2 8 4 3 5 2" xfId="28597"/>
    <cellStyle name="Note 2 8 4 3 5 3" xfId="43050"/>
    <cellStyle name="Note 2 8 4 3 6" xfId="18169"/>
    <cellStyle name="Note 2 8 4 4" xfId="1330"/>
    <cellStyle name="Note 2 8 4 4 2" xfId="3841"/>
    <cellStyle name="Note 2 8 4 4 2 2" xfId="21276"/>
    <cellStyle name="Note 2 8 4 4 2 3" xfId="35729"/>
    <cellStyle name="Note 2 8 4 4 3" xfId="6303"/>
    <cellStyle name="Note 2 8 4 4 3 2" xfId="23737"/>
    <cellStyle name="Note 2 8 4 4 3 3" xfId="38190"/>
    <cellStyle name="Note 2 8 4 4 4" xfId="8744"/>
    <cellStyle name="Note 2 8 4 4 4 2" xfId="26178"/>
    <cellStyle name="Note 2 8 4 4 4 3" xfId="40631"/>
    <cellStyle name="Note 2 8 4 4 5" xfId="11164"/>
    <cellStyle name="Note 2 8 4 4 5 2" xfId="28598"/>
    <cellStyle name="Note 2 8 4 4 5 3" xfId="43051"/>
    <cellStyle name="Note 2 8 4 4 6" xfId="15106"/>
    <cellStyle name="Note 2 8 4 4 6 2" xfId="32540"/>
    <cellStyle name="Note 2 8 4 4 6 3" xfId="46993"/>
    <cellStyle name="Note 2 8 4 4 7" xfId="18170"/>
    <cellStyle name="Note 2 8 4 4 8" xfId="20267"/>
    <cellStyle name="Note 2 8 4 5" xfId="3838"/>
    <cellStyle name="Note 2 8 4 5 2" xfId="13505"/>
    <cellStyle name="Note 2 8 4 5 2 2" xfId="30939"/>
    <cellStyle name="Note 2 8 4 5 2 3" xfId="45392"/>
    <cellStyle name="Note 2 8 4 5 3" xfId="15966"/>
    <cellStyle name="Note 2 8 4 5 3 2" xfId="33400"/>
    <cellStyle name="Note 2 8 4 5 3 3" xfId="47853"/>
    <cellStyle name="Note 2 8 4 5 4" xfId="21273"/>
    <cellStyle name="Note 2 8 4 5 5" xfId="35726"/>
    <cellStyle name="Note 2 8 4 6" xfId="6300"/>
    <cellStyle name="Note 2 8 4 6 2" xfId="23734"/>
    <cellStyle name="Note 2 8 4 6 3" xfId="38187"/>
    <cellStyle name="Note 2 8 4 7" xfId="8741"/>
    <cellStyle name="Note 2 8 4 7 2" xfId="26175"/>
    <cellStyle name="Note 2 8 4 7 3" xfId="40628"/>
    <cellStyle name="Note 2 8 4 8" xfId="11161"/>
    <cellStyle name="Note 2 8 4 8 2" xfId="28595"/>
    <cellStyle name="Note 2 8 4 8 3" xfId="43048"/>
    <cellStyle name="Note 2 8 4 9" xfId="18167"/>
    <cellStyle name="Note 2 8 5" xfId="1331"/>
    <cellStyle name="Note 2 8 5 2" xfId="1332"/>
    <cellStyle name="Note 2 8 5 2 2" xfId="3843"/>
    <cellStyle name="Note 2 8 5 2 2 2" xfId="13509"/>
    <cellStyle name="Note 2 8 5 2 2 2 2" xfId="30943"/>
    <cellStyle name="Note 2 8 5 2 2 2 3" xfId="45396"/>
    <cellStyle name="Note 2 8 5 2 2 3" xfId="15970"/>
    <cellStyle name="Note 2 8 5 2 2 3 2" xfId="33404"/>
    <cellStyle name="Note 2 8 5 2 2 3 3" xfId="47857"/>
    <cellStyle name="Note 2 8 5 2 2 4" xfId="21278"/>
    <cellStyle name="Note 2 8 5 2 2 5" xfId="35731"/>
    <cellStyle name="Note 2 8 5 2 3" xfId="6305"/>
    <cellStyle name="Note 2 8 5 2 3 2" xfId="23739"/>
    <cellStyle name="Note 2 8 5 2 3 3" xfId="38192"/>
    <cellStyle name="Note 2 8 5 2 4" xfId="8746"/>
    <cellStyle name="Note 2 8 5 2 4 2" xfId="26180"/>
    <cellStyle name="Note 2 8 5 2 4 3" xfId="40633"/>
    <cellStyle name="Note 2 8 5 2 5" xfId="11166"/>
    <cellStyle name="Note 2 8 5 2 5 2" xfId="28600"/>
    <cellStyle name="Note 2 8 5 2 5 3" xfId="43053"/>
    <cellStyle name="Note 2 8 5 2 6" xfId="18172"/>
    <cellStyle name="Note 2 8 5 3" xfId="1333"/>
    <cellStyle name="Note 2 8 5 3 2" xfId="3844"/>
    <cellStyle name="Note 2 8 5 3 2 2" xfId="13510"/>
    <cellStyle name="Note 2 8 5 3 2 2 2" xfId="30944"/>
    <cellStyle name="Note 2 8 5 3 2 2 3" xfId="45397"/>
    <cellStyle name="Note 2 8 5 3 2 3" xfId="15971"/>
    <cellStyle name="Note 2 8 5 3 2 3 2" xfId="33405"/>
    <cellStyle name="Note 2 8 5 3 2 3 3" xfId="47858"/>
    <cellStyle name="Note 2 8 5 3 2 4" xfId="21279"/>
    <cellStyle name="Note 2 8 5 3 2 5" xfId="35732"/>
    <cellStyle name="Note 2 8 5 3 3" xfId="6306"/>
    <cellStyle name="Note 2 8 5 3 3 2" xfId="23740"/>
    <cellStyle name="Note 2 8 5 3 3 3" xfId="38193"/>
    <cellStyle name="Note 2 8 5 3 4" xfId="8747"/>
    <cellStyle name="Note 2 8 5 3 4 2" xfId="26181"/>
    <cellStyle name="Note 2 8 5 3 4 3" xfId="40634"/>
    <cellStyle name="Note 2 8 5 3 5" xfId="11167"/>
    <cellStyle name="Note 2 8 5 3 5 2" xfId="28601"/>
    <cellStyle name="Note 2 8 5 3 5 3" xfId="43054"/>
    <cellStyle name="Note 2 8 5 3 6" xfId="18173"/>
    <cellStyle name="Note 2 8 5 4" xfId="1334"/>
    <cellStyle name="Note 2 8 5 4 2" xfId="3845"/>
    <cellStyle name="Note 2 8 5 4 2 2" xfId="21280"/>
    <cellStyle name="Note 2 8 5 4 2 3" xfId="35733"/>
    <cellStyle name="Note 2 8 5 4 3" xfId="6307"/>
    <cellStyle name="Note 2 8 5 4 3 2" xfId="23741"/>
    <cellStyle name="Note 2 8 5 4 3 3" xfId="38194"/>
    <cellStyle name="Note 2 8 5 4 4" xfId="8748"/>
    <cellStyle name="Note 2 8 5 4 4 2" xfId="26182"/>
    <cellStyle name="Note 2 8 5 4 4 3" xfId="40635"/>
    <cellStyle name="Note 2 8 5 4 5" xfId="11168"/>
    <cellStyle name="Note 2 8 5 4 5 2" xfId="28602"/>
    <cellStyle name="Note 2 8 5 4 5 3" xfId="43055"/>
    <cellStyle name="Note 2 8 5 4 6" xfId="15107"/>
    <cellStyle name="Note 2 8 5 4 6 2" xfId="32541"/>
    <cellStyle name="Note 2 8 5 4 6 3" xfId="46994"/>
    <cellStyle name="Note 2 8 5 4 7" xfId="18174"/>
    <cellStyle name="Note 2 8 5 4 8" xfId="20268"/>
    <cellStyle name="Note 2 8 5 5" xfId="3842"/>
    <cellStyle name="Note 2 8 5 5 2" xfId="13508"/>
    <cellStyle name="Note 2 8 5 5 2 2" xfId="30942"/>
    <cellStyle name="Note 2 8 5 5 2 3" xfId="45395"/>
    <cellStyle name="Note 2 8 5 5 3" xfId="15969"/>
    <cellStyle name="Note 2 8 5 5 3 2" xfId="33403"/>
    <cellStyle name="Note 2 8 5 5 3 3" xfId="47856"/>
    <cellStyle name="Note 2 8 5 5 4" xfId="21277"/>
    <cellStyle name="Note 2 8 5 5 5" xfId="35730"/>
    <cellStyle name="Note 2 8 5 6" xfId="6304"/>
    <cellStyle name="Note 2 8 5 6 2" xfId="23738"/>
    <cellStyle name="Note 2 8 5 6 3" xfId="38191"/>
    <cellStyle name="Note 2 8 5 7" xfId="8745"/>
    <cellStyle name="Note 2 8 5 7 2" xfId="26179"/>
    <cellStyle name="Note 2 8 5 7 3" xfId="40632"/>
    <cellStyle name="Note 2 8 5 8" xfId="11165"/>
    <cellStyle name="Note 2 8 5 8 2" xfId="28599"/>
    <cellStyle name="Note 2 8 5 8 3" xfId="43052"/>
    <cellStyle name="Note 2 8 5 9" xfId="18171"/>
    <cellStyle name="Note 2 8 6" xfId="1335"/>
    <cellStyle name="Note 2 8 6 2" xfId="3846"/>
    <cellStyle name="Note 2 8 6 2 2" xfId="13511"/>
    <cellStyle name="Note 2 8 6 2 2 2" xfId="30945"/>
    <cellStyle name="Note 2 8 6 2 2 3" xfId="45398"/>
    <cellStyle name="Note 2 8 6 2 3" xfId="15972"/>
    <cellStyle name="Note 2 8 6 2 3 2" xfId="33406"/>
    <cellStyle name="Note 2 8 6 2 3 3" xfId="47859"/>
    <cellStyle name="Note 2 8 6 2 4" xfId="21281"/>
    <cellStyle name="Note 2 8 6 2 5" xfId="35734"/>
    <cellStyle name="Note 2 8 6 3" xfId="6308"/>
    <cellStyle name="Note 2 8 6 3 2" xfId="23742"/>
    <cellStyle name="Note 2 8 6 3 3" xfId="38195"/>
    <cellStyle name="Note 2 8 6 4" xfId="8749"/>
    <cellStyle name="Note 2 8 6 4 2" xfId="26183"/>
    <cellStyle name="Note 2 8 6 4 3" xfId="40636"/>
    <cellStyle name="Note 2 8 6 5" xfId="11169"/>
    <cellStyle name="Note 2 8 6 5 2" xfId="28603"/>
    <cellStyle name="Note 2 8 6 5 3" xfId="43056"/>
    <cellStyle name="Note 2 8 6 6" xfId="18175"/>
    <cellStyle name="Note 2 8 7" xfId="1336"/>
    <cellStyle name="Note 2 8 7 2" xfId="3847"/>
    <cellStyle name="Note 2 8 7 2 2" xfId="13512"/>
    <cellStyle name="Note 2 8 7 2 2 2" xfId="30946"/>
    <cellStyle name="Note 2 8 7 2 2 3" xfId="45399"/>
    <cellStyle name="Note 2 8 7 2 3" xfId="15973"/>
    <cellStyle name="Note 2 8 7 2 3 2" xfId="33407"/>
    <cellStyle name="Note 2 8 7 2 3 3" xfId="47860"/>
    <cellStyle name="Note 2 8 7 2 4" xfId="21282"/>
    <cellStyle name="Note 2 8 7 2 5" xfId="35735"/>
    <cellStyle name="Note 2 8 7 3" xfId="6309"/>
    <cellStyle name="Note 2 8 7 3 2" xfId="23743"/>
    <cellStyle name="Note 2 8 7 3 3" xfId="38196"/>
    <cellStyle name="Note 2 8 7 4" xfId="8750"/>
    <cellStyle name="Note 2 8 7 4 2" xfId="26184"/>
    <cellStyle name="Note 2 8 7 4 3" xfId="40637"/>
    <cellStyle name="Note 2 8 7 5" xfId="11170"/>
    <cellStyle name="Note 2 8 7 5 2" xfId="28604"/>
    <cellStyle name="Note 2 8 7 5 3" xfId="43057"/>
    <cellStyle name="Note 2 8 7 6" xfId="18176"/>
    <cellStyle name="Note 2 8 8" xfId="1337"/>
    <cellStyle name="Note 2 8 8 2" xfId="3848"/>
    <cellStyle name="Note 2 8 8 2 2" xfId="21283"/>
    <cellStyle name="Note 2 8 8 2 3" xfId="35736"/>
    <cellStyle name="Note 2 8 8 3" xfId="6310"/>
    <cellStyle name="Note 2 8 8 3 2" xfId="23744"/>
    <cellStyle name="Note 2 8 8 3 3" xfId="38197"/>
    <cellStyle name="Note 2 8 8 4" xfId="8751"/>
    <cellStyle name="Note 2 8 8 4 2" xfId="26185"/>
    <cellStyle name="Note 2 8 8 4 3" xfId="40638"/>
    <cellStyle name="Note 2 8 8 5" xfId="11171"/>
    <cellStyle name="Note 2 8 8 5 2" xfId="28605"/>
    <cellStyle name="Note 2 8 8 5 3" xfId="43058"/>
    <cellStyle name="Note 2 8 8 6" xfId="15108"/>
    <cellStyle name="Note 2 8 8 6 2" xfId="32542"/>
    <cellStyle name="Note 2 8 8 6 3" xfId="46995"/>
    <cellStyle name="Note 2 8 8 7" xfId="18177"/>
    <cellStyle name="Note 2 8 8 8" xfId="20269"/>
    <cellStyle name="Note 2 8 9" xfId="3829"/>
    <cellStyle name="Note 2 8 9 2" xfId="13498"/>
    <cellStyle name="Note 2 8 9 2 2" xfId="30932"/>
    <cellStyle name="Note 2 8 9 2 3" xfId="45385"/>
    <cellStyle name="Note 2 8 9 3" xfId="15959"/>
    <cellStyle name="Note 2 8 9 3 2" xfId="33393"/>
    <cellStyle name="Note 2 8 9 3 3" xfId="47846"/>
    <cellStyle name="Note 2 8 9 4" xfId="21264"/>
    <cellStyle name="Note 2 8 9 5" xfId="35717"/>
    <cellStyle name="Note 2 9" xfId="1338"/>
    <cellStyle name="Note 2 9 10" xfId="6311"/>
    <cellStyle name="Note 2 9 10 2" xfId="23745"/>
    <cellStyle name="Note 2 9 10 3" xfId="38198"/>
    <cellStyle name="Note 2 9 11" xfId="8752"/>
    <cellStyle name="Note 2 9 11 2" xfId="26186"/>
    <cellStyle name="Note 2 9 11 3" xfId="40639"/>
    <cellStyle name="Note 2 9 12" xfId="11172"/>
    <cellStyle name="Note 2 9 12 2" xfId="28606"/>
    <cellStyle name="Note 2 9 12 3" xfId="43059"/>
    <cellStyle name="Note 2 9 13" xfId="18178"/>
    <cellStyle name="Note 2 9 2" xfId="1339"/>
    <cellStyle name="Note 2 9 2 2" xfId="1340"/>
    <cellStyle name="Note 2 9 2 2 2" xfId="3851"/>
    <cellStyle name="Note 2 9 2 2 2 2" xfId="13515"/>
    <cellStyle name="Note 2 9 2 2 2 2 2" xfId="30949"/>
    <cellStyle name="Note 2 9 2 2 2 2 3" xfId="45402"/>
    <cellStyle name="Note 2 9 2 2 2 3" xfId="15976"/>
    <cellStyle name="Note 2 9 2 2 2 3 2" xfId="33410"/>
    <cellStyle name="Note 2 9 2 2 2 3 3" xfId="47863"/>
    <cellStyle name="Note 2 9 2 2 2 4" xfId="21286"/>
    <cellStyle name="Note 2 9 2 2 2 5" xfId="35739"/>
    <cellStyle name="Note 2 9 2 2 3" xfId="6313"/>
    <cellStyle name="Note 2 9 2 2 3 2" xfId="23747"/>
    <cellStyle name="Note 2 9 2 2 3 3" xfId="38200"/>
    <cellStyle name="Note 2 9 2 2 4" xfId="8754"/>
    <cellStyle name="Note 2 9 2 2 4 2" xfId="26188"/>
    <cellStyle name="Note 2 9 2 2 4 3" xfId="40641"/>
    <cellStyle name="Note 2 9 2 2 5" xfId="11174"/>
    <cellStyle name="Note 2 9 2 2 5 2" xfId="28608"/>
    <cellStyle name="Note 2 9 2 2 5 3" xfId="43061"/>
    <cellStyle name="Note 2 9 2 2 6" xfId="18180"/>
    <cellStyle name="Note 2 9 2 3" xfId="1341"/>
    <cellStyle name="Note 2 9 2 3 2" xfId="3852"/>
    <cellStyle name="Note 2 9 2 3 2 2" xfId="13516"/>
    <cellStyle name="Note 2 9 2 3 2 2 2" xfId="30950"/>
    <cellStyle name="Note 2 9 2 3 2 2 3" xfId="45403"/>
    <cellStyle name="Note 2 9 2 3 2 3" xfId="15977"/>
    <cellStyle name="Note 2 9 2 3 2 3 2" xfId="33411"/>
    <cellStyle name="Note 2 9 2 3 2 3 3" xfId="47864"/>
    <cellStyle name="Note 2 9 2 3 2 4" xfId="21287"/>
    <cellStyle name="Note 2 9 2 3 2 5" xfId="35740"/>
    <cellStyle name="Note 2 9 2 3 3" xfId="6314"/>
    <cellStyle name="Note 2 9 2 3 3 2" xfId="23748"/>
    <cellStyle name="Note 2 9 2 3 3 3" xfId="38201"/>
    <cellStyle name="Note 2 9 2 3 4" xfId="8755"/>
    <cellStyle name="Note 2 9 2 3 4 2" xfId="26189"/>
    <cellStyle name="Note 2 9 2 3 4 3" xfId="40642"/>
    <cellStyle name="Note 2 9 2 3 5" xfId="11175"/>
    <cellStyle name="Note 2 9 2 3 5 2" xfId="28609"/>
    <cellStyle name="Note 2 9 2 3 5 3" xfId="43062"/>
    <cellStyle name="Note 2 9 2 3 6" xfId="18181"/>
    <cellStyle name="Note 2 9 2 4" xfId="1342"/>
    <cellStyle name="Note 2 9 2 4 2" xfId="3853"/>
    <cellStyle name="Note 2 9 2 4 2 2" xfId="21288"/>
    <cellStyle name="Note 2 9 2 4 2 3" xfId="35741"/>
    <cellStyle name="Note 2 9 2 4 3" xfId="6315"/>
    <cellStyle name="Note 2 9 2 4 3 2" xfId="23749"/>
    <cellStyle name="Note 2 9 2 4 3 3" xfId="38202"/>
    <cellStyle name="Note 2 9 2 4 4" xfId="8756"/>
    <cellStyle name="Note 2 9 2 4 4 2" xfId="26190"/>
    <cellStyle name="Note 2 9 2 4 4 3" xfId="40643"/>
    <cellStyle name="Note 2 9 2 4 5" xfId="11176"/>
    <cellStyle name="Note 2 9 2 4 5 2" xfId="28610"/>
    <cellStyle name="Note 2 9 2 4 5 3" xfId="43063"/>
    <cellStyle name="Note 2 9 2 4 6" xfId="15109"/>
    <cellStyle name="Note 2 9 2 4 6 2" xfId="32543"/>
    <cellStyle name="Note 2 9 2 4 6 3" xfId="46996"/>
    <cellStyle name="Note 2 9 2 4 7" xfId="18182"/>
    <cellStyle name="Note 2 9 2 4 8" xfId="20270"/>
    <cellStyle name="Note 2 9 2 5" xfId="3850"/>
    <cellStyle name="Note 2 9 2 5 2" xfId="13514"/>
    <cellStyle name="Note 2 9 2 5 2 2" xfId="30948"/>
    <cellStyle name="Note 2 9 2 5 2 3" xfId="45401"/>
    <cellStyle name="Note 2 9 2 5 3" xfId="15975"/>
    <cellStyle name="Note 2 9 2 5 3 2" xfId="33409"/>
    <cellStyle name="Note 2 9 2 5 3 3" xfId="47862"/>
    <cellStyle name="Note 2 9 2 5 4" xfId="21285"/>
    <cellStyle name="Note 2 9 2 5 5" xfId="35738"/>
    <cellStyle name="Note 2 9 2 6" xfId="6312"/>
    <cellStyle name="Note 2 9 2 6 2" xfId="23746"/>
    <cellStyle name="Note 2 9 2 6 3" xfId="38199"/>
    <cellStyle name="Note 2 9 2 7" xfId="8753"/>
    <cellStyle name="Note 2 9 2 7 2" xfId="26187"/>
    <cellStyle name="Note 2 9 2 7 3" xfId="40640"/>
    <cellStyle name="Note 2 9 2 8" xfId="11173"/>
    <cellStyle name="Note 2 9 2 8 2" xfId="28607"/>
    <cellStyle name="Note 2 9 2 8 3" xfId="43060"/>
    <cellStyle name="Note 2 9 2 9" xfId="18179"/>
    <cellStyle name="Note 2 9 3" xfId="1343"/>
    <cellStyle name="Note 2 9 3 2" xfId="1344"/>
    <cellStyle name="Note 2 9 3 2 2" xfId="3855"/>
    <cellStyle name="Note 2 9 3 2 2 2" xfId="13518"/>
    <cellStyle name="Note 2 9 3 2 2 2 2" xfId="30952"/>
    <cellStyle name="Note 2 9 3 2 2 2 3" xfId="45405"/>
    <cellStyle name="Note 2 9 3 2 2 3" xfId="15979"/>
    <cellStyle name="Note 2 9 3 2 2 3 2" xfId="33413"/>
    <cellStyle name="Note 2 9 3 2 2 3 3" xfId="47866"/>
    <cellStyle name="Note 2 9 3 2 2 4" xfId="21290"/>
    <cellStyle name="Note 2 9 3 2 2 5" xfId="35743"/>
    <cellStyle name="Note 2 9 3 2 3" xfId="6317"/>
    <cellStyle name="Note 2 9 3 2 3 2" xfId="23751"/>
    <cellStyle name="Note 2 9 3 2 3 3" xfId="38204"/>
    <cellStyle name="Note 2 9 3 2 4" xfId="8758"/>
    <cellStyle name="Note 2 9 3 2 4 2" xfId="26192"/>
    <cellStyle name="Note 2 9 3 2 4 3" xfId="40645"/>
    <cellStyle name="Note 2 9 3 2 5" xfId="11178"/>
    <cellStyle name="Note 2 9 3 2 5 2" xfId="28612"/>
    <cellStyle name="Note 2 9 3 2 5 3" xfId="43065"/>
    <cellStyle name="Note 2 9 3 2 6" xfId="18184"/>
    <cellStyle name="Note 2 9 3 3" xfId="1345"/>
    <cellStyle name="Note 2 9 3 3 2" xfId="3856"/>
    <cellStyle name="Note 2 9 3 3 2 2" xfId="13519"/>
    <cellStyle name="Note 2 9 3 3 2 2 2" xfId="30953"/>
    <cellStyle name="Note 2 9 3 3 2 2 3" xfId="45406"/>
    <cellStyle name="Note 2 9 3 3 2 3" xfId="15980"/>
    <cellStyle name="Note 2 9 3 3 2 3 2" xfId="33414"/>
    <cellStyle name="Note 2 9 3 3 2 3 3" xfId="47867"/>
    <cellStyle name="Note 2 9 3 3 2 4" xfId="21291"/>
    <cellStyle name="Note 2 9 3 3 2 5" xfId="35744"/>
    <cellStyle name="Note 2 9 3 3 3" xfId="6318"/>
    <cellStyle name="Note 2 9 3 3 3 2" xfId="23752"/>
    <cellStyle name="Note 2 9 3 3 3 3" xfId="38205"/>
    <cellStyle name="Note 2 9 3 3 4" xfId="8759"/>
    <cellStyle name="Note 2 9 3 3 4 2" xfId="26193"/>
    <cellStyle name="Note 2 9 3 3 4 3" xfId="40646"/>
    <cellStyle name="Note 2 9 3 3 5" xfId="11179"/>
    <cellStyle name="Note 2 9 3 3 5 2" xfId="28613"/>
    <cellStyle name="Note 2 9 3 3 5 3" xfId="43066"/>
    <cellStyle name="Note 2 9 3 3 6" xfId="18185"/>
    <cellStyle name="Note 2 9 3 4" xfId="1346"/>
    <cellStyle name="Note 2 9 3 4 2" xfId="3857"/>
    <cellStyle name="Note 2 9 3 4 2 2" xfId="21292"/>
    <cellStyle name="Note 2 9 3 4 2 3" xfId="35745"/>
    <cellStyle name="Note 2 9 3 4 3" xfId="6319"/>
    <cellStyle name="Note 2 9 3 4 3 2" xfId="23753"/>
    <cellStyle name="Note 2 9 3 4 3 3" xfId="38206"/>
    <cellStyle name="Note 2 9 3 4 4" xfId="8760"/>
    <cellStyle name="Note 2 9 3 4 4 2" xfId="26194"/>
    <cellStyle name="Note 2 9 3 4 4 3" xfId="40647"/>
    <cellStyle name="Note 2 9 3 4 5" xfId="11180"/>
    <cellStyle name="Note 2 9 3 4 5 2" xfId="28614"/>
    <cellStyle name="Note 2 9 3 4 5 3" xfId="43067"/>
    <cellStyle name="Note 2 9 3 4 6" xfId="15110"/>
    <cellStyle name="Note 2 9 3 4 6 2" xfId="32544"/>
    <cellStyle name="Note 2 9 3 4 6 3" xfId="46997"/>
    <cellStyle name="Note 2 9 3 4 7" xfId="18186"/>
    <cellStyle name="Note 2 9 3 4 8" xfId="20271"/>
    <cellStyle name="Note 2 9 3 5" xfId="3854"/>
    <cellStyle name="Note 2 9 3 5 2" xfId="13517"/>
    <cellStyle name="Note 2 9 3 5 2 2" xfId="30951"/>
    <cellStyle name="Note 2 9 3 5 2 3" xfId="45404"/>
    <cellStyle name="Note 2 9 3 5 3" xfId="15978"/>
    <cellStyle name="Note 2 9 3 5 3 2" xfId="33412"/>
    <cellStyle name="Note 2 9 3 5 3 3" xfId="47865"/>
    <cellStyle name="Note 2 9 3 5 4" xfId="21289"/>
    <cellStyle name="Note 2 9 3 5 5" xfId="35742"/>
    <cellStyle name="Note 2 9 3 6" xfId="6316"/>
    <cellStyle name="Note 2 9 3 6 2" xfId="23750"/>
    <cellStyle name="Note 2 9 3 6 3" xfId="38203"/>
    <cellStyle name="Note 2 9 3 7" xfId="8757"/>
    <cellStyle name="Note 2 9 3 7 2" xfId="26191"/>
    <cellStyle name="Note 2 9 3 7 3" xfId="40644"/>
    <cellStyle name="Note 2 9 3 8" xfId="11177"/>
    <cellStyle name="Note 2 9 3 8 2" xfId="28611"/>
    <cellStyle name="Note 2 9 3 8 3" xfId="43064"/>
    <cellStyle name="Note 2 9 3 9" xfId="18183"/>
    <cellStyle name="Note 2 9 4" xfId="1347"/>
    <cellStyle name="Note 2 9 4 2" xfId="1348"/>
    <cellStyle name="Note 2 9 4 2 2" xfId="3859"/>
    <cellStyle name="Note 2 9 4 2 2 2" xfId="13521"/>
    <cellStyle name="Note 2 9 4 2 2 2 2" xfId="30955"/>
    <cellStyle name="Note 2 9 4 2 2 2 3" xfId="45408"/>
    <cellStyle name="Note 2 9 4 2 2 3" xfId="15982"/>
    <cellStyle name="Note 2 9 4 2 2 3 2" xfId="33416"/>
    <cellStyle name="Note 2 9 4 2 2 3 3" xfId="47869"/>
    <cellStyle name="Note 2 9 4 2 2 4" xfId="21294"/>
    <cellStyle name="Note 2 9 4 2 2 5" xfId="35747"/>
    <cellStyle name="Note 2 9 4 2 3" xfId="6321"/>
    <cellStyle name="Note 2 9 4 2 3 2" xfId="23755"/>
    <cellStyle name="Note 2 9 4 2 3 3" xfId="38208"/>
    <cellStyle name="Note 2 9 4 2 4" xfId="8762"/>
    <cellStyle name="Note 2 9 4 2 4 2" xfId="26196"/>
    <cellStyle name="Note 2 9 4 2 4 3" xfId="40649"/>
    <cellStyle name="Note 2 9 4 2 5" xfId="11182"/>
    <cellStyle name="Note 2 9 4 2 5 2" xfId="28616"/>
    <cellStyle name="Note 2 9 4 2 5 3" xfId="43069"/>
    <cellStyle name="Note 2 9 4 2 6" xfId="18188"/>
    <cellStyle name="Note 2 9 4 3" xfId="1349"/>
    <cellStyle name="Note 2 9 4 3 2" xfId="3860"/>
    <cellStyle name="Note 2 9 4 3 2 2" xfId="13522"/>
    <cellStyle name="Note 2 9 4 3 2 2 2" xfId="30956"/>
    <cellStyle name="Note 2 9 4 3 2 2 3" xfId="45409"/>
    <cellStyle name="Note 2 9 4 3 2 3" xfId="15983"/>
    <cellStyle name="Note 2 9 4 3 2 3 2" xfId="33417"/>
    <cellStyle name="Note 2 9 4 3 2 3 3" xfId="47870"/>
    <cellStyle name="Note 2 9 4 3 2 4" xfId="21295"/>
    <cellStyle name="Note 2 9 4 3 2 5" xfId="35748"/>
    <cellStyle name="Note 2 9 4 3 3" xfId="6322"/>
    <cellStyle name="Note 2 9 4 3 3 2" xfId="23756"/>
    <cellStyle name="Note 2 9 4 3 3 3" xfId="38209"/>
    <cellStyle name="Note 2 9 4 3 4" xfId="8763"/>
    <cellStyle name="Note 2 9 4 3 4 2" xfId="26197"/>
    <cellStyle name="Note 2 9 4 3 4 3" xfId="40650"/>
    <cellStyle name="Note 2 9 4 3 5" xfId="11183"/>
    <cellStyle name="Note 2 9 4 3 5 2" xfId="28617"/>
    <cellStyle name="Note 2 9 4 3 5 3" xfId="43070"/>
    <cellStyle name="Note 2 9 4 3 6" xfId="18189"/>
    <cellStyle name="Note 2 9 4 4" xfId="1350"/>
    <cellStyle name="Note 2 9 4 4 2" xfId="3861"/>
    <cellStyle name="Note 2 9 4 4 2 2" xfId="21296"/>
    <cellStyle name="Note 2 9 4 4 2 3" xfId="35749"/>
    <cellStyle name="Note 2 9 4 4 3" xfId="6323"/>
    <cellStyle name="Note 2 9 4 4 3 2" xfId="23757"/>
    <cellStyle name="Note 2 9 4 4 3 3" xfId="38210"/>
    <cellStyle name="Note 2 9 4 4 4" xfId="8764"/>
    <cellStyle name="Note 2 9 4 4 4 2" xfId="26198"/>
    <cellStyle name="Note 2 9 4 4 4 3" xfId="40651"/>
    <cellStyle name="Note 2 9 4 4 5" xfId="11184"/>
    <cellStyle name="Note 2 9 4 4 5 2" xfId="28618"/>
    <cellStyle name="Note 2 9 4 4 5 3" xfId="43071"/>
    <cellStyle name="Note 2 9 4 4 6" xfId="15111"/>
    <cellStyle name="Note 2 9 4 4 6 2" xfId="32545"/>
    <cellStyle name="Note 2 9 4 4 6 3" xfId="46998"/>
    <cellStyle name="Note 2 9 4 4 7" xfId="18190"/>
    <cellStyle name="Note 2 9 4 4 8" xfId="20272"/>
    <cellStyle name="Note 2 9 4 5" xfId="3858"/>
    <cellStyle name="Note 2 9 4 5 2" xfId="13520"/>
    <cellStyle name="Note 2 9 4 5 2 2" xfId="30954"/>
    <cellStyle name="Note 2 9 4 5 2 3" xfId="45407"/>
    <cellStyle name="Note 2 9 4 5 3" xfId="15981"/>
    <cellStyle name="Note 2 9 4 5 3 2" xfId="33415"/>
    <cellStyle name="Note 2 9 4 5 3 3" xfId="47868"/>
    <cellStyle name="Note 2 9 4 5 4" xfId="21293"/>
    <cellStyle name="Note 2 9 4 5 5" xfId="35746"/>
    <cellStyle name="Note 2 9 4 6" xfId="6320"/>
    <cellStyle name="Note 2 9 4 6 2" xfId="23754"/>
    <cellStyle name="Note 2 9 4 6 3" xfId="38207"/>
    <cellStyle name="Note 2 9 4 7" xfId="8761"/>
    <cellStyle name="Note 2 9 4 7 2" xfId="26195"/>
    <cellStyle name="Note 2 9 4 7 3" xfId="40648"/>
    <cellStyle name="Note 2 9 4 8" xfId="11181"/>
    <cellStyle name="Note 2 9 4 8 2" xfId="28615"/>
    <cellStyle name="Note 2 9 4 8 3" xfId="43068"/>
    <cellStyle name="Note 2 9 4 9" xfId="18187"/>
    <cellStyle name="Note 2 9 5" xfId="1351"/>
    <cellStyle name="Note 2 9 5 2" xfId="1352"/>
    <cellStyle name="Note 2 9 5 2 2" xfId="3863"/>
    <cellStyle name="Note 2 9 5 2 2 2" xfId="13524"/>
    <cellStyle name="Note 2 9 5 2 2 2 2" xfId="30958"/>
    <cellStyle name="Note 2 9 5 2 2 2 3" xfId="45411"/>
    <cellStyle name="Note 2 9 5 2 2 3" xfId="15985"/>
    <cellStyle name="Note 2 9 5 2 2 3 2" xfId="33419"/>
    <cellStyle name="Note 2 9 5 2 2 3 3" xfId="47872"/>
    <cellStyle name="Note 2 9 5 2 2 4" xfId="21298"/>
    <cellStyle name="Note 2 9 5 2 2 5" xfId="35751"/>
    <cellStyle name="Note 2 9 5 2 3" xfId="6325"/>
    <cellStyle name="Note 2 9 5 2 3 2" xfId="23759"/>
    <cellStyle name="Note 2 9 5 2 3 3" xfId="38212"/>
    <cellStyle name="Note 2 9 5 2 4" xfId="8766"/>
    <cellStyle name="Note 2 9 5 2 4 2" xfId="26200"/>
    <cellStyle name="Note 2 9 5 2 4 3" xfId="40653"/>
    <cellStyle name="Note 2 9 5 2 5" xfId="11186"/>
    <cellStyle name="Note 2 9 5 2 5 2" xfId="28620"/>
    <cellStyle name="Note 2 9 5 2 5 3" xfId="43073"/>
    <cellStyle name="Note 2 9 5 2 6" xfId="18192"/>
    <cellStyle name="Note 2 9 5 3" xfId="1353"/>
    <cellStyle name="Note 2 9 5 3 2" xfId="3864"/>
    <cellStyle name="Note 2 9 5 3 2 2" xfId="13525"/>
    <cellStyle name="Note 2 9 5 3 2 2 2" xfId="30959"/>
    <cellStyle name="Note 2 9 5 3 2 2 3" xfId="45412"/>
    <cellStyle name="Note 2 9 5 3 2 3" xfId="15986"/>
    <cellStyle name="Note 2 9 5 3 2 3 2" xfId="33420"/>
    <cellStyle name="Note 2 9 5 3 2 3 3" xfId="47873"/>
    <cellStyle name="Note 2 9 5 3 2 4" xfId="21299"/>
    <cellStyle name="Note 2 9 5 3 2 5" xfId="35752"/>
    <cellStyle name="Note 2 9 5 3 3" xfId="6326"/>
    <cellStyle name="Note 2 9 5 3 3 2" xfId="23760"/>
    <cellStyle name="Note 2 9 5 3 3 3" xfId="38213"/>
    <cellStyle name="Note 2 9 5 3 4" xfId="8767"/>
    <cellStyle name="Note 2 9 5 3 4 2" xfId="26201"/>
    <cellStyle name="Note 2 9 5 3 4 3" xfId="40654"/>
    <cellStyle name="Note 2 9 5 3 5" xfId="11187"/>
    <cellStyle name="Note 2 9 5 3 5 2" xfId="28621"/>
    <cellStyle name="Note 2 9 5 3 5 3" xfId="43074"/>
    <cellStyle name="Note 2 9 5 3 6" xfId="18193"/>
    <cellStyle name="Note 2 9 5 4" xfId="1354"/>
    <cellStyle name="Note 2 9 5 4 2" xfId="3865"/>
    <cellStyle name="Note 2 9 5 4 2 2" xfId="21300"/>
    <cellStyle name="Note 2 9 5 4 2 3" xfId="35753"/>
    <cellStyle name="Note 2 9 5 4 3" xfId="6327"/>
    <cellStyle name="Note 2 9 5 4 3 2" xfId="23761"/>
    <cellStyle name="Note 2 9 5 4 3 3" xfId="38214"/>
    <cellStyle name="Note 2 9 5 4 4" xfId="8768"/>
    <cellStyle name="Note 2 9 5 4 4 2" xfId="26202"/>
    <cellStyle name="Note 2 9 5 4 4 3" xfId="40655"/>
    <cellStyle name="Note 2 9 5 4 5" xfId="11188"/>
    <cellStyle name="Note 2 9 5 4 5 2" xfId="28622"/>
    <cellStyle name="Note 2 9 5 4 5 3" xfId="43075"/>
    <cellStyle name="Note 2 9 5 4 6" xfId="15112"/>
    <cellStyle name="Note 2 9 5 4 6 2" xfId="32546"/>
    <cellStyle name="Note 2 9 5 4 6 3" xfId="46999"/>
    <cellStyle name="Note 2 9 5 4 7" xfId="18194"/>
    <cellStyle name="Note 2 9 5 4 8" xfId="20273"/>
    <cellStyle name="Note 2 9 5 5" xfId="3862"/>
    <cellStyle name="Note 2 9 5 5 2" xfId="13523"/>
    <cellStyle name="Note 2 9 5 5 2 2" xfId="30957"/>
    <cellStyle name="Note 2 9 5 5 2 3" xfId="45410"/>
    <cellStyle name="Note 2 9 5 5 3" xfId="15984"/>
    <cellStyle name="Note 2 9 5 5 3 2" xfId="33418"/>
    <cellStyle name="Note 2 9 5 5 3 3" xfId="47871"/>
    <cellStyle name="Note 2 9 5 5 4" xfId="21297"/>
    <cellStyle name="Note 2 9 5 5 5" xfId="35750"/>
    <cellStyle name="Note 2 9 5 6" xfId="6324"/>
    <cellStyle name="Note 2 9 5 6 2" xfId="23758"/>
    <cellStyle name="Note 2 9 5 6 3" xfId="38211"/>
    <cellStyle name="Note 2 9 5 7" xfId="8765"/>
    <cellStyle name="Note 2 9 5 7 2" xfId="26199"/>
    <cellStyle name="Note 2 9 5 7 3" xfId="40652"/>
    <cellStyle name="Note 2 9 5 8" xfId="11185"/>
    <cellStyle name="Note 2 9 5 8 2" xfId="28619"/>
    <cellStyle name="Note 2 9 5 8 3" xfId="43072"/>
    <cellStyle name="Note 2 9 5 9" xfId="18191"/>
    <cellStyle name="Note 2 9 6" xfId="1355"/>
    <cellStyle name="Note 2 9 6 2" xfId="3866"/>
    <cellStyle name="Note 2 9 6 2 2" xfId="13526"/>
    <cellStyle name="Note 2 9 6 2 2 2" xfId="30960"/>
    <cellStyle name="Note 2 9 6 2 2 3" xfId="45413"/>
    <cellStyle name="Note 2 9 6 2 3" xfId="15987"/>
    <cellStyle name="Note 2 9 6 2 3 2" xfId="33421"/>
    <cellStyle name="Note 2 9 6 2 3 3" xfId="47874"/>
    <cellStyle name="Note 2 9 6 2 4" xfId="21301"/>
    <cellStyle name="Note 2 9 6 2 5" xfId="35754"/>
    <cellStyle name="Note 2 9 6 3" xfId="6328"/>
    <cellStyle name="Note 2 9 6 3 2" xfId="23762"/>
    <cellStyle name="Note 2 9 6 3 3" xfId="38215"/>
    <cellStyle name="Note 2 9 6 4" xfId="8769"/>
    <cellStyle name="Note 2 9 6 4 2" xfId="26203"/>
    <cellStyle name="Note 2 9 6 4 3" xfId="40656"/>
    <cellStyle name="Note 2 9 6 5" xfId="11189"/>
    <cellStyle name="Note 2 9 6 5 2" xfId="28623"/>
    <cellStyle name="Note 2 9 6 5 3" xfId="43076"/>
    <cellStyle name="Note 2 9 6 6" xfId="18195"/>
    <cellStyle name="Note 2 9 7" xfId="1356"/>
    <cellStyle name="Note 2 9 7 2" xfId="3867"/>
    <cellStyle name="Note 2 9 7 2 2" xfId="13527"/>
    <cellStyle name="Note 2 9 7 2 2 2" xfId="30961"/>
    <cellStyle name="Note 2 9 7 2 2 3" xfId="45414"/>
    <cellStyle name="Note 2 9 7 2 3" xfId="15988"/>
    <cellStyle name="Note 2 9 7 2 3 2" xfId="33422"/>
    <cellStyle name="Note 2 9 7 2 3 3" xfId="47875"/>
    <cellStyle name="Note 2 9 7 2 4" xfId="21302"/>
    <cellStyle name="Note 2 9 7 2 5" xfId="35755"/>
    <cellStyle name="Note 2 9 7 3" xfId="6329"/>
    <cellStyle name="Note 2 9 7 3 2" xfId="23763"/>
    <cellStyle name="Note 2 9 7 3 3" xfId="38216"/>
    <cellStyle name="Note 2 9 7 4" xfId="8770"/>
    <cellStyle name="Note 2 9 7 4 2" xfId="26204"/>
    <cellStyle name="Note 2 9 7 4 3" xfId="40657"/>
    <cellStyle name="Note 2 9 7 5" xfId="11190"/>
    <cellStyle name="Note 2 9 7 5 2" xfId="28624"/>
    <cellStyle name="Note 2 9 7 5 3" xfId="43077"/>
    <cellStyle name="Note 2 9 7 6" xfId="18196"/>
    <cellStyle name="Note 2 9 8" xfId="1357"/>
    <cellStyle name="Note 2 9 8 2" xfId="3868"/>
    <cellStyle name="Note 2 9 8 2 2" xfId="21303"/>
    <cellStyle name="Note 2 9 8 2 3" xfId="35756"/>
    <cellStyle name="Note 2 9 8 3" xfId="6330"/>
    <cellStyle name="Note 2 9 8 3 2" xfId="23764"/>
    <cellStyle name="Note 2 9 8 3 3" xfId="38217"/>
    <cellStyle name="Note 2 9 8 4" xfId="8771"/>
    <cellStyle name="Note 2 9 8 4 2" xfId="26205"/>
    <cellStyle name="Note 2 9 8 4 3" xfId="40658"/>
    <cellStyle name="Note 2 9 8 5" xfId="11191"/>
    <cellStyle name="Note 2 9 8 5 2" xfId="28625"/>
    <cellStyle name="Note 2 9 8 5 3" xfId="43078"/>
    <cellStyle name="Note 2 9 8 6" xfId="15113"/>
    <cellStyle name="Note 2 9 8 6 2" xfId="32547"/>
    <cellStyle name="Note 2 9 8 6 3" xfId="47000"/>
    <cellStyle name="Note 2 9 8 7" xfId="18197"/>
    <cellStyle name="Note 2 9 8 8" xfId="20274"/>
    <cellStyle name="Note 2 9 9" xfId="3849"/>
    <cellStyle name="Note 2 9 9 2" xfId="13513"/>
    <cellStyle name="Note 2 9 9 2 2" xfId="30947"/>
    <cellStyle name="Note 2 9 9 2 3" xfId="45400"/>
    <cellStyle name="Note 2 9 9 3" xfId="15974"/>
    <cellStyle name="Note 2 9 9 3 2" xfId="33408"/>
    <cellStyle name="Note 2 9 9 3 3" xfId="47861"/>
    <cellStyle name="Note 2 9 9 4" xfId="21284"/>
    <cellStyle name="Note 2 9 9 5" xfId="35737"/>
    <cellStyle name="Note 20" xfId="1358"/>
    <cellStyle name="Note 20 2" xfId="1359"/>
    <cellStyle name="Note 20 2 2" xfId="3870"/>
    <cellStyle name="Note 20 2 2 2" xfId="13529"/>
    <cellStyle name="Note 20 2 2 2 2" xfId="30963"/>
    <cellStyle name="Note 20 2 2 2 3" xfId="45416"/>
    <cellStyle name="Note 20 2 2 3" xfId="15990"/>
    <cellStyle name="Note 20 2 2 3 2" xfId="33424"/>
    <cellStyle name="Note 20 2 2 3 3" xfId="47877"/>
    <cellStyle name="Note 20 2 2 4" xfId="21305"/>
    <cellStyle name="Note 20 2 2 5" xfId="35758"/>
    <cellStyle name="Note 20 2 3" xfId="6332"/>
    <cellStyle name="Note 20 2 3 2" xfId="23766"/>
    <cellStyle name="Note 20 2 3 3" xfId="38219"/>
    <cellStyle name="Note 20 2 4" xfId="8773"/>
    <cellStyle name="Note 20 2 4 2" xfId="26207"/>
    <cellStyle name="Note 20 2 4 3" xfId="40660"/>
    <cellStyle name="Note 20 2 5" xfId="11193"/>
    <cellStyle name="Note 20 2 5 2" xfId="28627"/>
    <cellStyle name="Note 20 2 5 3" xfId="43080"/>
    <cellStyle name="Note 20 2 6" xfId="18199"/>
    <cellStyle name="Note 20 3" xfId="1360"/>
    <cellStyle name="Note 20 3 2" xfId="3871"/>
    <cellStyle name="Note 20 3 2 2" xfId="13530"/>
    <cellStyle name="Note 20 3 2 2 2" xfId="30964"/>
    <cellStyle name="Note 20 3 2 2 3" xfId="45417"/>
    <cellStyle name="Note 20 3 2 3" xfId="15991"/>
    <cellStyle name="Note 20 3 2 3 2" xfId="33425"/>
    <cellStyle name="Note 20 3 2 3 3" xfId="47878"/>
    <cellStyle name="Note 20 3 2 4" xfId="21306"/>
    <cellStyle name="Note 20 3 2 5" xfId="35759"/>
    <cellStyle name="Note 20 3 3" xfId="6333"/>
    <cellStyle name="Note 20 3 3 2" xfId="23767"/>
    <cellStyle name="Note 20 3 3 3" xfId="38220"/>
    <cellStyle name="Note 20 3 4" xfId="8774"/>
    <cellStyle name="Note 20 3 4 2" xfId="26208"/>
    <cellStyle name="Note 20 3 4 3" xfId="40661"/>
    <cellStyle name="Note 20 3 5" xfId="11194"/>
    <cellStyle name="Note 20 3 5 2" xfId="28628"/>
    <cellStyle name="Note 20 3 5 3" xfId="43081"/>
    <cellStyle name="Note 20 3 6" xfId="18200"/>
    <cellStyle name="Note 20 4" xfId="1361"/>
    <cellStyle name="Note 20 4 2" xfId="3872"/>
    <cellStyle name="Note 20 4 2 2" xfId="21307"/>
    <cellStyle name="Note 20 4 2 3" xfId="35760"/>
    <cellStyle name="Note 20 4 3" xfId="6334"/>
    <cellStyle name="Note 20 4 3 2" xfId="23768"/>
    <cellStyle name="Note 20 4 3 3" xfId="38221"/>
    <cellStyle name="Note 20 4 4" xfId="8775"/>
    <cellStyle name="Note 20 4 4 2" xfId="26209"/>
    <cellStyle name="Note 20 4 4 3" xfId="40662"/>
    <cellStyle name="Note 20 4 5" xfId="11195"/>
    <cellStyle name="Note 20 4 5 2" xfId="28629"/>
    <cellStyle name="Note 20 4 5 3" xfId="43082"/>
    <cellStyle name="Note 20 4 6" xfId="15114"/>
    <cellStyle name="Note 20 4 6 2" xfId="32548"/>
    <cellStyle name="Note 20 4 6 3" xfId="47001"/>
    <cellStyle name="Note 20 4 7" xfId="18201"/>
    <cellStyle name="Note 20 4 8" xfId="20275"/>
    <cellStyle name="Note 20 5" xfId="3869"/>
    <cellStyle name="Note 20 5 2" xfId="13528"/>
    <cellStyle name="Note 20 5 2 2" xfId="30962"/>
    <cellStyle name="Note 20 5 2 3" xfId="45415"/>
    <cellStyle name="Note 20 5 3" xfId="15989"/>
    <cellStyle name="Note 20 5 3 2" xfId="33423"/>
    <cellStyle name="Note 20 5 3 3" xfId="47876"/>
    <cellStyle name="Note 20 5 4" xfId="21304"/>
    <cellStyle name="Note 20 5 5" xfId="35757"/>
    <cellStyle name="Note 20 6" xfId="6331"/>
    <cellStyle name="Note 20 6 2" xfId="23765"/>
    <cellStyle name="Note 20 6 3" xfId="38218"/>
    <cellStyle name="Note 20 7" xfId="8772"/>
    <cellStyle name="Note 20 7 2" xfId="26206"/>
    <cellStyle name="Note 20 7 3" xfId="40659"/>
    <cellStyle name="Note 20 8" xfId="11192"/>
    <cellStyle name="Note 20 8 2" xfId="28626"/>
    <cellStyle name="Note 20 8 3" xfId="43079"/>
    <cellStyle name="Note 20 9" xfId="18198"/>
    <cellStyle name="Note 21" xfId="1362"/>
    <cellStyle name="Note 21 2" xfId="1363"/>
    <cellStyle name="Note 21 2 2" xfId="3874"/>
    <cellStyle name="Note 21 2 2 2" xfId="13532"/>
    <cellStyle name="Note 21 2 2 2 2" xfId="30966"/>
    <cellStyle name="Note 21 2 2 2 3" xfId="45419"/>
    <cellStyle name="Note 21 2 2 3" xfId="15993"/>
    <cellStyle name="Note 21 2 2 3 2" xfId="33427"/>
    <cellStyle name="Note 21 2 2 3 3" xfId="47880"/>
    <cellStyle name="Note 21 2 2 4" xfId="21309"/>
    <cellStyle name="Note 21 2 2 5" xfId="35762"/>
    <cellStyle name="Note 21 2 3" xfId="6336"/>
    <cellStyle name="Note 21 2 3 2" xfId="23770"/>
    <cellStyle name="Note 21 2 3 3" xfId="38223"/>
    <cellStyle name="Note 21 2 4" xfId="8777"/>
    <cellStyle name="Note 21 2 4 2" xfId="26211"/>
    <cellStyle name="Note 21 2 4 3" xfId="40664"/>
    <cellStyle name="Note 21 2 5" xfId="11197"/>
    <cellStyle name="Note 21 2 5 2" xfId="28631"/>
    <cellStyle name="Note 21 2 5 3" xfId="43084"/>
    <cellStyle name="Note 21 2 6" xfId="18203"/>
    <cellStyle name="Note 21 3" xfId="1364"/>
    <cellStyle name="Note 21 3 2" xfId="3875"/>
    <cellStyle name="Note 21 3 2 2" xfId="13533"/>
    <cellStyle name="Note 21 3 2 2 2" xfId="30967"/>
    <cellStyle name="Note 21 3 2 2 3" xfId="45420"/>
    <cellStyle name="Note 21 3 2 3" xfId="15994"/>
    <cellStyle name="Note 21 3 2 3 2" xfId="33428"/>
    <cellStyle name="Note 21 3 2 3 3" xfId="47881"/>
    <cellStyle name="Note 21 3 2 4" xfId="21310"/>
    <cellStyle name="Note 21 3 2 5" xfId="35763"/>
    <cellStyle name="Note 21 3 3" xfId="6337"/>
    <cellStyle name="Note 21 3 3 2" xfId="23771"/>
    <cellStyle name="Note 21 3 3 3" xfId="38224"/>
    <cellStyle name="Note 21 3 4" xfId="8778"/>
    <cellStyle name="Note 21 3 4 2" xfId="26212"/>
    <cellStyle name="Note 21 3 4 3" xfId="40665"/>
    <cellStyle name="Note 21 3 5" xfId="11198"/>
    <cellStyle name="Note 21 3 5 2" xfId="28632"/>
    <cellStyle name="Note 21 3 5 3" xfId="43085"/>
    <cellStyle name="Note 21 3 6" xfId="18204"/>
    <cellStyle name="Note 21 4" xfId="1365"/>
    <cellStyle name="Note 21 4 2" xfId="3876"/>
    <cellStyle name="Note 21 4 2 2" xfId="21311"/>
    <cellStyle name="Note 21 4 2 3" xfId="35764"/>
    <cellStyle name="Note 21 4 3" xfId="6338"/>
    <cellStyle name="Note 21 4 3 2" xfId="23772"/>
    <cellStyle name="Note 21 4 3 3" xfId="38225"/>
    <cellStyle name="Note 21 4 4" xfId="8779"/>
    <cellStyle name="Note 21 4 4 2" xfId="26213"/>
    <cellStyle name="Note 21 4 4 3" xfId="40666"/>
    <cellStyle name="Note 21 4 5" xfId="11199"/>
    <cellStyle name="Note 21 4 5 2" xfId="28633"/>
    <cellStyle name="Note 21 4 5 3" xfId="43086"/>
    <cellStyle name="Note 21 4 6" xfId="15115"/>
    <cellStyle name="Note 21 4 6 2" xfId="32549"/>
    <cellStyle name="Note 21 4 6 3" xfId="47002"/>
    <cellStyle name="Note 21 4 7" xfId="18205"/>
    <cellStyle name="Note 21 4 8" xfId="20276"/>
    <cellStyle name="Note 21 5" xfId="3873"/>
    <cellStyle name="Note 21 5 2" xfId="13531"/>
    <cellStyle name="Note 21 5 2 2" xfId="30965"/>
    <cellStyle name="Note 21 5 2 3" xfId="45418"/>
    <cellStyle name="Note 21 5 3" xfId="15992"/>
    <cellStyle name="Note 21 5 3 2" xfId="33426"/>
    <cellStyle name="Note 21 5 3 3" xfId="47879"/>
    <cellStyle name="Note 21 5 4" xfId="21308"/>
    <cellStyle name="Note 21 5 5" xfId="35761"/>
    <cellStyle name="Note 21 6" xfId="6335"/>
    <cellStyle name="Note 21 6 2" xfId="23769"/>
    <cellStyle name="Note 21 6 3" xfId="38222"/>
    <cellStyle name="Note 21 7" xfId="8776"/>
    <cellStyle name="Note 21 7 2" xfId="26210"/>
    <cellStyle name="Note 21 7 3" xfId="40663"/>
    <cellStyle name="Note 21 8" xfId="11196"/>
    <cellStyle name="Note 21 8 2" xfId="28630"/>
    <cellStyle name="Note 21 8 3" xfId="43083"/>
    <cellStyle name="Note 21 9" xfId="18202"/>
    <cellStyle name="Note 22" xfId="1366"/>
    <cellStyle name="Note 22 2" xfId="1367"/>
    <cellStyle name="Note 22 2 2" xfId="3878"/>
    <cellStyle name="Note 22 2 2 2" xfId="13535"/>
    <cellStyle name="Note 22 2 2 2 2" xfId="30969"/>
    <cellStyle name="Note 22 2 2 2 3" xfId="45422"/>
    <cellStyle name="Note 22 2 2 3" xfId="15996"/>
    <cellStyle name="Note 22 2 2 3 2" xfId="33430"/>
    <cellStyle name="Note 22 2 2 3 3" xfId="47883"/>
    <cellStyle name="Note 22 2 2 4" xfId="21313"/>
    <cellStyle name="Note 22 2 2 5" xfId="35766"/>
    <cellStyle name="Note 22 2 3" xfId="6340"/>
    <cellStyle name="Note 22 2 3 2" xfId="23774"/>
    <cellStyle name="Note 22 2 3 3" xfId="38227"/>
    <cellStyle name="Note 22 2 4" xfId="8781"/>
    <cellStyle name="Note 22 2 4 2" xfId="26215"/>
    <cellStyle name="Note 22 2 4 3" xfId="40668"/>
    <cellStyle name="Note 22 2 5" xfId="11201"/>
    <cellStyle name="Note 22 2 5 2" xfId="28635"/>
    <cellStyle name="Note 22 2 5 3" xfId="43088"/>
    <cellStyle name="Note 22 2 6" xfId="18207"/>
    <cellStyle name="Note 22 3" xfId="1368"/>
    <cellStyle name="Note 22 3 2" xfId="3879"/>
    <cellStyle name="Note 22 3 2 2" xfId="13536"/>
    <cellStyle name="Note 22 3 2 2 2" xfId="30970"/>
    <cellStyle name="Note 22 3 2 2 3" xfId="45423"/>
    <cellStyle name="Note 22 3 2 3" xfId="15997"/>
    <cellStyle name="Note 22 3 2 3 2" xfId="33431"/>
    <cellStyle name="Note 22 3 2 3 3" xfId="47884"/>
    <cellStyle name="Note 22 3 2 4" xfId="21314"/>
    <cellStyle name="Note 22 3 2 5" xfId="35767"/>
    <cellStyle name="Note 22 3 3" xfId="6341"/>
    <cellStyle name="Note 22 3 3 2" xfId="23775"/>
    <cellStyle name="Note 22 3 3 3" xfId="38228"/>
    <cellStyle name="Note 22 3 4" xfId="8782"/>
    <cellStyle name="Note 22 3 4 2" xfId="26216"/>
    <cellStyle name="Note 22 3 4 3" xfId="40669"/>
    <cellStyle name="Note 22 3 5" xfId="11202"/>
    <cellStyle name="Note 22 3 5 2" xfId="28636"/>
    <cellStyle name="Note 22 3 5 3" xfId="43089"/>
    <cellStyle name="Note 22 3 6" xfId="18208"/>
    <cellStyle name="Note 22 4" xfId="1369"/>
    <cellStyle name="Note 22 4 2" xfId="3880"/>
    <cellStyle name="Note 22 4 2 2" xfId="21315"/>
    <cellStyle name="Note 22 4 2 3" xfId="35768"/>
    <cellStyle name="Note 22 4 3" xfId="6342"/>
    <cellStyle name="Note 22 4 3 2" xfId="23776"/>
    <cellStyle name="Note 22 4 3 3" xfId="38229"/>
    <cellStyle name="Note 22 4 4" xfId="8783"/>
    <cellStyle name="Note 22 4 4 2" xfId="26217"/>
    <cellStyle name="Note 22 4 4 3" xfId="40670"/>
    <cellStyle name="Note 22 4 5" xfId="11203"/>
    <cellStyle name="Note 22 4 5 2" xfId="28637"/>
    <cellStyle name="Note 22 4 5 3" xfId="43090"/>
    <cellStyle name="Note 22 4 6" xfId="15116"/>
    <cellStyle name="Note 22 4 6 2" xfId="32550"/>
    <cellStyle name="Note 22 4 6 3" xfId="47003"/>
    <cellStyle name="Note 22 4 7" xfId="18209"/>
    <cellStyle name="Note 22 4 8" xfId="20277"/>
    <cellStyle name="Note 22 5" xfId="3877"/>
    <cellStyle name="Note 22 5 2" xfId="13534"/>
    <cellStyle name="Note 22 5 2 2" xfId="30968"/>
    <cellStyle name="Note 22 5 2 3" xfId="45421"/>
    <cellStyle name="Note 22 5 3" xfId="15995"/>
    <cellStyle name="Note 22 5 3 2" xfId="33429"/>
    <cellStyle name="Note 22 5 3 3" xfId="47882"/>
    <cellStyle name="Note 22 5 4" xfId="21312"/>
    <cellStyle name="Note 22 5 5" xfId="35765"/>
    <cellStyle name="Note 22 6" xfId="6339"/>
    <cellStyle name="Note 22 6 2" xfId="23773"/>
    <cellStyle name="Note 22 6 3" xfId="38226"/>
    <cellStyle name="Note 22 7" xfId="8780"/>
    <cellStyle name="Note 22 7 2" xfId="26214"/>
    <cellStyle name="Note 22 7 3" xfId="40667"/>
    <cellStyle name="Note 22 8" xfId="11200"/>
    <cellStyle name="Note 22 8 2" xfId="28634"/>
    <cellStyle name="Note 22 8 3" xfId="43087"/>
    <cellStyle name="Note 22 9" xfId="18206"/>
    <cellStyle name="Note 23" xfId="1370"/>
    <cellStyle name="Note 23 2" xfId="1371"/>
    <cellStyle name="Note 23 2 2" xfId="3882"/>
    <cellStyle name="Note 23 2 2 2" xfId="13538"/>
    <cellStyle name="Note 23 2 2 2 2" xfId="30972"/>
    <cellStyle name="Note 23 2 2 2 3" xfId="45425"/>
    <cellStyle name="Note 23 2 2 3" xfId="15999"/>
    <cellStyle name="Note 23 2 2 3 2" xfId="33433"/>
    <cellStyle name="Note 23 2 2 3 3" xfId="47886"/>
    <cellStyle name="Note 23 2 2 4" xfId="21317"/>
    <cellStyle name="Note 23 2 2 5" xfId="35770"/>
    <cellStyle name="Note 23 2 3" xfId="6344"/>
    <cellStyle name="Note 23 2 3 2" xfId="23778"/>
    <cellStyle name="Note 23 2 3 3" xfId="38231"/>
    <cellStyle name="Note 23 2 4" xfId="8785"/>
    <cellStyle name="Note 23 2 4 2" xfId="26219"/>
    <cellStyle name="Note 23 2 4 3" xfId="40672"/>
    <cellStyle name="Note 23 2 5" xfId="11205"/>
    <cellStyle name="Note 23 2 5 2" xfId="28639"/>
    <cellStyle name="Note 23 2 5 3" xfId="43092"/>
    <cellStyle name="Note 23 2 6" xfId="18211"/>
    <cellStyle name="Note 23 3" xfId="1372"/>
    <cellStyle name="Note 23 3 2" xfId="3883"/>
    <cellStyle name="Note 23 3 2 2" xfId="13539"/>
    <cellStyle name="Note 23 3 2 2 2" xfId="30973"/>
    <cellStyle name="Note 23 3 2 2 3" xfId="45426"/>
    <cellStyle name="Note 23 3 2 3" xfId="16000"/>
    <cellStyle name="Note 23 3 2 3 2" xfId="33434"/>
    <cellStyle name="Note 23 3 2 3 3" xfId="47887"/>
    <cellStyle name="Note 23 3 2 4" xfId="21318"/>
    <cellStyle name="Note 23 3 2 5" xfId="35771"/>
    <cellStyle name="Note 23 3 3" xfId="6345"/>
    <cellStyle name="Note 23 3 3 2" xfId="23779"/>
    <cellStyle name="Note 23 3 3 3" xfId="38232"/>
    <cellStyle name="Note 23 3 4" xfId="8786"/>
    <cellStyle name="Note 23 3 4 2" xfId="26220"/>
    <cellStyle name="Note 23 3 4 3" xfId="40673"/>
    <cellStyle name="Note 23 3 5" xfId="11206"/>
    <cellStyle name="Note 23 3 5 2" xfId="28640"/>
    <cellStyle name="Note 23 3 5 3" xfId="43093"/>
    <cellStyle name="Note 23 3 6" xfId="18212"/>
    <cellStyle name="Note 23 4" xfId="1373"/>
    <cellStyle name="Note 23 4 2" xfId="3884"/>
    <cellStyle name="Note 23 4 2 2" xfId="21319"/>
    <cellStyle name="Note 23 4 2 3" xfId="35772"/>
    <cellStyle name="Note 23 4 3" xfId="6346"/>
    <cellStyle name="Note 23 4 3 2" xfId="23780"/>
    <cellStyle name="Note 23 4 3 3" xfId="38233"/>
    <cellStyle name="Note 23 4 4" xfId="8787"/>
    <cellStyle name="Note 23 4 4 2" xfId="26221"/>
    <cellStyle name="Note 23 4 4 3" xfId="40674"/>
    <cellStyle name="Note 23 4 5" xfId="11207"/>
    <cellStyle name="Note 23 4 5 2" xfId="28641"/>
    <cellStyle name="Note 23 4 5 3" xfId="43094"/>
    <cellStyle name="Note 23 4 6" xfId="15117"/>
    <cellStyle name="Note 23 4 6 2" xfId="32551"/>
    <cellStyle name="Note 23 4 6 3" xfId="47004"/>
    <cellStyle name="Note 23 4 7" xfId="18213"/>
    <cellStyle name="Note 23 4 8" xfId="20278"/>
    <cellStyle name="Note 23 5" xfId="3881"/>
    <cellStyle name="Note 23 5 2" xfId="13537"/>
    <cellStyle name="Note 23 5 2 2" xfId="30971"/>
    <cellStyle name="Note 23 5 2 3" xfId="45424"/>
    <cellStyle name="Note 23 5 3" xfId="15998"/>
    <cellStyle name="Note 23 5 3 2" xfId="33432"/>
    <cellStyle name="Note 23 5 3 3" xfId="47885"/>
    <cellStyle name="Note 23 5 4" xfId="21316"/>
    <cellStyle name="Note 23 5 5" xfId="35769"/>
    <cellStyle name="Note 23 6" xfId="6343"/>
    <cellStyle name="Note 23 6 2" xfId="23777"/>
    <cellStyle name="Note 23 6 3" xfId="38230"/>
    <cellStyle name="Note 23 7" xfId="8784"/>
    <cellStyle name="Note 23 7 2" xfId="26218"/>
    <cellStyle name="Note 23 7 3" xfId="40671"/>
    <cellStyle name="Note 23 8" xfId="11204"/>
    <cellStyle name="Note 23 8 2" xfId="28638"/>
    <cellStyle name="Note 23 8 3" xfId="43091"/>
    <cellStyle name="Note 23 9" xfId="18210"/>
    <cellStyle name="Note 24" xfId="1374"/>
    <cellStyle name="Note 24 2" xfId="1375"/>
    <cellStyle name="Note 24 2 2" xfId="3886"/>
    <cellStyle name="Note 24 2 2 2" xfId="13541"/>
    <cellStyle name="Note 24 2 2 2 2" xfId="30975"/>
    <cellStyle name="Note 24 2 2 2 3" xfId="45428"/>
    <cellStyle name="Note 24 2 2 3" xfId="16002"/>
    <cellStyle name="Note 24 2 2 3 2" xfId="33436"/>
    <cellStyle name="Note 24 2 2 3 3" xfId="47889"/>
    <cellStyle name="Note 24 2 2 4" xfId="21321"/>
    <cellStyle name="Note 24 2 2 5" xfId="35774"/>
    <cellStyle name="Note 24 2 3" xfId="6348"/>
    <cellStyle name="Note 24 2 3 2" xfId="23782"/>
    <cellStyle name="Note 24 2 3 3" xfId="38235"/>
    <cellStyle name="Note 24 2 4" xfId="8789"/>
    <cellStyle name="Note 24 2 4 2" xfId="26223"/>
    <cellStyle name="Note 24 2 4 3" xfId="40676"/>
    <cellStyle name="Note 24 2 5" xfId="11209"/>
    <cellStyle name="Note 24 2 5 2" xfId="28643"/>
    <cellStyle name="Note 24 2 5 3" xfId="43096"/>
    <cellStyle name="Note 24 2 6" xfId="18215"/>
    <cellStyle name="Note 24 3" xfId="1376"/>
    <cellStyle name="Note 24 3 2" xfId="3887"/>
    <cellStyle name="Note 24 3 2 2" xfId="13542"/>
    <cellStyle name="Note 24 3 2 2 2" xfId="30976"/>
    <cellStyle name="Note 24 3 2 2 3" xfId="45429"/>
    <cellStyle name="Note 24 3 2 3" xfId="16003"/>
    <cellStyle name="Note 24 3 2 3 2" xfId="33437"/>
    <cellStyle name="Note 24 3 2 3 3" xfId="47890"/>
    <cellStyle name="Note 24 3 2 4" xfId="21322"/>
    <cellStyle name="Note 24 3 2 5" xfId="35775"/>
    <cellStyle name="Note 24 3 3" xfId="6349"/>
    <cellStyle name="Note 24 3 3 2" xfId="23783"/>
    <cellStyle name="Note 24 3 3 3" xfId="38236"/>
    <cellStyle name="Note 24 3 4" xfId="8790"/>
    <cellStyle name="Note 24 3 4 2" xfId="26224"/>
    <cellStyle name="Note 24 3 4 3" xfId="40677"/>
    <cellStyle name="Note 24 3 5" xfId="11210"/>
    <cellStyle name="Note 24 3 5 2" xfId="28644"/>
    <cellStyle name="Note 24 3 5 3" xfId="43097"/>
    <cellStyle name="Note 24 3 6" xfId="18216"/>
    <cellStyle name="Note 24 4" xfId="1377"/>
    <cellStyle name="Note 24 4 2" xfId="3888"/>
    <cellStyle name="Note 24 4 2 2" xfId="21323"/>
    <cellStyle name="Note 24 4 2 3" xfId="35776"/>
    <cellStyle name="Note 24 4 3" xfId="6350"/>
    <cellStyle name="Note 24 4 3 2" xfId="23784"/>
    <cellStyle name="Note 24 4 3 3" xfId="38237"/>
    <cellStyle name="Note 24 4 4" xfId="8791"/>
    <cellStyle name="Note 24 4 4 2" xfId="26225"/>
    <cellStyle name="Note 24 4 4 3" xfId="40678"/>
    <cellStyle name="Note 24 4 5" xfId="11211"/>
    <cellStyle name="Note 24 4 5 2" xfId="28645"/>
    <cellStyle name="Note 24 4 5 3" xfId="43098"/>
    <cellStyle name="Note 24 4 6" xfId="15118"/>
    <cellStyle name="Note 24 4 6 2" xfId="32552"/>
    <cellStyle name="Note 24 4 6 3" xfId="47005"/>
    <cellStyle name="Note 24 4 7" xfId="18217"/>
    <cellStyle name="Note 24 4 8" xfId="20279"/>
    <cellStyle name="Note 24 5" xfId="3885"/>
    <cellStyle name="Note 24 5 2" xfId="13540"/>
    <cellStyle name="Note 24 5 2 2" xfId="30974"/>
    <cellStyle name="Note 24 5 2 3" xfId="45427"/>
    <cellStyle name="Note 24 5 3" xfId="16001"/>
    <cellStyle name="Note 24 5 3 2" xfId="33435"/>
    <cellStyle name="Note 24 5 3 3" xfId="47888"/>
    <cellStyle name="Note 24 5 4" xfId="21320"/>
    <cellStyle name="Note 24 5 5" xfId="35773"/>
    <cellStyle name="Note 24 6" xfId="6347"/>
    <cellStyle name="Note 24 6 2" xfId="23781"/>
    <cellStyle name="Note 24 6 3" xfId="38234"/>
    <cellStyle name="Note 24 7" xfId="8788"/>
    <cellStyle name="Note 24 7 2" xfId="26222"/>
    <cellStyle name="Note 24 7 3" xfId="40675"/>
    <cellStyle name="Note 24 8" xfId="11208"/>
    <cellStyle name="Note 24 8 2" xfId="28642"/>
    <cellStyle name="Note 24 8 3" xfId="43095"/>
    <cellStyle name="Note 24 9" xfId="18214"/>
    <cellStyle name="Note 25" xfId="1378"/>
    <cellStyle name="Note 25 2" xfId="1379"/>
    <cellStyle name="Note 25 2 2" xfId="3890"/>
    <cellStyle name="Note 25 2 2 2" xfId="13544"/>
    <cellStyle name="Note 25 2 2 2 2" xfId="30978"/>
    <cellStyle name="Note 25 2 2 2 3" xfId="45431"/>
    <cellStyle name="Note 25 2 2 3" xfId="16005"/>
    <cellStyle name="Note 25 2 2 3 2" xfId="33439"/>
    <cellStyle name="Note 25 2 2 3 3" xfId="47892"/>
    <cellStyle name="Note 25 2 2 4" xfId="21325"/>
    <cellStyle name="Note 25 2 2 5" xfId="35778"/>
    <cellStyle name="Note 25 2 3" xfId="6352"/>
    <cellStyle name="Note 25 2 3 2" xfId="23786"/>
    <cellStyle name="Note 25 2 3 3" xfId="38239"/>
    <cellStyle name="Note 25 2 4" xfId="8793"/>
    <cellStyle name="Note 25 2 4 2" xfId="26227"/>
    <cellStyle name="Note 25 2 4 3" xfId="40680"/>
    <cellStyle name="Note 25 2 5" xfId="11213"/>
    <cellStyle name="Note 25 2 5 2" xfId="28647"/>
    <cellStyle name="Note 25 2 5 3" xfId="43100"/>
    <cellStyle name="Note 25 2 6" xfId="18219"/>
    <cellStyle name="Note 25 3" xfId="1380"/>
    <cellStyle name="Note 25 3 2" xfId="3891"/>
    <cellStyle name="Note 25 3 2 2" xfId="13545"/>
    <cellStyle name="Note 25 3 2 2 2" xfId="30979"/>
    <cellStyle name="Note 25 3 2 2 3" xfId="45432"/>
    <cellStyle name="Note 25 3 2 3" xfId="16006"/>
    <cellStyle name="Note 25 3 2 3 2" xfId="33440"/>
    <cellStyle name="Note 25 3 2 3 3" xfId="47893"/>
    <cellStyle name="Note 25 3 2 4" xfId="21326"/>
    <cellStyle name="Note 25 3 2 5" xfId="35779"/>
    <cellStyle name="Note 25 3 3" xfId="6353"/>
    <cellStyle name="Note 25 3 3 2" xfId="23787"/>
    <cellStyle name="Note 25 3 3 3" xfId="38240"/>
    <cellStyle name="Note 25 3 4" xfId="8794"/>
    <cellStyle name="Note 25 3 4 2" xfId="26228"/>
    <cellStyle name="Note 25 3 4 3" xfId="40681"/>
    <cellStyle name="Note 25 3 5" xfId="11214"/>
    <cellStyle name="Note 25 3 5 2" xfId="28648"/>
    <cellStyle name="Note 25 3 5 3" xfId="43101"/>
    <cellStyle name="Note 25 3 6" xfId="18220"/>
    <cellStyle name="Note 25 4" xfId="1381"/>
    <cellStyle name="Note 25 4 2" xfId="3892"/>
    <cellStyle name="Note 25 4 2 2" xfId="21327"/>
    <cellStyle name="Note 25 4 2 3" xfId="35780"/>
    <cellStyle name="Note 25 4 3" xfId="6354"/>
    <cellStyle name="Note 25 4 3 2" xfId="23788"/>
    <cellStyle name="Note 25 4 3 3" xfId="38241"/>
    <cellStyle name="Note 25 4 4" xfId="8795"/>
    <cellStyle name="Note 25 4 4 2" xfId="26229"/>
    <cellStyle name="Note 25 4 4 3" xfId="40682"/>
    <cellStyle name="Note 25 4 5" xfId="11215"/>
    <cellStyle name="Note 25 4 5 2" xfId="28649"/>
    <cellStyle name="Note 25 4 5 3" xfId="43102"/>
    <cellStyle name="Note 25 4 6" xfId="15119"/>
    <cellStyle name="Note 25 4 6 2" xfId="32553"/>
    <cellStyle name="Note 25 4 6 3" xfId="47006"/>
    <cellStyle name="Note 25 4 7" xfId="18221"/>
    <cellStyle name="Note 25 4 8" xfId="20280"/>
    <cellStyle name="Note 25 5" xfId="3889"/>
    <cellStyle name="Note 25 5 2" xfId="13543"/>
    <cellStyle name="Note 25 5 2 2" xfId="30977"/>
    <cellStyle name="Note 25 5 2 3" xfId="45430"/>
    <cellStyle name="Note 25 5 3" xfId="16004"/>
    <cellStyle name="Note 25 5 3 2" xfId="33438"/>
    <cellStyle name="Note 25 5 3 3" xfId="47891"/>
    <cellStyle name="Note 25 5 4" xfId="21324"/>
    <cellStyle name="Note 25 5 5" xfId="35777"/>
    <cellStyle name="Note 25 6" xfId="6351"/>
    <cellStyle name="Note 25 6 2" xfId="23785"/>
    <cellStyle name="Note 25 6 3" xfId="38238"/>
    <cellStyle name="Note 25 7" xfId="8792"/>
    <cellStyle name="Note 25 7 2" xfId="26226"/>
    <cellStyle name="Note 25 7 3" xfId="40679"/>
    <cellStyle name="Note 25 8" xfId="11212"/>
    <cellStyle name="Note 25 8 2" xfId="28646"/>
    <cellStyle name="Note 25 8 3" xfId="43099"/>
    <cellStyle name="Note 25 9" xfId="18218"/>
    <cellStyle name="Note 26" xfId="1382"/>
    <cellStyle name="Note 26 2" xfId="1383"/>
    <cellStyle name="Note 26 2 2" xfId="3894"/>
    <cellStyle name="Note 26 2 2 2" xfId="13547"/>
    <cellStyle name="Note 26 2 2 2 2" xfId="30981"/>
    <cellStyle name="Note 26 2 2 2 3" xfId="45434"/>
    <cellStyle name="Note 26 2 2 3" xfId="16008"/>
    <cellStyle name="Note 26 2 2 3 2" xfId="33442"/>
    <cellStyle name="Note 26 2 2 3 3" xfId="47895"/>
    <cellStyle name="Note 26 2 2 4" xfId="21329"/>
    <cellStyle name="Note 26 2 2 5" xfId="35782"/>
    <cellStyle name="Note 26 2 3" xfId="6356"/>
    <cellStyle name="Note 26 2 3 2" xfId="23790"/>
    <cellStyle name="Note 26 2 3 3" xfId="38243"/>
    <cellStyle name="Note 26 2 4" xfId="8797"/>
    <cellStyle name="Note 26 2 4 2" xfId="26231"/>
    <cellStyle name="Note 26 2 4 3" xfId="40684"/>
    <cellStyle name="Note 26 2 5" xfId="11217"/>
    <cellStyle name="Note 26 2 5 2" xfId="28651"/>
    <cellStyle name="Note 26 2 5 3" xfId="43104"/>
    <cellStyle name="Note 26 2 6" xfId="18223"/>
    <cellStyle name="Note 26 3" xfId="1384"/>
    <cellStyle name="Note 26 3 2" xfId="3895"/>
    <cellStyle name="Note 26 3 2 2" xfId="13548"/>
    <cellStyle name="Note 26 3 2 2 2" xfId="30982"/>
    <cellStyle name="Note 26 3 2 2 3" xfId="45435"/>
    <cellStyle name="Note 26 3 2 3" xfId="16009"/>
    <cellStyle name="Note 26 3 2 3 2" xfId="33443"/>
    <cellStyle name="Note 26 3 2 3 3" xfId="47896"/>
    <cellStyle name="Note 26 3 2 4" xfId="21330"/>
    <cellStyle name="Note 26 3 2 5" xfId="35783"/>
    <cellStyle name="Note 26 3 3" xfId="6357"/>
    <cellStyle name="Note 26 3 3 2" xfId="23791"/>
    <cellStyle name="Note 26 3 3 3" xfId="38244"/>
    <cellStyle name="Note 26 3 4" xfId="8798"/>
    <cellStyle name="Note 26 3 4 2" xfId="26232"/>
    <cellStyle name="Note 26 3 4 3" xfId="40685"/>
    <cellStyle name="Note 26 3 5" xfId="11218"/>
    <cellStyle name="Note 26 3 5 2" xfId="28652"/>
    <cellStyle name="Note 26 3 5 3" xfId="43105"/>
    <cellStyle name="Note 26 3 6" xfId="18224"/>
    <cellStyle name="Note 26 4" xfId="1385"/>
    <cellStyle name="Note 26 4 2" xfId="3896"/>
    <cellStyle name="Note 26 4 2 2" xfId="21331"/>
    <cellStyle name="Note 26 4 2 3" xfId="35784"/>
    <cellStyle name="Note 26 4 3" xfId="6358"/>
    <cellStyle name="Note 26 4 3 2" xfId="23792"/>
    <cellStyle name="Note 26 4 3 3" xfId="38245"/>
    <cellStyle name="Note 26 4 4" xfId="8799"/>
    <cellStyle name="Note 26 4 4 2" xfId="26233"/>
    <cellStyle name="Note 26 4 4 3" xfId="40686"/>
    <cellStyle name="Note 26 4 5" xfId="11219"/>
    <cellStyle name="Note 26 4 5 2" xfId="28653"/>
    <cellStyle name="Note 26 4 5 3" xfId="43106"/>
    <cellStyle name="Note 26 4 6" xfId="15120"/>
    <cellStyle name="Note 26 4 6 2" xfId="32554"/>
    <cellStyle name="Note 26 4 6 3" xfId="47007"/>
    <cellStyle name="Note 26 4 7" xfId="18225"/>
    <cellStyle name="Note 26 4 8" xfId="20281"/>
    <cellStyle name="Note 26 5" xfId="3893"/>
    <cellStyle name="Note 26 5 2" xfId="13546"/>
    <cellStyle name="Note 26 5 2 2" xfId="30980"/>
    <cellStyle name="Note 26 5 2 3" xfId="45433"/>
    <cellStyle name="Note 26 5 3" xfId="16007"/>
    <cellStyle name="Note 26 5 3 2" xfId="33441"/>
    <cellStyle name="Note 26 5 3 3" xfId="47894"/>
    <cellStyle name="Note 26 5 4" xfId="21328"/>
    <cellStyle name="Note 26 5 5" xfId="35781"/>
    <cellStyle name="Note 26 6" xfId="6355"/>
    <cellStyle name="Note 26 6 2" xfId="23789"/>
    <cellStyle name="Note 26 6 3" xfId="38242"/>
    <cellStyle name="Note 26 7" xfId="8796"/>
    <cellStyle name="Note 26 7 2" xfId="26230"/>
    <cellStyle name="Note 26 7 3" xfId="40683"/>
    <cellStyle name="Note 26 8" xfId="11216"/>
    <cellStyle name="Note 26 8 2" xfId="28650"/>
    <cellStyle name="Note 26 8 3" xfId="43103"/>
    <cellStyle name="Note 26 9" xfId="18222"/>
    <cellStyle name="Note 27" xfId="1386"/>
    <cellStyle name="Note 27 2" xfId="1387"/>
    <cellStyle name="Note 27 2 2" xfId="3898"/>
    <cellStyle name="Note 27 2 2 2" xfId="13550"/>
    <cellStyle name="Note 27 2 2 2 2" xfId="30984"/>
    <cellStyle name="Note 27 2 2 2 3" xfId="45437"/>
    <cellStyle name="Note 27 2 2 3" xfId="16011"/>
    <cellStyle name="Note 27 2 2 3 2" xfId="33445"/>
    <cellStyle name="Note 27 2 2 3 3" xfId="47898"/>
    <cellStyle name="Note 27 2 2 4" xfId="21333"/>
    <cellStyle name="Note 27 2 2 5" xfId="35786"/>
    <cellStyle name="Note 27 2 3" xfId="6360"/>
    <cellStyle name="Note 27 2 3 2" xfId="23794"/>
    <cellStyle name="Note 27 2 3 3" xfId="38247"/>
    <cellStyle name="Note 27 2 4" xfId="8801"/>
    <cellStyle name="Note 27 2 4 2" xfId="26235"/>
    <cellStyle name="Note 27 2 4 3" xfId="40688"/>
    <cellStyle name="Note 27 2 5" xfId="11221"/>
    <cellStyle name="Note 27 2 5 2" xfId="28655"/>
    <cellStyle name="Note 27 2 5 3" xfId="43108"/>
    <cellStyle name="Note 27 2 6" xfId="18227"/>
    <cellStyle name="Note 27 3" xfId="1388"/>
    <cellStyle name="Note 27 3 2" xfId="3899"/>
    <cellStyle name="Note 27 3 2 2" xfId="13551"/>
    <cellStyle name="Note 27 3 2 2 2" xfId="30985"/>
    <cellStyle name="Note 27 3 2 2 3" xfId="45438"/>
    <cellStyle name="Note 27 3 2 3" xfId="16012"/>
    <cellStyle name="Note 27 3 2 3 2" xfId="33446"/>
    <cellStyle name="Note 27 3 2 3 3" xfId="47899"/>
    <cellStyle name="Note 27 3 2 4" xfId="21334"/>
    <cellStyle name="Note 27 3 2 5" xfId="35787"/>
    <cellStyle name="Note 27 3 3" xfId="6361"/>
    <cellStyle name="Note 27 3 3 2" xfId="23795"/>
    <cellStyle name="Note 27 3 3 3" xfId="38248"/>
    <cellStyle name="Note 27 3 4" xfId="8802"/>
    <cellStyle name="Note 27 3 4 2" xfId="26236"/>
    <cellStyle name="Note 27 3 4 3" xfId="40689"/>
    <cellStyle name="Note 27 3 5" xfId="11222"/>
    <cellStyle name="Note 27 3 5 2" xfId="28656"/>
    <cellStyle name="Note 27 3 5 3" xfId="43109"/>
    <cellStyle name="Note 27 3 6" xfId="18228"/>
    <cellStyle name="Note 27 4" xfId="1389"/>
    <cellStyle name="Note 27 4 2" xfId="3900"/>
    <cellStyle name="Note 27 4 2 2" xfId="21335"/>
    <cellStyle name="Note 27 4 2 3" xfId="35788"/>
    <cellStyle name="Note 27 4 3" xfId="6362"/>
    <cellStyle name="Note 27 4 3 2" xfId="23796"/>
    <cellStyle name="Note 27 4 3 3" xfId="38249"/>
    <cellStyle name="Note 27 4 4" xfId="8803"/>
    <cellStyle name="Note 27 4 4 2" xfId="26237"/>
    <cellStyle name="Note 27 4 4 3" xfId="40690"/>
    <cellStyle name="Note 27 4 5" xfId="11223"/>
    <cellStyle name="Note 27 4 5 2" xfId="28657"/>
    <cellStyle name="Note 27 4 5 3" xfId="43110"/>
    <cellStyle name="Note 27 4 6" xfId="15121"/>
    <cellStyle name="Note 27 4 6 2" xfId="32555"/>
    <cellStyle name="Note 27 4 6 3" xfId="47008"/>
    <cellStyle name="Note 27 4 7" xfId="18229"/>
    <cellStyle name="Note 27 4 8" xfId="20282"/>
    <cellStyle name="Note 27 5" xfId="3897"/>
    <cellStyle name="Note 27 5 2" xfId="13549"/>
    <cellStyle name="Note 27 5 2 2" xfId="30983"/>
    <cellStyle name="Note 27 5 2 3" xfId="45436"/>
    <cellStyle name="Note 27 5 3" xfId="16010"/>
    <cellStyle name="Note 27 5 3 2" xfId="33444"/>
    <cellStyle name="Note 27 5 3 3" xfId="47897"/>
    <cellStyle name="Note 27 5 4" xfId="21332"/>
    <cellStyle name="Note 27 5 5" xfId="35785"/>
    <cellStyle name="Note 27 6" xfId="6359"/>
    <cellStyle name="Note 27 6 2" xfId="23793"/>
    <cellStyle name="Note 27 6 3" xfId="38246"/>
    <cellStyle name="Note 27 7" xfId="8800"/>
    <cellStyle name="Note 27 7 2" xfId="26234"/>
    <cellStyle name="Note 27 7 3" xfId="40687"/>
    <cellStyle name="Note 27 8" xfId="11220"/>
    <cellStyle name="Note 27 8 2" xfId="28654"/>
    <cellStyle name="Note 27 8 3" xfId="43107"/>
    <cellStyle name="Note 27 9" xfId="18226"/>
    <cellStyle name="Note 28" xfId="1390"/>
    <cellStyle name="Note 28 2" xfId="1391"/>
    <cellStyle name="Note 28 2 2" xfId="3902"/>
    <cellStyle name="Note 28 2 2 2" xfId="13553"/>
    <cellStyle name="Note 28 2 2 2 2" xfId="30987"/>
    <cellStyle name="Note 28 2 2 2 3" xfId="45440"/>
    <cellStyle name="Note 28 2 2 3" xfId="16014"/>
    <cellStyle name="Note 28 2 2 3 2" xfId="33448"/>
    <cellStyle name="Note 28 2 2 3 3" xfId="47901"/>
    <cellStyle name="Note 28 2 2 4" xfId="21337"/>
    <cellStyle name="Note 28 2 2 5" xfId="35790"/>
    <cellStyle name="Note 28 2 3" xfId="6364"/>
    <cellStyle name="Note 28 2 3 2" xfId="23798"/>
    <cellStyle name="Note 28 2 3 3" xfId="38251"/>
    <cellStyle name="Note 28 2 4" xfId="8805"/>
    <cellStyle name="Note 28 2 4 2" xfId="26239"/>
    <cellStyle name="Note 28 2 4 3" xfId="40692"/>
    <cellStyle name="Note 28 2 5" xfId="11225"/>
    <cellStyle name="Note 28 2 5 2" xfId="28659"/>
    <cellStyle name="Note 28 2 5 3" xfId="43112"/>
    <cellStyle name="Note 28 2 6" xfId="18231"/>
    <cellStyle name="Note 28 3" xfId="1392"/>
    <cellStyle name="Note 28 3 2" xfId="3903"/>
    <cellStyle name="Note 28 3 2 2" xfId="13554"/>
    <cellStyle name="Note 28 3 2 2 2" xfId="30988"/>
    <cellStyle name="Note 28 3 2 2 3" xfId="45441"/>
    <cellStyle name="Note 28 3 2 3" xfId="16015"/>
    <cellStyle name="Note 28 3 2 3 2" xfId="33449"/>
    <cellStyle name="Note 28 3 2 3 3" xfId="47902"/>
    <cellStyle name="Note 28 3 2 4" xfId="21338"/>
    <cellStyle name="Note 28 3 2 5" xfId="35791"/>
    <cellStyle name="Note 28 3 3" xfId="6365"/>
    <cellStyle name="Note 28 3 3 2" xfId="23799"/>
    <cellStyle name="Note 28 3 3 3" xfId="38252"/>
    <cellStyle name="Note 28 3 4" xfId="8806"/>
    <cellStyle name="Note 28 3 4 2" xfId="26240"/>
    <cellStyle name="Note 28 3 4 3" xfId="40693"/>
    <cellStyle name="Note 28 3 5" xfId="11226"/>
    <cellStyle name="Note 28 3 5 2" xfId="28660"/>
    <cellStyle name="Note 28 3 5 3" xfId="43113"/>
    <cellStyle name="Note 28 3 6" xfId="18232"/>
    <cellStyle name="Note 28 4" xfId="1393"/>
    <cellStyle name="Note 28 4 2" xfId="3904"/>
    <cellStyle name="Note 28 4 2 2" xfId="21339"/>
    <cellStyle name="Note 28 4 2 3" xfId="35792"/>
    <cellStyle name="Note 28 4 3" xfId="6366"/>
    <cellStyle name="Note 28 4 3 2" xfId="23800"/>
    <cellStyle name="Note 28 4 3 3" xfId="38253"/>
    <cellStyle name="Note 28 4 4" xfId="8807"/>
    <cellStyle name="Note 28 4 4 2" xfId="26241"/>
    <cellStyle name="Note 28 4 4 3" xfId="40694"/>
    <cellStyle name="Note 28 4 5" xfId="11227"/>
    <cellStyle name="Note 28 4 5 2" xfId="28661"/>
    <cellStyle name="Note 28 4 5 3" xfId="43114"/>
    <cellStyle name="Note 28 4 6" xfId="15122"/>
    <cellStyle name="Note 28 4 6 2" xfId="32556"/>
    <cellStyle name="Note 28 4 6 3" xfId="47009"/>
    <cellStyle name="Note 28 4 7" xfId="18233"/>
    <cellStyle name="Note 28 4 8" xfId="20283"/>
    <cellStyle name="Note 28 5" xfId="3901"/>
    <cellStyle name="Note 28 5 2" xfId="13552"/>
    <cellStyle name="Note 28 5 2 2" xfId="30986"/>
    <cellStyle name="Note 28 5 2 3" xfId="45439"/>
    <cellStyle name="Note 28 5 3" xfId="16013"/>
    <cellStyle name="Note 28 5 3 2" xfId="33447"/>
    <cellStyle name="Note 28 5 3 3" xfId="47900"/>
    <cellStyle name="Note 28 5 4" xfId="21336"/>
    <cellStyle name="Note 28 5 5" xfId="35789"/>
    <cellStyle name="Note 28 6" xfId="6363"/>
    <cellStyle name="Note 28 6 2" xfId="23797"/>
    <cellStyle name="Note 28 6 3" xfId="38250"/>
    <cellStyle name="Note 28 7" xfId="8804"/>
    <cellStyle name="Note 28 7 2" xfId="26238"/>
    <cellStyle name="Note 28 7 3" xfId="40691"/>
    <cellStyle name="Note 28 8" xfId="11224"/>
    <cellStyle name="Note 28 8 2" xfId="28658"/>
    <cellStyle name="Note 28 8 3" xfId="43111"/>
    <cellStyle name="Note 28 9" xfId="18230"/>
    <cellStyle name="Note 29" xfId="1394"/>
    <cellStyle name="Note 29 2" xfId="1395"/>
    <cellStyle name="Note 29 2 2" xfId="3906"/>
    <cellStyle name="Note 29 2 2 2" xfId="13556"/>
    <cellStyle name="Note 29 2 2 2 2" xfId="30990"/>
    <cellStyle name="Note 29 2 2 2 3" xfId="45443"/>
    <cellStyle name="Note 29 2 2 3" xfId="16017"/>
    <cellStyle name="Note 29 2 2 3 2" xfId="33451"/>
    <cellStyle name="Note 29 2 2 3 3" xfId="47904"/>
    <cellStyle name="Note 29 2 2 4" xfId="21341"/>
    <cellStyle name="Note 29 2 2 5" xfId="35794"/>
    <cellStyle name="Note 29 2 3" xfId="6368"/>
    <cellStyle name="Note 29 2 3 2" xfId="23802"/>
    <cellStyle name="Note 29 2 3 3" xfId="38255"/>
    <cellStyle name="Note 29 2 4" xfId="8809"/>
    <cellStyle name="Note 29 2 4 2" xfId="26243"/>
    <cellStyle name="Note 29 2 4 3" xfId="40696"/>
    <cellStyle name="Note 29 2 5" xfId="11229"/>
    <cellStyle name="Note 29 2 5 2" xfId="28663"/>
    <cellStyle name="Note 29 2 5 3" xfId="43116"/>
    <cellStyle name="Note 29 2 6" xfId="18235"/>
    <cellStyle name="Note 29 3" xfId="1396"/>
    <cellStyle name="Note 29 3 2" xfId="3907"/>
    <cellStyle name="Note 29 3 2 2" xfId="13557"/>
    <cellStyle name="Note 29 3 2 2 2" xfId="30991"/>
    <cellStyle name="Note 29 3 2 2 3" xfId="45444"/>
    <cellStyle name="Note 29 3 2 3" xfId="16018"/>
    <cellStyle name="Note 29 3 2 3 2" xfId="33452"/>
    <cellStyle name="Note 29 3 2 3 3" xfId="47905"/>
    <cellStyle name="Note 29 3 2 4" xfId="21342"/>
    <cellStyle name="Note 29 3 2 5" xfId="35795"/>
    <cellStyle name="Note 29 3 3" xfId="6369"/>
    <cellStyle name="Note 29 3 3 2" xfId="23803"/>
    <cellStyle name="Note 29 3 3 3" xfId="38256"/>
    <cellStyle name="Note 29 3 4" xfId="8810"/>
    <cellStyle name="Note 29 3 4 2" xfId="26244"/>
    <cellStyle name="Note 29 3 4 3" xfId="40697"/>
    <cellStyle name="Note 29 3 5" xfId="11230"/>
    <cellStyle name="Note 29 3 5 2" xfId="28664"/>
    <cellStyle name="Note 29 3 5 3" xfId="43117"/>
    <cellStyle name="Note 29 3 6" xfId="18236"/>
    <cellStyle name="Note 29 4" xfId="1397"/>
    <cellStyle name="Note 29 4 2" xfId="3908"/>
    <cellStyle name="Note 29 4 2 2" xfId="21343"/>
    <cellStyle name="Note 29 4 2 3" xfId="35796"/>
    <cellStyle name="Note 29 4 3" xfId="6370"/>
    <cellStyle name="Note 29 4 3 2" xfId="23804"/>
    <cellStyle name="Note 29 4 3 3" xfId="38257"/>
    <cellStyle name="Note 29 4 4" xfId="8811"/>
    <cellStyle name="Note 29 4 4 2" xfId="26245"/>
    <cellStyle name="Note 29 4 4 3" xfId="40698"/>
    <cellStyle name="Note 29 4 5" xfId="11231"/>
    <cellStyle name="Note 29 4 5 2" xfId="28665"/>
    <cellStyle name="Note 29 4 5 3" xfId="43118"/>
    <cellStyle name="Note 29 4 6" xfId="15123"/>
    <cellStyle name="Note 29 4 6 2" xfId="32557"/>
    <cellStyle name="Note 29 4 6 3" xfId="47010"/>
    <cellStyle name="Note 29 4 7" xfId="18237"/>
    <cellStyle name="Note 29 4 8" xfId="20284"/>
    <cellStyle name="Note 29 5" xfId="3905"/>
    <cellStyle name="Note 29 5 2" xfId="13555"/>
    <cellStyle name="Note 29 5 2 2" xfId="30989"/>
    <cellStyle name="Note 29 5 2 3" xfId="45442"/>
    <cellStyle name="Note 29 5 3" xfId="16016"/>
    <cellStyle name="Note 29 5 3 2" xfId="33450"/>
    <cellStyle name="Note 29 5 3 3" xfId="47903"/>
    <cellStyle name="Note 29 5 4" xfId="21340"/>
    <cellStyle name="Note 29 5 5" xfId="35793"/>
    <cellStyle name="Note 29 6" xfId="6367"/>
    <cellStyle name="Note 29 6 2" xfId="23801"/>
    <cellStyle name="Note 29 6 3" xfId="38254"/>
    <cellStyle name="Note 29 7" xfId="8808"/>
    <cellStyle name="Note 29 7 2" xfId="26242"/>
    <cellStyle name="Note 29 7 3" xfId="40695"/>
    <cellStyle name="Note 29 8" xfId="11228"/>
    <cellStyle name="Note 29 8 2" xfId="28662"/>
    <cellStyle name="Note 29 8 3" xfId="43115"/>
    <cellStyle name="Note 29 9" xfId="18234"/>
    <cellStyle name="Note 3" xfId="1398"/>
    <cellStyle name="Note 3 10" xfId="1399"/>
    <cellStyle name="Note 3 10 10" xfId="6372"/>
    <cellStyle name="Note 3 10 10 2" xfId="23806"/>
    <cellStyle name="Note 3 10 10 3" xfId="38259"/>
    <cellStyle name="Note 3 10 11" xfId="8813"/>
    <cellStyle name="Note 3 10 11 2" xfId="26247"/>
    <cellStyle name="Note 3 10 11 3" xfId="40700"/>
    <cellStyle name="Note 3 10 12" xfId="11233"/>
    <cellStyle name="Note 3 10 12 2" xfId="28667"/>
    <cellStyle name="Note 3 10 12 3" xfId="43120"/>
    <cellStyle name="Note 3 10 13" xfId="18239"/>
    <cellStyle name="Note 3 10 2" xfId="1400"/>
    <cellStyle name="Note 3 10 2 2" xfId="1401"/>
    <cellStyle name="Note 3 10 2 2 2" xfId="3912"/>
    <cellStyle name="Note 3 10 2 2 2 2" xfId="13561"/>
    <cellStyle name="Note 3 10 2 2 2 2 2" xfId="30995"/>
    <cellStyle name="Note 3 10 2 2 2 2 3" xfId="45448"/>
    <cellStyle name="Note 3 10 2 2 2 3" xfId="16022"/>
    <cellStyle name="Note 3 10 2 2 2 3 2" xfId="33456"/>
    <cellStyle name="Note 3 10 2 2 2 3 3" xfId="47909"/>
    <cellStyle name="Note 3 10 2 2 2 4" xfId="21347"/>
    <cellStyle name="Note 3 10 2 2 2 5" xfId="35800"/>
    <cellStyle name="Note 3 10 2 2 3" xfId="6374"/>
    <cellStyle name="Note 3 10 2 2 3 2" xfId="23808"/>
    <cellStyle name="Note 3 10 2 2 3 3" xfId="38261"/>
    <cellStyle name="Note 3 10 2 2 4" xfId="8815"/>
    <cellStyle name="Note 3 10 2 2 4 2" xfId="26249"/>
    <cellStyle name="Note 3 10 2 2 4 3" xfId="40702"/>
    <cellStyle name="Note 3 10 2 2 5" xfId="11235"/>
    <cellStyle name="Note 3 10 2 2 5 2" xfId="28669"/>
    <cellStyle name="Note 3 10 2 2 5 3" xfId="43122"/>
    <cellStyle name="Note 3 10 2 2 6" xfId="18241"/>
    <cellStyle name="Note 3 10 2 3" xfId="1402"/>
    <cellStyle name="Note 3 10 2 3 2" xfId="3913"/>
    <cellStyle name="Note 3 10 2 3 2 2" xfId="13562"/>
    <cellStyle name="Note 3 10 2 3 2 2 2" xfId="30996"/>
    <cellStyle name="Note 3 10 2 3 2 2 3" xfId="45449"/>
    <cellStyle name="Note 3 10 2 3 2 3" xfId="16023"/>
    <cellStyle name="Note 3 10 2 3 2 3 2" xfId="33457"/>
    <cellStyle name="Note 3 10 2 3 2 3 3" xfId="47910"/>
    <cellStyle name="Note 3 10 2 3 2 4" xfId="21348"/>
    <cellStyle name="Note 3 10 2 3 2 5" xfId="35801"/>
    <cellStyle name="Note 3 10 2 3 3" xfId="6375"/>
    <cellStyle name="Note 3 10 2 3 3 2" xfId="23809"/>
    <cellStyle name="Note 3 10 2 3 3 3" xfId="38262"/>
    <cellStyle name="Note 3 10 2 3 4" xfId="8816"/>
    <cellStyle name="Note 3 10 2 3 4 2" xfId="26250"/>
    <cellStyle name="Note 3 10 2 3 4 3" xfId="40703"/>
    <cellStyle name="Note 3 10 2 3 5" xfId="11236"/>
    <cellStyle name="Note 3 10 2 3 5 2" xfId="28670"/>
    <cellStyle name="Note 3 10 2 3 5 3" xfId="43123"/>
    <cellStyle name="Note 3 10 2 3 6" xfId="18242"/>
    <cellStyle name="Note 3 10 2 4" xfId="1403"/>
    <cellStyle name="Note 3 10 2 4 2" xfId="3914"/>
    <cellStyle name="Note 3 10 2 4 2 2" xfId="21349"/>
    <cellStyle name="Note 3 10 2 4 2 3" xfId="35802"/>
    <cellStyle name="Note 3 10 2 4 3" xfId="6376"/>
    <cellStyle name="Note 3 10 2 4 3 2" xfId="23810"/>
    <cellStyle name="Note 3 10 2 4 3 3" xfId="38263"/>
    <cellStyle name="Note 3 10 2 4 4" xfId="8817"/>
    <cellStyle name="Note 3 10 2 4 4 2" xfId="26251"/>
    <cellStyle name="Note 3 10 2 4 4 3" xfId="40704"/>
    <cellStyle name="Note 3 10 2 4 5" xfId="11237"/>
    <cellStyle name="Note 3 10 2 4 5 2" xfId="28671"/>
    <cellStyle name="Note 3 10 2 4 5 3" xfId="43124"/>
    <cellStyle name="Note 3 10 2 4 6" xfId="15124"/>
    <cellStyle name="Note 3 10 2 4 6 2" xfId="32558"/>
    <cellStyle name="Note 3 10 2 4 6 3" xfId="47011"/>
    <cellStyle name="Note 3 10 2 4 7" xfId="18243"/>
    <cellStyle name="Note 3 10 2 4 8" xfId="20285"/>
    <cellStyle name="Note 3 10 2 5" xfId="3911"/>
    <cellStyle name="Note 3 10 2 5 2" xfId="13560"/>
    <cellStyle name="Note 3 10 2 5 2 2" xfId="30994"/>
    <cellStyle name="Note 3 10 2 5 2 3" xfId="45447"/>
    <cellStyle name="Note 3 10 2 5 3" xfId="16021"/>
    <cellStyle name="Note 3 10 2 5 3 2" xfId="33455"/>
    <cellStyle name="Note 3 10 2 5 3 3" xfId="47908"/>
    <cellStyle name="Note 3 10 2 5 4" xfId="21346"/>
    <cellStyle name="Note 3 10 2 5 5" xfId="35799"/>
    <cellStyle name="Note 3 10 2 6" xfId="6373"/>
    <cellStyle name="Note 3 10 2 6 2" xfId="23807"/>
    <cellStyle name="Note 3 10 2 6 3" xfId="38260"/>
    <cellStyle name="Note 3 10 2 7" xfId="8814"/>
    <cellStyle name="Note 3 10 2 7 2" xfId="26248"/>
    <cellStyle name="Note 3 10 2 7 3" xfId="40701"/>
    <cellStyle name="Note 3 10 2 8" xfId="11234"/>
    <cellStyle name="Note 3 10 2 8 2" xfId="28668"/>
    <cellStyle name="Note 3 10 2 8 3" xfId="43121"/>
    <cellStyle name="Note 3 10 2 9" xfId="18240"/>
    <cellStyle name="Note 3 10 3" xfId="1404"/>
    <cellStyle name="Note 3 10 3 2" xfId="1405"/>
    <cellStyle name="Note 3 10 3 2 2" xfId="3916"/>
    <cellStyle name="Note 3 10 3 2 2 2" xfId="13564"/>
    <cellStyle name="Note 3 10 3 2 2 2 2" xfId="30998"/>
    <cellStyle name="Note 3 10 3 2 2 2 3" xfId="45451"/>
    <cellStyle name="Note 3 10 3 2 2 3" xfId="16025"/>
    <cellStyle name="Note 3 10 3 2 2 3 2" xfId="33459"/>
    <cellStyle name="Note 3 10 3 2 2 3 3" xfId="47912"/>
    <cellStyle name="Note 3 10 3 2 2 4" xfId="21351"/>
    <cellStyle name="Note 3 10 3 2 2 5" xfId="35804"/>
    <cellStyle name="Note 3 10 3 2 3" xfId="6378"/>
    <cellStyle name="Note 3 10 3 2 3 2" xfId="23812"/>
    <cellStyle name="Note 3 10 3 2 3 3" xfId="38265"/>
    <cellStyle name="Note 3 10 3 2 4" xfId="8819"/>
    <cellStyle name="Note 3 10 3 2 4 2" xfId="26253"/>
    <cellStyle name="Note 3 10 3 2 4 3" xfId="40706"/>
    <cellStyle name="Note 3 10 3 2 5" xfId="11239"/>
    <cellStyle name="Note 3 10 3 2 5 2" xfId="28673"/>
    <cellStyle name="Note 3 10 3 2 5 3" xfId="43126"/>
    <cellStyle name="Note 3 10 3 2 6" xfId="18245"/>
    <cellStyle name="Note 3 10 3 3" xfId="1406"/>
    <cellStyle name="Note 3 10 3 3 2" xfId="3917"/>
    <cellStyle name="Note 3 10 3 3 2 2" xfId="13565"/>
    <cellStyle name="Note 3 10 3 3 2 2 2" xfId="30999"/>
    <cellStyle name="Note 3 10 3 3 2 2 3" xfId="45452"/>
    <cellStyle name="Note 3 10 3 3 2 3" xfId="16026"/>
    <cellStyle name="Note 3 10 3 3 2 3 2" xfId="33460"/>
    <cellStyle name="Note 3 10 3 3 2 3 3" xfId="47913"/>
    <cellStyle name="Note 3 10 3 3 2 4" xfId="21352"/>
    <cellStyle name="Note 3 10 3 3 2 5" xfId="35805"/>
    <cellStyle name="Note 3 10 3 3 3" xfId="6379"/>
    <cellStyle name="Note 3 10 3 3 3 2" xfId="23813"/>
    <cellStyle name="Note 3 10 3 3 3 3" xfId="38266"/>
    <cellStyle name="Note 3 10 3 3 4" xfId="8820"/>
    <cellStyle name="Note 3 10 3 3 4 2" xfId="26254"/>
    <cellStyle name="Note 3 10 3 3 4 3" xfId="40707"/>
    <cellStyle name="Note 3 10 3 3 5" xfId="11240"/>
    <cellStyle name="Note 3 10 3 3 5 2" xfId="28674"/>
    <cellStyle name="Note 3 10 3 3 5 3" xfId="43127"/>
    <cellStyle name="Note 3 10 3 3 6" xfId="18246"/>
    <cellStyle name="Note 3 10 3 4" xfId="1407"/>
    <cellStyle name="Note 3 10 3 4 2" xfId="3918"/>
    <cellStyle name="Note 3 10 3 4 2 2" xfId="21353"/>
    <cellStyle name="Note 3 10 3 4 2 3" xfId="35806"/>
    <cellStyle name="Note 3 10 3 4 3" xfId="6380"/>
    <cellStyle name="Note 3 10 3 4 3 2" xfId="23814"/>
    <cellStyle name="Note 3 10 3 4 3 3" xfId="38267"/>
    <cellStyle name="Note 3 10 3 4 4" xfId="8821"/>
    <cellStyle name="Note 3 10 3 4 4 2" xfId="26255"/>
    <cellStyle name="Note 3 10 3 4 4 3" xfId="40708"/>
    <cellStyle name="Note 3 10 3 4 5" xfId="11241"/>
    <cellStyle name="Note 3 10 3 4 5 2" xfId="28675"/>
    <cellStyle name="Note 3 10 3 4 5 3" xfId="43128"/>
    <cellStyle name="Note 3 10 3 4 6" xfId="15125"/>
    <cellStyle name="Note 3 10 3 4 6 2" xfId="32559"/>
    <cellStyle name="Note 3 10 3 4 6 3" xfId="47012"/>
    <cellStyle name="Note 3 10 3 4 7" xfId="18247"/>
    <cellStyle name="Note 3 10 3 4 8" xfId="20286"/>
    <cellStyle name="Note 3 10 3 5" xfId="3915"/>
    <cellStyle name="Note 3 10 3 5 2" xfId="13563"/>
    <cellStyle name="Note 3 10 3 5 2 2" xfId="30997"/>
    <cellStyle name="Note 3 10 3 5 2 3" xfId="45450"/>
    <cellStyle name="Note 3 10 3 5 3" xfId="16024"/>
    <cellStyle name="Note 3 10 3 5 3 2" xfId="33458"/>
    <cellStyle name="Note 3 10 3 5 3 3" xfId="47911"/>
    <cellStyle name="Note 3 10 3 5 4" xfId="21350"/>
    <cellStyle name="Note 3 10 3 5 5" xfId="35803"/>
    <cellStyle name="Note 3 10 3 6" xfId="6377"/>
    <cellStyle name="Note 3 10 3 6 2" xfId="23811"/>
    <cellStyle name="Note 3 10 3 6 3" xfId="38264"/>
    <cellStyle name="Note 3 10 3 7" xfId="8818"/>
    <cellStyle name="Note 3 10 3 7 2" xfId="26252"/>
    <cellStyle name="Note 3 10 3 7 3" xfId="40705"/>
    <cellStyle name="Note 3 10 3 8" xfId="11238"/>
    <cellStyle name="Note 3 10 3 8 2" xfId="28672"/>
    <cellStyle name="Note 3 10 3 8 3" xfId="43125"/>
    <cellStyle name="Note 3 10 3 9" xfId="18244"/>
    <cellStyle name="Note 3 10 4" xfId="1408"/>
    <cellStyle name="Note 3 10 4 2" xfId="1409"/>
    <cellStyle name="Note 3 10 4 2 2" xfId="3920"/>
    <cellStyle name="Note 3 10 4 2 2 2" xfId="13567"/>
    <cellStyle name="Note 3 10 4 2 2 2 2" xfId="31001"/>
    <cellStyle name="Note 3 10 4 2 2 2 3" xfId="45454"/>
    <cellStyle name="Note 3 10 4 2 2 3" xfId="16028"/>
    <cellStyle name="Note 3 10 4 2 2 3 2" xfId="33462"/>
    <cellStyle name="Note 3 10 4 2 2 3 3" xfId="47915"/>
    <cellStyle name="Note 3 10 4 2 2 4" xfId="21355"/>
    <cellStyle name="Note 3 10 4 2 2 5" xfId="35808"/>
    <cellStyle name="Note 3 10 4 2 3" xfId="6382"/>
    <cellStyle name="Note 3 10 4 2 3 2" xfId="23816"/>
    <cellStyle name="Note 3 10 4 2 3 3" xfId="38269"/>
    <cellStyle name="Note 3 10 4 2 4" xfId="8823"/>
    <cellStyle name="Note 3 10 4 2 4 2" xfId="26257"/>
    <cellStyle name="Note 3 10 4 2 4 3" xfId="40710"/>
    <cellStyle name="Note 3 10 4 2 5" xfId="11243"/>
    <cellStyle name="Note 3 10 4 2 5 2" xfId="28677"/>
    <cellStyle name="Note 3 10 4 2 5 3" xfId="43130"/>
    <cellStyle name="Note 3 10 4 2 6" xfId="18249"/>
    <cellStyle name="Note 3 10 4 3" xfId="1410"/>
    <cellStyle name="Note 3 10 4 3 2" xfId="3921"/>
    <cellStyle name="Note 3 10 4 3 2 2" xfId="13568"/>
    <cellStyle name="Note 3 10 4 3 2 2 2" xfId="31002"/>
    <cellStyle name="Note 3 10 4 3 2 2 3" xfId="45455"/>
    <cellStyle name="Note 3 10 4 3 2 3" xfId="16029"/>
    <cellStyle name="Note 3 10 4 3 2 3 2" xfId="33463"/>
    <cellStyle name="Note 3 10 4 3 2 3 3" xfId="47916"/>
    <cellStyle name="Note 3 10 4 3 2 4" xfId="21356"/>
    <cellStyle name="Note 3 10 4 3 2 5" xfId="35809"/>
    <cellStyle name="Note 3 10 4 3 3" xfId="6383"/>
    <cellStyle name="Note 3 10 4 3 3 2" xfId="23817"/>
    <cellStyle name="Note 3 10 4 3 3 3" xfId="38270"/>
    <cellStyle name="Note 3 10 4 3 4" xfId="8824"/>
    <cellStyle name="Note 3 10 4 3 4 2" xfId="26258"/>
    <cellStyle name="Note 3 10 4 3 4 3" xfId="40711"/>
    <cellStyle name="Note 3 10 4 3 5" xfId="11244"/>
    <cellStyle name="Note 3 10 4 3 5 2" xfId="28678"/>
    <cellStyle name="Note 3 10 4 3 5 3" xfId="43131"/>
    <cellStyle name="Note 3 10 4 3 6" xfId="18250"/>
    <cellStyle name="Note 3 10 4 4" xfId="1411"/>
    <cellStyle name="Note 3 10 4 4 2" xfId="3922"/>
    <cellStyle name="Note 3 10 4 4 2 2" xfId="21357"/>
    <cellStyle name="Note 3 10 4 4 2 3" xfId="35810"/>
    <cellStyle name="Note 3 10 4 4 3" xfId="6384"/>
    <cellStyle name="Note 3 10 4 4 3 2" xfId="23818"/>
    <cellStyle name="Note 3 10 4 4 3 3" xfId="38271"/>
    <cellStyle name="Note 3 10 4 4 4" xfId="8825"/>
    <cellStyle name="Note 3 10 4 4 4 2" xfId="26259"/>
    <cellStyle name="Note 3 10 4 4 4 3" xfId="40712"/>
    <cellStyle name="Note 3 10 4 4 5" xfId="11245"/>
    <cellStyle name="Note 3 10 4 4 5 2" xfId="28679"/>
    <cellStyle name="Note 3 10 4 4 5 3" xfId="43132"/>
    <cellStyle name="Note 3 10 4 4 6" xfId="15126"/>
    <cellStyle name="Note 3 10 4 4 6 2" xfId="32560"/>
    <cellStyle name="Note 3 10 4 4 6 3" xfId="47013"/>
    <cellStyle name="Note 3 10 4 4 7" xfId="18251"/>
    <cellStyle name="Note 3 10 4 4 8" xfId="20287"/>
    <cellStyle name="Note 3 10 4 5" xfId="3919"/>
    <cellStyle name="Note 3 10 4 5 2" xfId="13566"/>
    <cellStyle name="Note 3 10 4 5 2 2" xfId="31000"/>
    <cellStyle name="Note 3 10 4 5 2 3" xfId="45453"/>
    <cellStyle name="Note 3 10 4 5 3" xfId="16027"/>
    <cellStyle name="Note 3 10 4 5 3 2" xfId="33461"/>
    <cellStyle name="Note 3 10 4 5 3 3" xfId="47914"/>
    <cellStyle name="Note 3 10 4 5 4" xfId="21354"/>
    <cellStyle name="Note 3 10 4 5 5" xfId="35807"/>
    <cellStyle name="Note 3 10 4 6" xfId="6381"/>
    <cellStyle name="Note 3 10 4 6 2" xfId="23815"/>
    <cellStyle name="Note 3 10 4 6 3" xfId="38268"/>
    <cellStyle name="Note 3 10 4 7" xfId="8822"/>
    <cellStyle name="Note 3 10 4 7 2" xfId="26256"/>
    <cellStyle name="Note 3 10 4 7 3" xfId="40709"/>
    <cellStyle name="Note 3 10 4 8" xfId="11242"/>
    <cellStyle name="Note 3 10 4 8 2" xfId="28676"/>
    <cellStyle name="Note 3 10 4 8 3" xfId="43129"/>
    <cellStyle name="Note 3 10 4 9" xfId="18248"/>
    <cellStyle name="Note 3 10 5" xfId="1412"/>
    <cellStyle name="Note 3 10 5 2" xfId="1413"/>
    <cellStyle name="Note 3 10 5 2 2" xfId="3924"/>
    <cellStyle name="Note 3 10 5 2 2 2" xfId="13570"/>
    <cellStyle name="Note 3 10 5 2 2 2 2" xfId="31004"/>
    <cellStyle name="Note 3 10 5 2 2 2 3" xfId="45457"/>
    <cellStyle name="Note 3 10 5 2 2 3" xfId="16031"/>
    <cellStyle name="Note 3 10 5 2 2 3 2" xfId="33465"/>
    <cellStyle name="Note 3 10 5 2 2 3 3" xfId="47918"/>
    <cellStyle name="Note 3 10 5 2 2 4" xfId="21359"/>
    <cellStyle name="Note 3 10 5 2 2 5" xfId="35812"/>
    <cellStyle name="Note 3 10 5 2 3" xfId="6386"/>
    <cellStyle name="Note 3 10 5 2 3 2" xfId="23820"/>
    <cellStyle name="Note 3 10 5 2 3 3" xfId="38273"/>
    <cellStyle name="Note 3 10 5 2 4" xfId="8827"/>
    <cellStyle name="Note 3 10 5 2 4 2" xfId="26261"/>
    <cellStyle name="Note 3 10 5 2 4 3" xfId="40714"/>
    <cellStyle name="Note 3 10 5 2 5" xfId="11247"/>
    <cellStyle name="Note 3 10 5 2 5 2" xfId="28681"/>
    <cellStyle name="Note 3 10 5 2 5 3" xfId="43134"/>
    <cellStyle name="Note 3 10 5 2 6" xfId="18253"/>
    <cellStyle name="Note 3 10 5 3" xfId="1414"/>
    <cellStyle name="Note 3 10 5 3 2" xfId="3925"/>
    <cellStyle name="Note 3 10 5 3 2 2" xfId="13571"/>
    <cellStyle name="Note 3 10 5 3 2 2 2" xfId="31005"/>
    <cellStyle name="Note 3 10 5 3 2 2 3" xfId="45458"/>
    <cellStyle name="Note 3 10 5 3 2 3" xfId="16032"/>
    <cellStyle name="Note 3 10 5 3 2 3 2" xfId="33466"/>
    <cellStyle name="Note 3 10 5 3 2 3 3" xfId="47919"/>
    <cellStyle name="Note 3 10 5 3 2 4" xfId="21360"/>
    <cellStyle name="Note 3 10 5 3 2 5" xfId="35813"/>
    <cellStyle name="Note 3 10 5 3 3" xfId="6387"/>
    <cellStyle name="Note 3 10 5 3 3 2" xfId="23821"/>
    <cellStyle name="Note 3 10 5 3 3 3" xfId="38274"/>
    <cellStyle name="Note 3 10 5 3 4" xfId="8828"/>
    <cellStyle name="Note 3 10 5 3 4 2" xfId="26262"/>
    <cellStyle name="Note 3 10 5 3 4 3" xfId="40715"/>
    <cellStyle name="Note 3 10 5 3 5" xfId="11248"/>
    <cellStyle name="Note 3 10 5 3 5 2" xfId="28682"/>
    <cellStyle name="Note 3 10 5 3 5 3" xfId="43135"/>
    <cellStyle name="Note 3 10 5 3 6" xfId="18254"/>
    <cellStyle name="Note 3 10 5 4" xfId="1415"/>
    <cellStyle name="Note 3 10 5 4 2" xfId="3926"/>
    <cellStyle name="Note 3 10 5 4 2 2" xfId="21361"/>
    <cellStyle name="Note 3 10 5 4 2 3" xfId="35814"/>
    <cellStyle name="Note 3 10 5 4 3" xfId="6388"/>
    <cellStyle name="Note 3 10 5 4 3 2" xfId="23822"/>
    <cellStyle name="Note 3 10 5 4 3 3" xfId="38275"/>
    <cellStyle name="Note 3 10 5 4 4" xfId="8829"/>
    <cellStyle name="Note 3 10 5 4 4 2" xfId="26263"/>
    <cellStyle name="Note 3 10 5 4 4 3" xfId="40716"/>
    <cellStyle name="Note 3 10 5 4 5" xfId="11249"/>
    <cellStyle name="Note 3 10 5 4 5 2" xfId="28683"/>
    <cellStyle name="Note 3 10 5 4 5 3" xfId="43136"/>
    <cellStyle name="Note 3 10 5 4 6" xfId="15127"/>
    <cellStyle name="Note 3 10 5 4 6 2" xfId="32561"/>
    <cellStyle name="Note 3 10 5 4 6 3" xfId="47014"/>
    <cellStyle name="Note 3 10 5 4 7" xfId="18255"/>
    <cellStyle name="Note 3 10 5 4 8" xfId="20288"/>
    <cellStyle name="Note 3 10 5 5" xfId="3923"/>
    <cellStyle name="Note 3 10 5 5 2" xfId="13569"/>
    <cellStyle name="Note 3 10 5 5 2 2" xfId="31003"/>
    <cellStyle name="Note 3 10 5 5 2 3" xfId="45456"/>
    <cellStyle name="Note 3 10 5 5 3" xfId="16030"/>
    <cellStyle name="Note 3 10 5 5 3 2" xfId="33464"/>
    <cellStyle name="Note 3 10 5 5 3 3" xfId="47917"/>
    <cellStyle name="Note 3 10 5 5 4" xfId="21358"/>
    <cellStyle name="Note 3 10 5 5 5" xfId="35811"/>
    <cellStyle name="Note 3 10 5 6" xfId="6385"/>
    <cellStyle name="Note 3 10 5 6 2" xfId="23819"/>
    <cellStyle name="Note 3 10 5 6 3" xfId="38272"/>
    <cellStyle name="Note 3 10 5 7" xfId="8826"/>
    <cellStyle name="Note 3 10 5 7 2" xfId="26260"/>
    <cellStyle name="Note 3 10 5 7 3" xfId="40713"/>
    <cellStyle name="Note 3 10 5 8" xfId="11246"/>
    <cellStyle name="Note 3 10 5 8 2" xfId="28680"/>
    <cellStyle name="Note 3 10 5 8 3" xfId="43133"/>
    <cellStyle name="Note 3 10 5 9" xfId="18252"/>
    <cellStyle name="Note 3 10 6" xfId="1416"/>
    <cellStyle name="Note 3 10 6 2" xfId="3927"/>
    <cellStyle name="Note 3 10 6 2 2" xfId="13572"/>
    <cellStyle name="Note 3 10 6 2 2 2" xfId="31006"/>
    <cellStyle name="Note 3 10 6 2 2 3" xfId="45459"/>
    <cellStyle name="Note 3 10 6 2 3" xfId="16033"/>
    <cellStyle name="Note 3 10 6 2 3 2" xfId="33467"/>
    <cellStyle name="Note 3 10 6 2 3 3" xfId="47920"/>
    <cellStyle name="Note 3 10 6 2 4" xfId="21362"/>
    <cellStyle name="Note 3 10 6 2 5" xfId="35815"/>
    <cellStyle name="Note 3 10 6 3" xfId="6389"/>
    <cellStyle name="Note 3 10 6 3 2" xfId="23823"/>
    <cellStyle name="Note 3 10 6 3 3" xfId="38276"/>
    <cellStyle name="Note 3 10 6 4" xfId="8830"/>
    <cellStyle name="Note 3 10 6 4 2" xfId="26264"/>
    <cellStyle name="Note 3 10 6 4 3" xfId="40717"/>
    <cellStyle name="Note 3 10 6 5" xfId="11250"/>
    <cellStyle name="Note 3 10 6 5 2" xfId="28684"/>
    <cellStyle name="Note 3 10 6 5 3" xfId="43137"/>
    <cellStyle name="Note 3 10 6 6" xfId="18256"/>
    <cellStyle name="Note 3 10 7" xfId="1417"/>
    <cellStyle name="Note 3 10 7 2" xfId="3928"/>
    <cellStyle name="Note 3 10 7 2 2" xfId="13573"/>
    <cellStyle name="Note 3 10 7 2 2 2" xfId="31007"/>
    <cellStyle name="Note 3 10 7 2 2 3" xfId="45460"/>
    <cellStyle name="Note 3 10 7 2 3" xfId="16034"/>
    <cellStyle name="Note 3 10 7 2 3 2" xfId="33468"/>
    <cellStyle name="Note 3 10 7 2 3 3" xfId="47921"/>
    <cellStyle name="Note 3 10 7 2 4" xfId="21363"/>
    <cellStyle name="Note 3 10 7 2 5" xfId="35816"/>
    <cellStyle name="Note 3 10 7 3" xfId="6390"/>
    <cellStyle name="Note 3 10 7 3 2" xfId="23824"/>
    <cellStyle name="Note 3 10 7 3 3" xfId="38277"/>
    <cellStyle name="Note 3 10 7 4" xfId="8831"/>
    <cellStyle name="Note 3 10 7 4 2" xfId="26265"/>
    <cellStyle name="Note 3 10 7 4 3" xfId="40718"/>
    <cellStyle name="Note 3 10 7 5" xfId="11251"/>
    <cellStyle name="Note 3 10 7 5 2" xfId="28685"/>
    <cellStyle name="Note 3 10 7 5 3" xfId="43138"/>
    <cellStyle name="Note 3 10 7 6" xfId="18257"/>
    <cellStyle name="Note 3 10 8" xfId="1418"/>
    <cellStyle name="Note 3 10 8 2" xfId="3929"/>
    <cellStyle name="Note 3 10 8 2 2" xfId="21364"/>
    <cellStyle name="Note 3 10 8 2 3" xfId="35817"/>
    <cellStyle name="Note 3 10 8 3" xfId="6391"/>
    <cellStyle name="Note 3 10 8 3 2" xfId="23825"/>
    <cellStyle name="Note 3 10 8 3 3" xfId="38278"/>
    <cellStyle name="Note 3 10 8 4" xfId="8832"/>
    <cellStyle name="Note 3 10 8 4 2" xfId="26266"/>
    <cellStyle name="Note 3 10 8 4 3" xfId="40719"/>
    <cellStyle name="Note 3 10 8 5" xfId="11252"/>
    <cellStyle name="Note 3 10 8 5 2" xfId="28686"/>
    <cellStyle name="Note 3 10 8 5 3" xfId="43139"/>
    <cellStyle name="Note 3 10 8 6" xfId="15128"/>
    <cellStyle name="Note 3 10 8 6 2" xfId="32562"/>
    <cellStyle name="Note 3 10 8 6 3" xfId="47015"/>
    <cellStyle name="Note 3 10 8 7" xfId="18258"/>
    <cellStyle name="Note 3 10 8 8" xfId="20289"/>
    <cellStyle name="Note 3 10 9" xfId="3910"/>
    <cellStyle name="Note 3 10 9 2" xfId="13559"/>
    <cellStyle name="Note 3 10 9 2 2" xfId="30993"/>
    <cellStyle name="Note 3 10 9 2 3" xfId="45446"/>
    <cellStyle name="Note 3 10 9 3" xfId="16020"/>
    <cellStyle name="Note 3 10 9 3 2" xfId="33454"/>
    <cellStyle name="Note 3 10 9 3 3" xfId="47907"/>
    <cellStyle name="Note 3 10 9 4" xfId="21345"/>
    <cellStyle name="Note 3 10 9 5" xfId="35798"/>
    <cellStyle name="Note 3 11" xfId="1419"/>
    <cellStyle name="Note 3 11 10" xfId="6392"/>
    <cellStyle name="Note 3 11 10 2" xfId="23826"/>
    <cellStyle name="Note 3 11 10 3" xfId="38279"/>
    <cellStyle name="Note 3 11 11" xfId="8833"/>
    <cellStyle name="Note 3 11 11 2" xfId="26267"/>
    <cellStyle name="Note 3 11 11 3" xfId="40720"/>
    <cellStyle name="Note 3 11 12" xfId="11253"/>
    <cellStyle name="Note 3 11 12 2" xfId="28687"/>
    <cellStyle name="Note 3 11 12 3" xfId="43140"/>
    <cellStyle name="Note 3 11 13" xfId="18259"/>
    <cellStyle name="Note 3 11 2" xfId="1420"/>
    <cellStyle name="Note 3 11 2 2" xfId="1421"/>
    <cellStyle name="Note 3 11 2 2 2" xfId="3932"/>
    <cellStyle name="Note 3 11 2 2 2 2" xfId="13576"/>
    <cellStyle name="Note 3 11 2 2 2 2 2" xfId="31010"/>
    <cellStyle name="Note 3 11 2 2 2 2 3" xfId="45463"/>
    <cellStyle name="Note 3 11 2 2 2 3" xfId="16037"/>
    <cellStyle name="Note 3 11 2 2 2 3 2" xfId="33471"/>
    <cellStyle name="Note 3 11 2 2 2 3 3" xfId="47924"/>
    <cellStyle name="Note 3 11 2 2 2 4" xfId="21367"/>
    <cellStyle name="Note 3 11 2 2 2 5" xfId="35820"/>
    <cellStyle name="Note 3 11 2 2 3" xfId="6394"/>
    <cellStyle name="Note 3 11 2 2 3 2" xfId="23828"/>
    <cellStyle name="Note 3 11 2 2 3 3" xfId="38281"/>
    <cellStyle name="Note 3 11 2 2 4" xfId="8835"/>
    <cellStyle name="Note 3 11 2 2 4 2" xfId="26269"/>
    <cellStyle name="Note 3 11 2 2 4 3" xfId="40722"/>
    <cellStyle name="Note 3 11 2 2 5" xfId="11255"/>
    <cellStyle name="Note 3 11 2 2 5 2" xfId="28689"/>
    <cellStyle name="Note 3 11 2 2 5 3" xfId="43142"/>
    <cellStyle name="Note 3 11 2 2 6" xfId="18261"/>
    <cellStyle name="Note 3 11 2 3" xfId="1422"/>
    <cellStyle name="Note 3 11 2 3 2" xfId="3933"/>
    <cellStyle name="Note 3 11 2 3 2 2" xfId="13577"/>
    <cellStyle name="Note 3 11 2 3 2 2 2" xfId="31011"/>
    <cellStyle name="Note 3 11 2 3 2 2 3" xfId="45464"/>
    <cellStyle name="Note 3 11 2 3 2 3" xfId="16038"/>
    <cellStyle name="Note 3 11 2 3 2 3 2" xfId="33472"/>
    <cellStyle name="Note 3 11 2 3 2 3 3" xfId="47925"/>
    <cellStyle name="Note 3 11 2 3 2 4" xfId="21368"/>
    <cellStyle name="Note 3 11 2 3 2 5" xfId="35821"/>
    <cellStyle name="Note 3 11 2 3 3" xfId="6395"/>
    <cellStyle name="Note 3 11 2 3 3 2" xfId="23829"/>
    <cellStyle name="Note 3 11 2 3 3 3" xfId="38282"/>
    <cellStyle name="Note 3 11 2 3 4" xfId="8836"/>
    <cellStyle name="Note 3 11 2 3 4 2" xfId="26270"/>
    <cellStyle name="Note 3 11 2 3 4 3" xfId="40723"/>
    <cellStyle name="Note 3 11 2 3 5" xfId="11256"/>
    <cellStyle name="Note 3 11 2 3 5 2" xfId="28690"/>
    <cellStyle name="Note 3 11 2 3 5 3" xfId="43143"/>
    <cellStyle name="Note 3 11 2 3 6" xfId="18262"/>
    <cellStyle name="Note 3 11 2 4" xfId="1423"/>
    <cellStyle name="Note 3 11 2 4 2" xfId="3934"/>
    <cellStyle name="Note 3 11 2 4 2 2" xfId="21369"/>
    <cellStyle name="Note 3 11 2 4 2 3" xfId="35822"/>
    <cellStyle name="Note 3 11 2 4 3" xfId="6396"/>
    <cellStyle name="Note 3 11 2 4 3 2" xfId="23830"/>
    <cellStyle name="Note 3 11 2 4 3 3" xfId="38283"/>
    <cellStyle name="Note 3 11 2 4 4" xfId="8837"/>
    <cellStyle name="Note 3 11 2 4 4 2" xfId="26271"/>
    <cellStyle name="Note 3 11 2 4 4 3" xfId="40724"/>
    <cellStyle name="Note 3 11 2 4 5" xfId="11257"/>
    <cellStyle name="Note 3 11 2 4 5 2" xfId="28691"/>
    <cellStyle name="Note 3 11 2 4 5 3" xfId="43144"/>
    <cellStyle name="Note 3 11 2 4 6" xfId="15129"/>
    <cellStyle name="Note 3 11 2 4 6 2" xfId="32563"/>
    <cellStyle name="Note 3 11 2 4 6 3" xfId="47016"/>
    <cellStyle name="Note 3 11 2 4 7" xfId="18263"/>
    <cellStyle name="Note 3 11 2 4 8" xfId="20290"/>
    <cellStyle name="Note 3 11 2 5" xfId="3931"/>
    <cellStyle name="Note 3 11 2 5 2" xfId="13575"/>
    <cellStyle name="Note 3 11 2 5 2 2" xfId="31009"/>
    <cellStyle name="Note 3 11 2 5 2 3" xfId="45462"/>
    <cellStyle name="Note 3 11 2 5 3" xfId="16036"/>
    <cellStyle name="Note 3 11 2 5 3 2" xfId="33470"/>
    <cellStyle name="Note 3 11 2 5 3 3" xfId="47923"/>
    <cellStyle name="Note 3 11 2 5 4" xfId="21366"/>
    <cellStyle name="Note 3 11 2 5 5" xfId="35819"/>
    <cellStyle name="Note 3 11 2 6" xfId="6393"/>
    <cellStyle name="Note 3 11 2 6 2" xfId="23827"/>
    <cellStyle name="Note 3 11 2 6 3" xfId="38280"/>
    <cellStyle name="Note 3 11 2 7" xfId="8834"/>
    <cellStyle name="Note 3 11 2 7 2" xfId="26268"/>
    <cellStyle name="Note 3 11 2 7 3" xfId="40721"/>
    <cellStyle name="Note 3 11 2 8" xfId="11254"/>
    <cellStyle name="Note 3 11 2 8 2" xfId="28688"/>
    <cellStyle name="Note 3 11 2 8 3" xfId="43141"/>
    <cellStyle name="Note 3 11 2 9" xfId="18260"/>
    <cellStyle name="Note 3 11 3" xfId="1424"/>
    <cellStyle name="Note 3 11 3 2" xfId="1425"/>
    <cellStyle name="Note 3 11 3 2 2" xfId="3936"/>
    <cellStyle name="Note 3 11 3 2 2 2" xfId="13579"/>
    <cellStyle name="Note 3 11 3 2 2 2 2" xfId="31013"/>
    <cellStyle name="Note 3 11 3 2 2 2 3" xfId="45466"/>
    <cellStyle name="Note 3 11 3 2 2 3" xfId="16040"/>
    <cellStyle name="Note 3 11 3 2 2 3 2" xfId="33474"/>
    <cellStyle name="Note 3 11 3 2 2 3 3" xfId="47927"/>
    <cellStyle name="Note 3 11 3 2 2 4" xfId="21371"/>
    <cellStyle name="Note 3 11 3 2 2 5" xfId="35824"/>
    <cellStyle name="Note 3 11 3 2 3" xfId="6398"/>
    <cellStyle name="Note 3 11 3 2 3 2" xfId="23832"/>
    <cellStyle name="Note 3 11 3 2 3 3" xfId="38285"/>
    <cellStyle name="Note 3 11 3 2 4" xfId="8839"/>
    <cellStyle name="Note 3 11 3 2 4 2" xfId="26273"/>
    <cellStyle name="Note 3 11 3 2 4 3" xfId="40726"/>
    <cellStyle name="Note 3 11 3 2 5" xfId="11259"/>
    <cellStyle name="Note 3 11 3 2 5 2" xfId="28693"/>
    <cellStyle name="Note 3 11 3 2 5 3" xfId="43146"/>
    <cellStyle name="Note 3 11 3 2 6" xfId="18265"/>
    <cellStyle name="Note 3 11 3 3" xfId="1426"/>
    <cellStyle name="Note 3 11 3 3 2" xfId="3937"/>
    <cellStyle name="Note 3 11 3 3 2 2" xfId="13580"/>
    <cellStyle name="Note 3 11 3 3 2 2 2" xfId="31014"/>
    <cellStyle name="Note 3 11 3 3 2 2 3" xfId="45467"/>
    <cellStyle name="Note 3 11 3 3 2 3" xfId="16041"/>
    <cellStyle name="Note 3 11 3 3 2 3 2" xfId="33475"/>
    <cellStyle name="Note 3 11 3 3 2 3 3" xfId="47928"/>
    <cellStyle name="Note 3 11 3 3 2 4" xfId="21372"/>
    <cellStyle name="Note 3 11 3 3 2 5" xfId="35825"/>
    <cellStyle name="Note 3 11 3 3 3" xfId="6399"/>
    <cellStyle name="Note 3 11 3 3 3 2" xfId="23833"/>
    <cellStyle name="Note 3 11 3 3 3 3" xfId="38286"/>
    <cellStyle name="Note 3 11 3 3 4" xfId="8840"/>
    <cellStyle name="Note 3 11 3 3 4 2" xfId="26274"/>
    <cellStyle name="Note 3 11 3 3 4 3" xfId="40727"/>
    <cellStyle name="Note 3 11 3 3 5" xfId="11260"/>
    <cellStyle name="Note 3 11 3 3 5 2" xfId="28694"/>
    <cellStyle name="Note 3 11 3 3 5 3" xfId="43147"/>
    <cellStyle name="Note 3 11 3 3 6" xfId="18266"/>
    <cellStyle name="Note 3 11 3 4" xfId="1427"/>
    <cellStyle name="Note 3 11 3 4 2" xfId="3938"/>
    <cellStyle name="Note 3 11 3 4 2 2" xfId="21373"/>
    <cellStyle name="Note 3 11 3 4 2 3" xfId="35826"/>
    <cellStyle name="Note 3 11 3 4 3" xfId="6400"/>
    <cellStyle name="Note 3 11 3 4 3 2" xfId="23834"/>
    <cellStyle name="Note 3 11 3 4 3 3" xfId="38287"/>
    <cellStyle name="Note 3 11 3 4 4" xfId="8841"/>
    <cellStyle name="Note 3 11 3 4 4 2" xfId="26275"/>
    <cellStyle name="Note 3 11 3 4 4 3" xfId="40728"/>
    <cellStyle name="Note 3 11 3 4 5" xfId="11261"/>
    <cellStyle name="Note 3 11 3 4 5 2" xfId="28695"/>
    <cellStyle name="Note 3 11 3 4 5 3" xfId="43148"/>
    <cellStyle name="Note 3 11 3 4 6" xfId="15130"/>
    <cellStyle name="Note 3 11 3 4 6 2" xfId="32564"/>
    <cellStyle name="Note 3 11 3 4 6 3" xfId="47017"/>
    <cellStyle name="Note 3 11 3 4 7" xfId="18267"/>
    <cellStyle name="Note 3 11 3 4 8" xfId="20291"/>
    <cellStyle name="Note 3 11 3 5" xfId="3935"/>
    <cellStyle name="Note 3 11 3 5 2" xfId="13578"/>
    <cellStyle name="Note 3 11 3 5 2 2" xfId="31012"/>
    <cellStyle name="Note 3 11 3 5 2 3" xfId="45465"/>
    <cellStyle name="Note 3 11 3 5 3" xfId="16039"/>
    <cellStyle name="Note 3 11 3 5 3 2" xfId="33473"/>
    <cellStyle name="Note 3 11 3 5 3 3" xfId="47926"/>
    <cellStyle name="Note 3 11 3 5 4" xfId="21370"/>
    <cellStyle name="Note 3 11 3 5 5" xfId="35823"/>
    <cellStyle name="Note 3 11 3 6" xfId="6397"/>
    <cellStyle name="Note 3 11 3 6 2" xfId="23831"/>
    <cellStyle name="Note 3 11 3 6 3" xfId="38284"/>
    <cellStyle name="Note 3 11 3 7" xfId="8838"/>
    <cellStyle name="Note 3 11 3 7 2" xfId="26272"/>
    <cellStyle name="Note 3 11 3 7 3" xfId="40725"/>
    <cellStyle name="Note 3 11 3 8" xfId="11258"/>
    <cellStyle name="Note 3 11 3 8 2" xfId="28692"/>
    <cellStyle name="Note 3 11 3 8 3" xfId="43145"/>
    <cellStyle name="Note 3 11 3 9" xfId="18264"/>
    <cellStyle name="Note 3 11 4" xfId="1428"/>
    <cellStyle name="Note 3 11 4 2" xfId="1429"/>
    <cellStyle name="Note 3 11 4 2 2" xfId="3940"/>
    <cellStyle name="Note 3 11 4 2 2 2" xfId="13582"/>
    <cellStyle name="Note 3 11 4 2 2 2 2" xfId="31016"/>
    <cellStyle name="Note 3 11 4 2 2 2 3" xfId="45469"/>
    <cellStyle name="Note 3 11 4 2 2 3" xfId="16043"/>
    <cellStyle name="Note 3 11 4 2 2 3 2" xfId="33477"/>
    <cellStyle name="Note 3 11 4 2 2 3 3" xfId="47930"/>
    <cellStyle name="Note 3 11 4 2 2 4" xfId="21375"/>
    <cellStyle name="Note 3 11 4 2 2 5" xfId="35828"/>
    <cellStyle name="Note 3 11 4 2 3" xfId="6402"/>
    <cellStyle name="Note 3 11 4 2 3 2" xfId="23836"/>
    <cellStyle name="Note 3 11 4 2 3 3" xfId="38289"/>
    <cellStyle name="Note 3 11 4 2 4" xfId="8843"/>
    <cellStyle name="Note 3 11 4 2 4 2" xfId="26277"/>
    <cellStyle name="Note 3 11 4 2 4 3" xfId="40730"/>
    <cellStyle name="Note 3 11 4 2 5" xfId="11263"/>
    <cellStyle name="Note 3 11 4 2 5 2" xfId="28697"/>
    <cellStyle name="Note 3 11 4 2 5 3" xfId="43150"/>
    <cellStyle name="Note 3 11 4 2 6" xfId="18269"/>
    <cellStyle name="Note 3 11 4 3" xfId="1430"/>
    <cellStyle name="Note 3 11 4 3 2" xfId="3941"/>
    <cellStyle name="Note 3 11 4 3 2 2" xfId="13583"/>
    <cellStyle name="Note 3 11 4 3 2 2 2" xfId="31017"/>
    <cellStyle name="Note 3 11 4 3 2 2 3" xfId="45470"/>
    <cellStyle name="Note 3 11 4 3 2 3" xfId="16044"/>
    <cellStyle name="Note 3 11 4 3 2 3 2" xfId="33478"/>
    <cellStyle name="Note 3 11 4 3 2 3 3" xfId="47931"/>
    <cellStyle name="Note 3 11 4 3 2 4" xfId="21376"/>
    <cellStyle name="Note 3 11 4 3 2 5" xfId="35829"/>
    <cellStyle name="Note 3 11 4 3 3" xfId="6403"/>
    <cellStyle name="Note 3 11 4 3 3 2" xfId="23837"/>
    <cellStyle name="Note 3 11 4 3 3 3" xfId="38290"/>
    <cellStyle name="Note 3 11 4 3 4" xfId="8844"/>
    <cellStyle name="Note 3 11 4 3 4 2" xfId="26278"/>
    <cellStyle name="Note 3 11 4 3 4 3" xfId="40731"/>
    <cellStyle name="Note 3 11 4 3 5" xfId="11264"/>
    <cellStyle name="Note 3 11 4 3 5 2" xfId="28698"/>
    <cellStyle name="Note 3 11 4 3 5 3" xfId="43151"/>
    <cellStyle name="Note 3 11 4 3 6" xfId="18270"/>
    <cellStyle name="Note 3 11 4 4" xfId="1431"/>
    <cellStyle name="Note 3 11 4 4 2" xfId="3942"/>
    <cellStyle name="Note 3 11 4 4 2 2" xfId="21377"/>
    <cellStyle name="Note 3 11 4 4 2 3" xfId="35830"/>
    <cellStyle name="Note 3 11 4 4 3" xfId="6404"/>
    <cellStyle name="Note 3 11 4 4 3 2" xfId="23838"/>
    <cellStyle name="Note 3 11 4 4 3 3" xfId="38291"/>
    <cellStyle name="Note 3 11 4 4 4" xfId="8845"/>
    <cellStyle name="Note 3 11 4 4 4 2" xfId="26279"/>
    <cellStyle name="Note 3 11 4 4 4 3" xfId="40732"/>
    <cellStyle name="Note 3 11 4 4 5" xfId="11265"/>
    <cellStyle name="Note 3 11 4 4 5 2" xfId="28699"/>
    <cellStyle name="Note 3 11 4 4 5 3" xfId="43152"/>
    <cellStyle name="Note 3 11 4 4 6" xfId="15131"/>
    <cellStyle name="Note 3 11 4 4 6 2" xfId="32565"/>
    <cellStyle name="Note 3 11 4 4 6 3" xfId="47018"/>
    <cellStyle name="Note 3 11 4 4 7" xfId="18271"/>
    <cellStyle name="Note 3 11 4 4 8" xfId="20292"/>
    <cellStyle name="Note 3 11 4 5" xfId="3939"/>
    <cellStyle name="Note 3 11 4 5 2" xfId="13581"/>
    <cellStyle name="Note 3 11 4 5 2 2" xfId="31015"/>
    <cellStyle name="Note 3 11 4 5 2 3" xfId="45468"/>
    <cellStyle name="Note 3 11 4 5 3" xfId="16042"/>
    <cellStyle name="Note 3 11 4 5 3 2" xfId="33476"/>
    <cellStyle name="Note 3 11 4 5 3 3" xfId="47929"/>
    <cellStyle name="Note 3 11 4 5 4" xfId="21374"/>
    <cellStyle name="Note 3 11 4 5 5" xfId="35827"/>
    <cellStyle name="Note 3 11 4 6" xfId="6401"/>
    <cellStyle name="Note 3 11 4 6 2" xfId="23835"/>
    <cellStyle name="Note 3 11 4 6 3" xfId="38288"/>
    <cellStyle name="Note 3 11 4 7" xfId="8842"/>
    <cellStyle name="Note 3 11 4 7 2" xfId="26276"/>
    <cellStyle name="Note 3 11 4 7 3" xfId="40729"/>
    <cellStyle name="Note 3 11 4 8" xfId="11262"/>
    <cellStyle name="Note 3 11 4 8 2" xfId="28696"/>
    <cellStyle name="Note 3 11 4 8 3" xfId="43149"/>
    <cellStyle name="Note 3 11 4 9" xfId="18268"/>
    <cellStyle name="Note 3 11 5" xfId="1432"/>
    <cellStyle name="Note 3 11 5 2" xfId="1433"/>
    <cellStyle name="Note 3 11 5 2 2" xfId="3944"/>
    <cellStyle name="Note 3 11 5 2 2 2" xfId="13585"/>
    <cellStyle name="Note 3 11 5 2 2 2 2" xfId="31019"/>
    <cellStyle name="Note 3 11 5 2 2 2 3" xfId="45472"/>
    <cellStyle name="Note 3 11 5 2 2 3" xfId="16046"/>
    <cellStyle name="Note 3 11 5 2 2 3 2" xfId="33480"/>
    <cellStyle name="Note 3 11 5 2 2 3 3" xfId="47933"/>
    <cellStyle name="Note 3 11 5 2 2 4" xfId="21379"/>
    <cellStyle name="Note 3 11 5 2 2 5" xfId="35832"/>
    <cellStyle name="Note 3 11 5 2 3" xfId="6406"/>
    <cellStyle name="Note 3 11 5 2 3 2" xfId="23840"/>
    <cellStyle name="Note 3 11 5 2 3 3" xfId="38293"/>
    <cellStyle name="Note 3 11 5 2 4" xfId="8847"/>
    <cellStyle name="Note 3 11 5 2 4 2" xfId="26281"/>
    <cellStyle name="Note 3 11 5 2 4 3" xfId="40734"/>
    <cellStyle name="Note 3 11 5 2 5" xfId="11267"/>
    <cellStyle name="Note 3 11 5 2 5 2" xfId="28701"/>
    <cellStyle name="Note 3 11 5 2 5 3" xfId="43154"/>
    <cellStyle name="Note 3 11 5 2 6" xfId="18273"/>
    <cellStyle name="Note 3 11 5 3" xfId="1434"/>
    <cellStyle name="Note 3 11 5 3 2" xfId="3945"/>
    <cellStyle name="Note 3 11 5 3 2 2" xfId="13586"/>
    <cellStyle name="Note 3 11 5 3 2 2 2" xfId="31020"/>
    <cellStyle name="Note 3 11 5 3 2 2 3" xfId="45473"/>
    <cellStyle name="Note 3 11 5 3 2 3" xfId="16047"/>
    <cellStyle name="Note 3 11 5 3 2 3 2" xfId="33481"/>
    <cellStyle name="Note 3 11 5 3 2 3 3" xfId="47934"/>
    <cellStyle name="Note 3 11 5 3 2 4" xfId="21380"/>
    <cellStyle name="Note 3 11 5 3 2 5" xfId="35833"/>
    <cellStyle name="Note 3 11 5 3 3" xfId="6407"/>
    <cellStyle name="Note 3 11 5 3 3 2" xfId="23841"/>
    <cellStyle name="Note 3 11 5 3 3 3" xfId="38294"/>
    <cellStyle name="Note 3 11 5 3 4" xfId="8848"/>
    <cellStyle name="Note 3 11 5 3 4 2" xfId="26282"/>
    <cellStyle name="Note 3 11 5 3 4 3" xfId="40735"/>
    <cellStyle name="Note 3 11 5 3 5" xfId="11268"/>
    <cellStyle name="Note 3 11 5 3 5 2" xfId="28702"/>
    <cellStyle name="Note 3 11 5 3 5 3" xfId="43155"/>
    <cellStyle name="Note 3 11 5 3 6" xfId="18274"/>
    <cellStyle name="Note 3 11 5 4" xfId="1435"/>
    <cellStyle name="Note 3 11 5 4 2" xfId="3946"/>
    <cellStyle name="Note 3 11 5 4 2 2" xfId="21381"/>
    <cellStyle name="Note 3 11 5 4 2 3" xfId="35834"/>
    <cellStyle name="Note 3 11 5 4 3" xfId="6408"/>
    <cellStyle name="Note 3 11 5 4 3 2" xfId="23842"/>
    <cellStyle name="Note 3 11 5 4 3 3" xfId="38295"/>
    <cellStyle name="Note 3 11 5 4 4" xfId="8849"/>
    <cellStyle name="Note 3 11 5 4 4 2" xfId="26283"/>
    <cellStyle name="Note 3 11 5 4 4 3" xfId="40736"/>
    <cellStyle name="Note 3 11 5 4 5" xfId="11269"/>
    <cellStyle name="Note 3 11 5 4 5 2" xfId="28703"/>
    <cellStyle name="Note 3 11 5 4 5 3" xfId="43156"/>
    <cellStyle name="Note 3 11 5 4 6" xfId="15132"/>
    <cellStyle name="Note 3 11 5 4 6 2" xfId="32566"/>
    <cellStyle name="Note 3 11 5 4 6 3" xfId="47019"/>
    <cellStyle name="Note 3 11 5 4 7" xfId="18275"/>
    <cellStyle name="Note 3 11 5 4 8" xfId="20293"/>
    <cellStyle name="Note 3 11 5 5" xfId="3943"/>
    <cellStyle name="Note 3 11 5 5 2" xfId="13584"/>
    <cellStyle name="Note 3 11 5 5 2 2" xfId="31018"/>
    <cellStyle name="Note 3 11 5 5 2 3" xfId="45471"/>
    <cellStyle name="Note 3 11 5 5 3" xfId="16045"/>
    <cellStyle name="Note 3 11 5 5 3 2" xfId="33479"/>
    <cellStyle name="Note 3 11 5 5 3 3" xfId="47932"/>
    <cellStyle name="Note 3 11 5 5 4" xfId="21378"/>
    <cellStyle name="Note 3 11 5 5 5" xfId="35831"/>
    <cellStyle name="Note 3 11 5 6" xfId="6405"/>
    <cellStyle name="Note 3 11 5 6 2" xfId="23839"/>
    <cellStyle name="Note 3 11 5 6 3" xfId="38292"/>
    <cellStyle name="Note 3 11 5 7" xfId="8846"/>
    <cellStyle name="Note 3 11 5 7 2" xfId="26280"/>
    <cellStyle name="Note 3 11 5 7 3" xfId="40733"/>
    <cellStyle name="Note 3 11 5 8" xfId="11266"/>
    <cellStyle name="Note 3 11 5 8 2" xfId="28700"/>
    <cellStyle name="Note 3 11 5 8 3" xfId="43153"/>
    <cellStyle name="Note 3 11 5 9" xfId="18272"/>
    <cellStyle name="Note 3 11 6" xfId="1436"/>
    <cellStyle name="Note 3 11 6 2" xfId="3947"/>
    <cellStyle name="Note 3 11 6 2 2" xfId="13587"/>
    <cellStyle name="Note 3 11 6 2 2 2" xfId="31021"/>
    <cellStyle name="Note 3 11 6 2 2 3" xfId="45474"/>
    <cellStyle name="Note 3 11 6 2 3" xfId="16048"/>
    <cellStyle name="Note 3 11 6 2 3 2" xfId="33482"/>
    <cellStyle name="Note 3 11 6 2 3 3" xfId="47935"/>
    <cellStyle name="Note 3 11 6 2 4" xfId="21382"/>
    <cellStyle name="Note 3 11 6 2 5" xfId="35835"/>
    <cellStyle name="Note 3 11 6 3" xfId="6409"/>
    <cellStyle name="Note 3 11 6 3 2" xfId="23843"/>
    <cellStyle name="Note 3 11 6 3 3" xfId="38296"/>
    <cellStyle name="Note 3 11 6 4" xfId="8850"/>
    <cellStyle name="Note 3 11 6 4 2" xfId="26284"/>
    <cellStyle name="Note 3 11 6 4 3" xfId="40737"/>
    <cellStyle name="Note 3 11 6 5" xfId="11270"/>
    <cellStyle name="Note 3 11 6 5 2" xfId="28704"/>
    <cellStyle name="Note 3 11 6 5 3" xfId="43157"/>
    <cellStyle name="Note 3 11 6 6" xfId="18276"/>
    <cellStyle name="Note 3 11 7" xfId="1437"/>
    <cellStyle name="Note 3 11 7 2" xfId="3948"/>
    <cellStyle name="Note 3 11 7 2 2" xfId="13588"/>
    <cellStyle name="Note 3 11 7 2 2 2" xfId="31022"/>
    <cellStyle name="Note 3 11 7 2 2 3" xfId="45475"/>
    <cellStyle name="Note 3 11 7 2 3" xfId="16049"/>
    <cellStyle name="Note 3 11 7 2 3 2" xfId="33483"/>
    <cellStyle name="Note 3 11 7 2 3 3" xfId="47936"/>
    <cellStyle name="Note 3 11 7 2 4" xfId="21383"/>
    <cellStyle name="Note 3 11 7 2 5" xfId="35836"/>
    <cellStyle name="Note 3 11 7 3" xfId="6410"/>
    <cellStyle name="Note 3 11 7 3 2" xfId="23844"/>
    <cellStyle name="Note 3 11 7 3 3" xfId="38297"/>
    <cellStyle name="Note 3 11 7 4" xfId="8851"/>
    <cellStyle name="Note 3 11 7 4 2" xfId="26285"/>
    <cellStyle name="Note 3 11 7 4 3" xfId="40738"/>
    <cellStyle name="Note 3 11 7 5" xfId="11271"/>
    <cellStyle name="Note 3 11 7 5 2" xfId="28705"/>
    <cellStyle name="Note 3 11 7 5 3" xfId="43158"/>
    <cellStyle name="Note 3 11 7 6" xfId="18277"/>
    <cellStyle name="Note 3 11 8" xfId="1438"/>
    <cellStyle name="Note 3 11 8 2" xfId="3949"/>
    <cellStyle name="Note 3 11 8 2 2" xfId="21384"/>
    <cellStyle name="Note 3 11 8 2 3" xfId="35837"/>
    <cellStyle name="Note 3 11 8 3" xfId="6411"/>
    <cellStyle name="Note 3 11 8 3 2" xfId="23845"/>
    <cellStyle name="Note 3 11 8 3 3" xfId="38298"/>
    <cellStyle name="Note 3 11 8 4" xfId="8852"/>
    <cellStyle name="Note 3 11 8 4 2" xfId="26286"/>
    <cellStyle name="Note 3 11 8 4 3" xfId="40739"/>
    <cellStyle name="Note 3 11 8 5" xfId="11272"/>
    <cellStyle name="Note 3 11 8 5 2" xfId="28706"/>
    <cellStyle name="Note 3 11 8 5 3" xfId="43159"/>
    <cellStyle name="Note 3 11 8 6" xfId="15133"/>
    <cellStyle name="Note 3 11 8 6 2" xfId="32567"/>
    <cellStyle name="Note 3 11 8 6 3" xfId="47020"/>
    <cellStyle name="Note 3 11 8 7" xfId="18278"/>
    <cellStyle name="Note 3 11 8 8" xfId="20294"/>
    <cellStyle name="Note 3 11 9" xfId="3930"/>
    <cellStyle name="Note 3 11 9 2" xfId="13574"/>
    <cellStyle name="Note 3 11 9 2 2" xfId="31008"/>
    <cellStyle name="Note 3 11 9 2 3" xfId="45461"/>
    <cellStyle name="Note 3 11 9 3" xfId="16035"/>
    <cellStyle name="Note 3 11 9 3 2" xfId="33469"/>
    <cellStyle name="Note 3 11 9 3 3" xfId="47922"/>
    <cellStyle name="Note 3 11 9 4" xfId="21365"/>
    <cellStyle name="Note 3 11 9 5" xfId="35818"/>
    <cellStyle name="Note 3 12" xfId="1439"/>
    <cellStyle name="Note 3 12 10" xfId="6412"/>
    <cellStyle name="Note 3 12 10 2" xfId="23846"/>
    <cellStyle name="Note 3 12 10 3" xfId="38299"/>
    <cellStyle name="Note 3 12 11" xfId="8853"/>
    <cellStyle name="Note 3 12 11 2" xfId="26287"/>
    <cellStyle name="Note 3 12 11 3" xfId="40740"/>
    <cellStyle name="Note 3 12 12" xfId="11273"/>
    <cellStyle name="Note 3 12 12 2" xfId="28707"/>
    <cellStyle name="Note 3 12 12 3" xfId="43160"/>
    <cellStyle name="Note 3 12 13" xfId="18279"/>
    <cellStyle name="Note 3 12 2" xfId="1440"/>
    <cellStyle name="Note 3 12 2 2" xfId="1441"/>
    <cellStyle name="Note 3 12 2 2 2" xfId="3952"/>
    <cellStyle name="Note 3 12 2 2 2 2" xfId="13591"/>
    <cellStyle name="Note 3 12 2 2 2 2 2" xfId="31025"/>
    <cellStyle name="Note 3 12 2 2 2 2 3" xfId="45478"/>
    <cellStyle name="Note 3 12 2 2 2 3" xfId="16052"/>
    <cellStyle name="Note 3 12 2 2 2 3 2" xfId="33486"/>
    <cellStyle name="Note 3 12 2 2 2 3 3" xfId="47939"/>
    <cellStyle name="Note 3 12 2 2 2 4" xfId="21387"/>
    <cellStyle name="Note 3 12 2 2 2 5" xfId="35840"/>
    <cellStyle name="Note 3 12 2 2 3" xfId="6414"/>
    <cellStyle name="Note 3 12 2 2 3 2" xfId="23848"/>
    <cellStyle name="Note 3 12 2 2 3 3" xfId="38301"/>
    <cellStyle name="Note 3 12 2 2 4" xfId="8855"/>
    <cellStyle name="Note 3 12 2 2 4 2" xfId="26289"/>
    <cellStyle name="Note 3 12 2 2 4 3" xfId="40742"/>
    <cellStyle name="Note 3 12 2 2 5" xfId="11275"/>
    <cellStyle name="Note 3 12 2 2 5 2" xfId="28709"/>
    <cellStyle name="Note 3 12 2 2 5 3" xfId="43162"/>
    <cellStyle name="Note 3 12 2 2 6" xfId="18281"/>
    <cellStyle name="Note 3 12 2 3" xfId="1442"/>
    <cellStyle name="Note 3 12 2 3 2" xfId="3953"/>
    <cellStyle name="Note 3 12 2 3 2 2" xfId="13592"/>
    <cellStyle name="Note 3 12 2 3 2 2 2" xfId="31026"/>
    <cellStyle name="Note 3 12 2 3 2 2 3" xfId="45479"/>
    <cellStyle name="Note 3 12 2 3 2 3" xfId="16053"/>
    <cellStyle name="Note 3 12 2 3 2 3 2" xfId="33487"/>
    <cellStyle name="Note 3 12 2 3 2 3 3" xfId="47940"/>
    <cellStyle name="Note 3 12 2 3 2 4" xfId="21388"/>
    <cellStyle name="Note 3 12 2 3 2 5" xfId="35841"/>
    <cellStyle name="Note 3 12 2 3 3" xfId="6415"/>
    <cellStyle name="Note 3 12 2 3 3 2" xfId="23849"/>
    <cellStyle name="Note 3 12 2 3 3 3" xfId="38302"/>
    <cellStyle name="Note 3 12 2 3 4" xfId="8856"/>
    <cellStyle name="Note 3 12 2 3 4 2" xfId="26290"/>
    <cellStyle name="Note 3 12 2 3 4 3" xfId="40743"/>
    <cellStyle name="Note 3 12 2 3 5" xfId="11276"/>
    <cellStyle name="Note 3 12 2 3 5 2" xfId="28710"/>
    <cellStyle name="Note 3 12 2 3 5 3" xfId="43163"/>
    <cellStyle name="Note 3 12 2 3 6" xfId="18282"/>
    <cellStyle name="Note 3 12 2 4" xfId="1443"/>
    <cellStyle name="Note 3 12 2 4 2" xfId="3954"/>
    <cellStyle name="Note 3 12 2 4 2 2" xfId="21389"/>
    <cellStyle name="Note 3 12 2 4 2 3" xfId="35842"/>
    <cellStyle name="Note 3 12 2 4 3" xfId="6416"/>
    <cellStyle name="Note 3 12 2 4 3 2" xfId="23850"/>
    <cellStyle name="Note 3 12 2 4 3 3" xfId="38303"/>
    <cellStyle name="Note 3 12 2 4 4" xfId="8857"/>
    <cellStyle name="Note 3 12 2 4 4 2" xfId="26291"/>
    <cellStyle name="Note 3 12 2 4 4 3" xfId="40744"/>
    <cellStyle name="Note 3 12 2 4 5" xfId="11277"/>
    <cellStyle name="Note 3 12 2 4 5 2" xfId="28711"/>
    <cellStyle name="Note 3 12 2 4 5 3" xfId="43164"/>
    <cellStyle name="Note 3 12 2 4 6" xfId="15134"/>
    <cellStyle name="Note 3 12 2 4 6 2" xfId="32568"/>
    <cellStyle name="Note 3 12 2 4 6 3" xfId="47021"/>
    <cellStyle name="Note 3 12 2 4 7" xfId="18283"/>
    <cellStyle name="Note 3 12 2 4 8" xfId="20295"/>
    <cellStyle name="Note 3 12 2 5" xfId="3951"/>
    <cellStyle name="Note 3 12 2 5 2" xfId="13590"/>
    <cellStyle name="Note 3 12 2 5 2 2" xfId="31024"/>
    <cellStyle name="Note 3 12 2 5 2 3" xfId="45477"/>
    <cellStyle name="Note 3 12 2 5 3" xfId="16051"/>
    <cellStyle name="Note 3 12 2 5 3 2" xfId="33485"/>
    <cellStyle name="Note 3 12 2 5 3 3" xfId="47938"/>
    <cellStyle name="Note 3 12 2 5 4" xfId="21386"/>
    <cellStyle name="Note 3 12 2 5 5" xfId="35839"/>
    <cellStyle name="Note 3 12 2 6" xfId="6413"/>
    <cellStyle name="Note 3 12 2 6 2" xfId="23847"/>
    <cellStyle name="Note 3 12 2 6 3" xfId="38300"/>
    <cellStyle name="Note 3 12 2 7" xfId="8854"/>
    <cellStyle name="Note 3 12 2 7 2" xfId="26288"/>
    <cellStyle name="Note 3 12 2 7 3" xfId="40741"/>
    <cellStyle name="Note 3 12 2 8" xfId="11274"/>
    <cellStyle name="Note 3 12 2 8 2" xfId="28708"/>
    <cellStyle name="Note 3 12 2 8 3" xfId="43161"/>
    <cellStyle name="Note 3 12 2 9" xfId="18280"/>
    <cellStyle name="Note 3 12 3" xfId="1444"/>
    <cellStyle name="Note 3 12 3 2" xfId="1445"/>
    <cellStyle name="Note 3 12 3 2 2" xfId="3956"/>
    <cellStyle name="Note 3 12 3 2 2 2" xfId="13594"/>
    <cellStyle name="Note 3 12 3 2 2 2 2" xfId="31028"/>
    <cellStyle name="Note 3 12 3 2 2 2 3" xfId="45481"/>
    <cellStyle name="Note 3 12 3 2 2 3" xfId="16055"/>
    <cellStyle name="Note 3 12 3 2 2 3 2" xfId="33489"/>
    <cellStyle name="Note 3 12 3 2 2 3 3" xfId="47942"/>
    <cellStyle name="Note 3 12 3 2 2 4" xfId="21391"/>
    <cellStyle name="Note 3 12 3 2 2 5" xfId="35844"/>
    <cellStyle name="Note 3 12 3 2 3" xfId="6418"/>
    <cellStyle name="Note 3 12 3 2 3 2" xfId="23852"/>
    <cellStyle name="Note 3 12 3 2 3 3" xfId="38305"/>
    <cellStyle name="Note 3 12 3 2 4" xfId="8859"/>
    <cellStyle name="Note 3 12 3 2 4 2" xfId="26293"/>
    <cellStyle name="Note 3 12 3 2 4 3" xfId="40746"/>
    <cellStyle name="Note 3 12 3 2 5" xfId="11279"/>
    <cellStyle name="Note 3 12 3 2 5 2" xfId="28713"/>
    <cellStyle name="Note 3 12 3 2 5 3" xfId="43166"/>
    <cellStyle name="Note 3 12 3 2 6" xfId="18285"/>
    <cellStyle name="Note 3 12 3 3" xfId="1446"/>
    <cellStyle name="Note 3 12 3 3 2" xfId="3957"/>
    <cellStyle name="Note 3 12 3 3 2 2" xfId="13595"/>
    <cellStyle name="Note 3 12 3 3 2 2 2" xfId="31029"/>
    <cellStyle name="Note 3 12 3 3 2 2 3" xfId="45482"/>
    <cellStyle name="Note 3 12 3 3 2 3" xfId="16056"/>
    <cellStyle name="Note 3 12 3 3 2 3 2" xfId="33490"/>
    <cellStyle name="Note 3 12 3 3 2 3 3" xfId="47943"/>
    <cellStyle name="Note 3 12 3 3 2 4" xfId="21392"/>
    <cellStyle name="Note 3 12 3 3 2 5" xfId="35845"/>
    <cellStyle name="Note 3 12 3 3 3" xfId="6419"/>
    <cellStyle name="Note 3 12 3 3 3 2" xfId="23853"/>
    <cellStyle name="Note 3 12 3 3 3 3" xfId="38306"/>
    <cellStyle name="Note 3 12 3 3 4" xfId="8860"/>
    <cellStyle name="Note 3 12 3 3 4 2" xfId="26294"/>
    <cellStyle name="Note 3 12 3 3 4 3" xfId="40747"/>
    <cellStyle name="Note 3 12 3 3 5" xfId="11280"/>
    <cellStyle name="Note 3 12 3 3 5 2" xfId="28714"/>
    <cellStyle name="Note 3 12 3 3 5 3" xfId="43167"/>
    <cellStyle name="Note 3 12 3 3 6" xfId="18286"/>
    <cellStyle name="Note 3 12 3 4" xfId="1447"/>
    <cellStyle name="Note 3 12 3 4 2" xfId="3958"/>
    <cellStyle name="Note 3 12 3 4 2 2" xfId="21393"/>
    <cellStyle name="Note 3 12 3 4 2 3" xfId="35846"/>
    <cellStyle name="Note 3 12 3 4 3" xfId="6420"/>
    <cellStyle name="Note 3 12 3 4 3 2" xfId="23854"/>
    <cellStyle name="Note 3 12 3 4 3 3" xfId="38307"/>
    <cellStyle name="Note 3 12 3 4 4" xfId="8861"/>
    <cellStyle name="Note 3 12 3 4 4 2" xfId="26295"/>
    <cellStyle name="Note 3 12 3 4 4 3" xfId="40748"/>
    <cellStyle name="Note 3 12 3 4 5" xfId="11281"/>
    <cellStyle name="Note 3 12 3 4 5 2" xfId="28715"/>
    <cellStyle name="Note 3 12 3 4 5 3" xfId="43168"/>
    <cellStyle name="Note 3 12 3 4 6" xfId="15135"/>
    <cellStyle name="Note 3 12 3 4 6 2" xfId="32569"/>
    <cellStyle name="Note 3 12 3 4 6 3" xfId="47022"/>
    <cellStyle name="Note 3 12 3 4 7" xfId="18287"/>
    <cellStyle name="Note 3 12 3 4 8" xfId="20296"/>
    <cellStyle name="Note 3 12 3 5" xfId="3955"/>
    <cellStyle name="Note 3 12 3 5 2" xfId="13593"/>
    <cellStyle name="Note 3 12 3 5 2 2" xfId="31027"/>
    <cellStyle name="Note 3 12 3 5 2 3" xfId="45480"/>
    <cellStyle name="Note 3 12 3 5 3" xfId="16054"/>
    <cellStyle name="Note 3 12 3 5 3 2" xfId="33488"/>
    <cellStyle name="Note 3 12 3 5 3 3" xfId="47941"/>
    <cellStyle name="Note 3 12 3 5 4" xfId="21390"/>
    <cellStyle name="Note 3 12 3 5 5" xfId="35843"/>
    <cellStyle name="Note 3 12 3 6" xfId="6417"/>
    <cellStyle name="Note 3 12 3 6 2" xfId="23851"/>
    <cellStyle name="Note 3 12 3 6 3" xfId="38304"/>
    <cellStyle name="Note 3 12 3 7" xfId="8858"/>
    <cellStyle name="Note 3 12 3 7 2" xfId="26292"/>
    <cellStyle name="Note 3 12 3 7 3" xfId="40745"/>
    <cellStyle name="Note 3 12 3 8" xfId="11278"/>
    <cellStyle name="Note 3 12 3 8 2" xfId="28712"/>
    <cellStyle name="Note 3 12 3 8 3" xfId="43165"/>
    <cellStyle name="Note 3 12 3 9" xfId="18284"/>
    <cellStyle name="Note 3 12 4" xfId="1448"/>
    <cellStyle name="Note 3 12 4 2" xfId="1449"/>
    <cellStyle name="Note 3 12 4 2 2" xfId="3960"/>
    <cellStyle name="Note 3 12 4 2 2 2" xfId="13597"/>
    <cellStyle name="Note 3 12 4 2 2 2 2" xfId="31031"/>
    <cellStyle name="Note 3 12 4 2 2 2 3" xfId="45484"/>
    <cellStyle name="Note 3 12 4 2 2 3" xfId="16058"/>
    <cellStyle name="Note 3 12 4 2 2 3 2" xfId="33492"/>
    <cellStyle name="Note 3 12 4 2 2 3 3" xfId="47945"/>
    <cellStyle name="Note 3 12 4 2 2 4" xfId="21395"/>
    <cellStyle name="Note 3 12 4 2 2 5" xfId="35848"/>
    <cellStyle name="Note 3 12 4 2 3" xfId="6422"/>
    <cellStyle name="Note 3 12 4 2 3 2" xfId="23856"/>
    <cellStyle name="Note 3 12 4 2 3 3" xfId="38309"/>
    <cellStyle name="Note 3 12 4 2 4" xfId="8863"/>
    <cellStyle name="Note 3 12 4 2 4 2" xfId="26297"/>
    <cellStyle name="Note 3 12 4 2 4 3" xfId="40750"/>
    <cellStyle name="Note 3 12 4 2 5" xfId="11283"/>
    <cellStyle name="Note 3 12 4 2 5 2" xfId="28717"/>
    <cellStyle name="Note 3 12 4 2 5 3" xfId="43170"/>
    <cellStyle name="Note 3 12 4 2 6" xfId="18289"/>
    <cellStyle name="Note 3 12 4 3" xfId="1450"/>
    <cellStyle name="Note 3 12 4 3 2" xfId="3961"/>
    <cellStyle name="Note 3 12 4 3 2 2" xfId="13598"/>
    <cellStyle name="Note 3 12 4 3 2 2 2" xfId="31032"/>
    <cellStyle name="Note 3 12 4 3 2 2 3" xfId="45485"/>
    <cellStyle name="Note 3 12 4 3 2 3" xfId="16059"/>
    <cellStyle name="Note 3 12 4 3 2 3 2" xfId="33493"/>
    <cellStyle name="Note 3 12 4 3 2 3 3" xfId="47946"/>
    <cellStyle name="Note 3 12 4 3 2 4" xfId="21396"/>
    <cellStyle name="Note 3 12 4 3 2 5" xfId="35849"/>
    <cellStyle name="Note 3 12 4 3 3" xfId="6423"/>
    <cellStyle name="Note 3 12 4 3 3 2" xfId="23857"/>
    <cellStyle name="Note 3 12 4 3 3 3" xfId="38310"/>
    <cellStyle name="Note 3 12 4 3 4" xfId="8864"/>
    <cellStyle name="Note 3 12 4 3 4 2" xfId="26298"/>
    <cellStyle name="Note 3 12 4 3 4 3" xfId="40751"/>
    <cellStyle name="Note 3 12 4 3 5" xfId="11284"/>
    <cellStyle name="Note 3 12 4 3 5 2" xfId="28718"/>
    <cellStyle name="Note 3 12 4 3 5 3" xfId="43171"/>
    <cellStyle name="Note 3 12 4 3 6" xfId="18290"/>
    <cellStyle name="Note 3 12 4 4" xfId="1451"/>
    <cellStyle name="Note 3 12 4 4 2" xfId="3962"/>
    <cellStyle name="Note 3 12 4 4 2 2" xfId="21397"/>
    <cellStyle name="Note 3 12 4 4 2 3" xfId="35850"/>
    <cellStyle name="Note 3 12 4 4 3" xfId="6424"/>
    <cellStyle name="Note 3 12 4 4 3 2" xfId="23858"/>
    <cellStyle name="Note 3 12 4 4 3 3" xfId="38311"/>
    <cellStyle name="Note 3 12 4 4 4" xfId="8865"/>
    <cellStyle name="Note 3 12 4 4 4 2" xfId="26299"/>
    <cellStyle name="Note 3 12 4 4 4 3" xfId="40752"/>
    <cellStyle name="Note 3 12 4 4 5" xfId="11285"/>
    <cellStyle name="Note 3 12 4 4 5 2" xfId="28719"/>
    <cellStyle name="Note 3 12 4 4 5 3" xfId="43172"/>
    <cellStyle name="Note 3 12 4 4 6" xfId="15136"/>
    <cellStyle name="Note 3 12 4 4 6 2" xfId="32570"/>
    <cellStyle name="Note 3 12 4 4 6 3" xfId="47023"/>
    <cellStyle name="Note 3 12 4 4 7" xfId="18291"/>
    <cellStyle name="Note 3 12 4 4 8" xfId="20297"/>
    <cellStyle name="Note 3 12 4 5" xfId="3959"/>
    <cellStyle name="Note 3 12 4 5 2" xfId="13596"/>
    <cellStyle name="Note 3 12 4 5 2 2" xfId="31030"/>
    <cellStyle name="Note 3 12 4 5 2 3" xfId="45483"/>
    <cellStyle name="Note 3 12 4 5 3" xfId="16057"/>
    <cellStyle name="Note 3 12 4 5 3 2" xfId="33491"/>
    <cellStyle name="Note 3 12 4 5 3 3" xfId="47944"/>
    <cellStyle name="Note 3 12 4 5 4" xfId="21394"/>
    <cellStyle name="Note 3 12 4 5 5" xfId="35847"/>
    <cellStyle name="Note 3 12 4 6" xfId="6421"/>
    <cellStyle name="Note 3 12 4 6 2" xfId="23855"/>
    <cellStyle name="Note 3 12 4 6 3" xfId="38308"/>
    <cellStyle name="Note 3 12 4 7" xfId="8862"/>
    <cellStyle name="Note 3 12 4 7 2" xfId="26296"/>
    <cellStyle name="Note 3 12 4 7 3" xfId="40749"/>
    <cellStyle name="Note 3 12 4 8" xfId="11282"/>
    <cellStyle name="Note 3 12 4 8 2" xfId="28716"/>
    <cellStyle name="Note 3 12 4 8 3" xfId="43169"/>
    <cellStyle name="Note 3 12 4 9" xfId="18288"/>
    <cellStyle name="Note 3 12 5" xfId="1452"/>
    <cellStyle name="Note 3 12 5 2" xfId="1453"/>
    <cellStyle name="Note 3 12 5 2 2" xfId="3964"/>
    <cellStyle name="Note 3 12 5 2 2 2" xfId="13600"/>
    <cellStyle name="Note 3 12 5 2 2 2 2" xfId="31034"/>
    <cellStyle name="Note 3 12 5 2 2 2 3" xfId="45487"/>
    <cellStyle name="Note 3 12 5 2 2 3" xfId="16061"/>
    <cellStyle name="Note 3 12 5 2 2 3 2" xfId="33495"/>
    <cellStyle name="Note 3 12 5 2 2 3 3" xfId="47948"/>
    <cellStyle name="Note 3 12 5 2 2 4" xfId="21399"/>
    <cellStyle name="Note 3 12 5 2 2 5" xfId="35852"/>
    <cellStyle name="Note 3 12 5 2 3" xfId="6426"/>
    <cellStyle name="Note 3 12 5 2 3 2" xfId="23860"/>
    <cellStyle name="Note 3 12 5 2 3 3" xfId="38313"/>
    <cellStyle name="Note 3 12 5 2 4" xfId="8867"/>
    <cellStyle name="Note 3 12 5 2 4 2" xfId="26301"/>
    <cellStyle name="Note 3 12 5 2 4 3" xfId="40754"/>
    <cellStyle name="Note 3 12 5 2 5" xfId="11287"/>
    <cellStyle name="Note 3 12 5 2 5 2" xfId="28721"/>
    <cellStyle name="Note 3 12 5 2 5 3" xfId="43174"/>
    <cellStyle name="Note 3 12 5 2 6" xfId="18293"/>
    <cellStyle name="Note 3 12 5 3" xfId="1454"/>
    <cellStyle name="Note 3 12 5 3 2" xfId="3965"/>
    <cellStyle name="Note 3 12 5 3 2 2" xfId="13601"/>
    <cellStyle name="Note 3 12 5 3 2 2 2" xfId="31035"/>
    <cellStyle name="Note 3 12 5 3 2 2 3" xfId="45488"/>
    <cellStyle name="Note 3 12 5 3 2 3" xfId="16062"/>
    <cellStyle name="Note 3 12 5 3 2 3 2" xfId="33496"/>
    <cellStyle name="Note 3 12 5 3 2 3 3" xfId="47949"/>
    <cellStyle name="Note 3 12 5 3 2 4" xfId="21400"/>
    <cellStyle name="Note 3 12 5 3 2 5" xfId="35853"/>
    <cellStyle name="Note 3 12 5 3 3" xfId="6427"/>
    <cellStyle name="Note 3 12 5 3 3 2" xfId="23861"/>
    <cellStyle name="Note 3 12 5 3 3 3" xfId="38314"/>
    <cellStyle name="Note 3 12 5 3 4" xfId="8868"/>
    <cellStyle name="Note 3 12 5 3 4 2" xfId="26302"/>
    <cellStyle name="Note 3 12 5 3 4 3" xfId="40755"/>
    <cellStyle name="Note 3 12 5 3 5" xfId="11288"/>
    <cellStyle name="Note 3 12 5 3 5 2" xfId="28722"/>
    <cellStyle name="Note 3 12 5 3 5 3" xfId="43175"/>
    <cellStyle name="Note 3 12 5 3 6" xfId="18294"/>
    <cellStyle name="Note 3 12 5 4" xfId="1455"/>
    <cellStyle name="Note 3 12 5 4 2" xfId="3966"/>
    <cellStyle name="Note 3 12 5 4 2 2" xfId="21401"/>
    <cellStyle name="Note 3 12 5 4 2 3" xfId="35854"/>
    <cellStyle name="Note 3 12 5 4 3" xfId="6428"/>
    <cellStyle name="Note 3 12 5 4 3 2" xfId="23862"/>
    <cellStyle name="Note 3 12 5 4 3 3" xfId="38315"/>
    <cellStyle name="Note 3 12 5 4 4" xfId="8869"/>
    <cellStyle name="Note 3 12 5 4 4 2" xfId="26303"/>
    <cellStyle name="Note 3 12 5 4 4 3" xfId="40756"/>
    <cellStyle name="Note 3 12 5 4 5" xfId="11289"/>
    <cellStyle name="Note 3 12 5 4 5 2" xfId="28723"/>
    <cellStyle name="Note 3 12 5 4 5 3" xfId="43176"/>
    <cellStyle name="Note 3 12 5 4 6" xfId="15137"/>
    <cellStyle name="Note 3 12 5 4 6 2" xfId="32571"/>
    <cellStyle name="Note 3 12 5 4 6 3" xfId="47024"/>
    <cellStyle name="Note 3 12 5 4 7" xfId="18295"/>
    <cellStyle name="Note 3 12 5 4 8" xfId="20298"/>
    <cellStyle name="Note 3 12 5 5" xfId="3963"/>
    <cellStyle name="Note 3 12 5 5 2" xfId="13599"/>
    <cellStyle name="Note 3 12 5 5 2 2" xfId="31033"/>
    <cellStyle name="Note 3 12 5 5 2 3" xfId="45486"/>
    <cellStyle name="Note 3 12 5 5 3" xfId="16060"/>
    <cellStyle name="Note 3 12 5 5 3 2" xfId="33494"/>
    <cellStyle name="Note 3 12 5 5 3 3" xfId="47947"/>
    <cellStyle name="Note 3 12 5 5 4" xfId="21398"/>
    <cellStyle name="Note 3 12 5 5 5" xfId="35851"/>
    <cellStyle name="Note 3 12 5 6" xfId="6425"/>
    <cellStyle name="Note 3 12 5 6 2" xfId="23859"/>
    <cellStyle name="Note 3 12 5 6 3" xfId="38312"/>
    <cellStyle name="Note 3 12 5 7" xfId="8866"/>
    <cellStyle name="Note 3 12 5 7 2" xfId="26300"/>
    <cellStyle name="Note 3 12 5 7 3" xfId="40753"/>
    <cellStyle name="Note 3 12 5 8" xfId="11286"/>
    <cellStyle name="Note 3 12 5 8 2" xfId="28720"/>
    <cellStyle name="Note 3 12 5 8 3" xfId="43173"/>
    <cellStyle name="Note 3 12 5 9" xfId="18292"/>
    <cellStyle name="Note 3 12 6" xfId="1456"/>
    <cellStyle name="Note 3 12 6 2" xfId="3967"/>
    <cellStyle name="Note 3 12 6 2 2" xfId="13602"/>
    <cellStyle name="Note 3 12 6 2 2 2" xfId="31036"/>
    <cellStyle name="Note 3 12 6 2 2 3" xfId="45489"/>
    <cellStyle name="Note 3 12 6 2 3" xfId="16063"/>
    <cellStyle name="Note 3 12 6 2 3 2" xfId="33497"/>
    <cellStyle name="Note 3 12 6 2 3 3" xfId="47950"/>
    <cellStyle name="Note 3 12 6 2 4" xfId="21402"/>
    <cellStyle name="Note 3 12 6 2 5" xfId="35855"/>
    <cellStyle name="Note 3 12 6 3" xfId="6429"/>
    <cellStyle name="Note 3 12 6 3 2" xfId="23863"/>
    <cellStyle name="Note 3 12 6 3 3" xfId="38316"/>
    <cellStyle name="Note 3 12 6 4" xfId="8870"/>
    <cellStyle name="Note 3 12 6 4 2" xfId="26304"/>
    <cellStyle name="Note 3 12 6 4 3" xfId="40757"/>
    <cellStyle name="Note 3 12 6 5" xfId="11290"/>
    <cellStyle name="Note 3 12 6 5 2" xfId="28724"/>
    <cellStyle name="Note 3 12 6 5 3" xfId="43177"/>
    <cellStyle name="Note 3 12 6 6" xfId="18296"/>
    <cellStyle name="Note 3 12 7" xfId="1457"/>
    <cellStyle name="Note 3 12 7 2" xfId="3968"/>
    <cellStyle name="Note 3 12 7 2 2" xfId="13603"/>
    <cellStyle name="Note 3 12 7 2 2 2" xfId="31037"/>
    <cellStyle name="Note 3 12 7 2 2 3" xfId="45490"/>
    <cellStyle name="Note 3 12 7 2 3" xfId="16064"/>
    <cellStyle name="Note 3 12 7 2 3 2" xfId="33498"/>
    <cellStyle name="Note 3 12 7 2 3 3" xfId="47951"/>
    <cellStyle name="Note 3 12 7 2 4" xfId="21403"/>
    <cellStyle name="Note 3 12 7 2 5" xfId="35856"/>
    <cellStyle name="Note 3 12 7 3" xfId="6430"/>
    <cellStyle name="Note 3 12 7 3 2" xfId="23864"/>
    <cellStyle name="Note 3 12 7 3 3" xfId="38317"/>
    <cellStyle name="Note 3 12 7 4" xfId="8871"/>
    <cellStyle name="Note 3 12 7 4 2" xfId="26305"/>
    <cellStyle name="Note 3 12 7 4 3" xfId="40758"/>
    <cellStyle name="Note 3 12 7 5" xfId="11291"/>
    <cellStyle name="Note 3 12 7 5 2" xfId="28725"/>
    <cellStyle name="Note 3 12 7 5 3" xfId="43178"/>
    <cellStyle name="Note 3 12 7 6" xfId="18297"/>
    <cellStyle name="Note 3 12 8" xfId="1458"/>
    <cellStyle name="Note 3 12 8 2" xfId="3969"/>
    <cellStyle name="Note 3 12 8 2 2" xfId="21404"/>
    <cellStyle name="Note 3 12 8 2 3" xfId="35857"/>
    <cellStyle name="Note 3 12 8 3" xfId="6431"/>
    <cellStyle name="Note 3 12 8 3 2" xfId="23865"/>
    <cellStyle name="Note 3 12 8 3 3" xfId="38318"/>
    <cellStyle name="Note 3 12 8 4" xfId="8872"/>
    <cellStyle name="Note 3 12 8 4 2" xfId="26306"/>
    <cellStyle name="Note 3 12 8 4 3" xfId="40759"/>
    <cellStyle name="Note 3 12 8 5" xfId="11292"/>
    <cellStyle name="Note 3 12 8 5 2" xfId="28726"/>
    <cellStyle name="Note 3 12 8 5 3" xfId="43179"/>
    <cellStyle name="Note 3 12 8 6" xfId="15138"/>
    <cellStyle name="Note 3 12 8 6 2" xfId="32572"/>
    <cellStyle name="Note 3 12 8 6 3" xfId="47025"/>
    <cellStyle name="Note 3 12 8 7" xfId="18298"/>
    <cellStyle name="Note 3 12 8 8" xfId="20299"/>
    <cellStyle name="Note 3 12 9" xfId="3950"/>
    <cellStyle name="Note 3 12 9 2" xfId="13589"/>
    <cellStyle name="Note 3 12 9 2 2" xfId="31023"/>
    <cellStyle name="Note 3 12 9 2 3" xfId="45476"/>
    <cellStyle name="Note 3 12 9 3" xfId="16050"/>
    <cellStyle name="Note 3 12 9 3 2" xfId="33484"/>
    <cellStyle name="Note 3 12 9 3 3" xfId="47937"/>
    <cellStyle name="Note 3 12 9 4" xfId="21385"/>
    <cellStyle name="Note 3 12 9 5" xfId="35838"/>
    <cellStyle name="Note 3 13" xfId="1459"/>
    <cellStyle name="Note 3 13 10" xfId="6432"/>
    <cellStyle name="Note 3 13 10 2" xfId="23866"/>
    <cellStyle name="Note 3 13 10 3" xfId="38319"/>
    <cellStyle name="Note 3 13 11" xfId="8873"/>
    <cellStyle name="Note 3 13 11 2" xfId="26307"/>
    <cellStyle name="Note 3 13 11 3" xfId="40760"/>
    <cellStyle name="Note 3 13 12" xfId="11293"/>
    <cellStyle name="Note 3 13 12 2" xfId="28727"/>
    <cellStyle name="Note 3 13 12 3" xfId="43180"/>
    <cellStyle name="Note 3 13 13" xfId="18299"/>
    <cellStyle name="Note 3 13 2" xfId="1460"/>
    <cellStyle name="Note 3 13 2 2" xfId="1461"/>
    <cellStyle name="Note 3 13 2 2 2" xfId="3972"/>
    <cellStyle name="Note 3 13 2 2 2 2" xfId="13606"/>
    <cellStyle name="Note 3 13 2 2 2 2 2" xfId="31040"/>
    <cellStyle name="Note 3 13 2 2 2 2 3" xfId="45493"/>
    <cellStyle name="Note 3 13 2 2 2 3" xfId="16067"/>
    <cellStyle name="Note 3 13 2 2 2 3 2" xfId="33501"/>
    <cellStyle name="Note 3 13 2 2 2 3 3" xfId="47954"/>
    <cellStyle name="Note 3 13 2 2 2 4" xfId="21407"/>
    <cellStyle name="Note 3 13 2 2 2 5" xfId="35860"/>
    <cellStyle name="Note 3 13 2 2 3" xfId="6434"/>
    <cellStyle name="Note 3 13 2 2 3 2" xfId="23868"/>
    <cellStyle name="Note 3 13 2 2 3 3" xfId="38321"/>
    <cellStyle name="Note 3 13 2 2 4" xfId="8875"/>
    <cellStyle name="Note 3 13 2 2 4 2" xfId="26309"/>
    <cellStyle name="Note 3 13 2 2 4 3" xfId="40762"/>
    <cellStyle name="Note 3 13 2 2 5" xfId="11295"/>
    <cellStyle name="Note 3 13 2 2 5 2" xfId="28729"/>
    <cellStyle name="Note 3 13 2 2 5 3" xfId="43182"/>
    <cellStyle name="Note 3 13 2 2 6" xfId="18301"/>
    <cellStyle name="Note 3 13 2 3" xfId="1462"/>
    <cellStyle name="Note 3 13 2 3 2" xfId="3973"/>
    <cellStyle name="Note 3 13 2 3 2 2" xfId="13607"/>
    <cellStyle name="Note 3 13 2 3 2 2 2" xfId="31041"/>
    <cellStyle name="Note 3 13 2 3 2 2 3" xfId="45494"/>
    <cellStyle name="Note 3 13 2 3 2 3" xfId="16068"/>
    <cellStyle name="Note 3 13 2 3 2 3 2" xfId="33502"/>
    <cellStyle name="Note 3 13 2 3 2 3 3" xfId="47955"/>
    <cellStyle name="Note 3 13 2 3 2 4" xfId="21408"/>
    <cellStyle name="Note 3 13 2 3 2 5" xfId="35861"/>
    <cellStyle name="Note 3 13 2 3 3" xfId="6435"/>
    <cellStyle name="Note 3 13 2 3 3 2" xfId="23869"/>
    <cellStyle name="Note 3 13 2 3 3 3" xfId="38322"/>
    <cellStyle name="Note 3 13 2 3 4" xfId="8876"/>
    <cellStyle name="Note 3 13 2 3 4 2" xfId="26310"/>
    <cellStyle name="Note 3 13 2 3 4 3" xfId="40763"/>
    <cellStyle name="Note 3 13 2 3 5" xfId="11296"/>
    <cellStyle name="Note 3 13 2 3 5 2" xfId="28730"/>
    <cellStyle name="Note 3 13 2 3 5 3" xfId="43183"/>
    <cellStyle name="Note 3 13 2 3 6" xfId="18302"/>
    <cellStyle name="Note 3 13 2 4" xfId="1463"/>
    <cellStyle name="Note 3 13 2 4 2" xfId="3974"/>
    <cellStyle name="Note 3 13 2 4 2 2" xfId="21409"/>
    <cellStyle name="Note 3 13 2 4 2 3" xfId="35862"/>
    <cellStyle name="Note 3 13 2 4 3" xfId="6436"/>
    <cellStyle name="Note 3 13 2 4 3 2" xfId="23870"/>
    <cellStyle name="Note 3 13 2 4 3 3" xfId="38323"/>
    <cellStyle name="Note 3 13 2 4 4" xfId="8877"/>
    <cellStyle name="Note 3 13 2 4 4 2" xfId="26311"/>
    <cellStyle name="Note 3 13 2 4 4 3" xfId="40764"/>
    <cellStyle name="Note 3 13 2 4 5" xfId="11297"/>
    <cellStyle name="Note 3 13 2 4 5 2" xfId="28731"/>
    <cellStyle name="Note 3 13 2 4 5 3" xfId="43184"/>
    <cellStyle name="Note 3 13 2 4 6" xfId="15139"/>
    <cellStyle name="Note 3 13 2 4 6 2" xfId="32573"/>
    <cellStyle name="Note 3 13 2 4 6 3" xfId="47026"/>
    <cellStyle name="Note 3 13 2 4 7" xfId="18303"/>
    <cellStyle name="Note 3 13 2 4 8" xfId="20300"/>
    <cellStyle name="Note 3 13 2 5" xfId="3971"/>
    <cellStyle name="Note 3 13 2 5 2" xfId="13605"/>
    <cellStyle name="Note 3 13 2 5 2 2" xfId="31039"/>
    <cellStyle name="Note 3 13 2 5 2 3" xfId="45492"/>
    <cellStyle name="Note 3 13 2 5 3" xfId="16066"/>
    <cellStyle name="Note 3 13 2 5 3 2" xfId="33500"/>
    <cellStyle name="Note 3 13 2 5 3 3" xfId="47953"/>
    <cellStyle name="Note 3 13 2 5 4" xfId="21406"/>
    <cellStyle name="Note 3 13 2 5 5" xfId="35859"/>
    <cellStyle name="Note 3 13 2 6" xfId="6433"/>
    <cellStyle name="Note 3 13 2 6 2" xfId="23867"/>
    <cellStyle name="Note 3 13 2 6 3" xfId="38320"/>
    <cellStyle name="Note 3 13 2 7" xfId="8874"/>
    <cellStyle name="Note 3 13 2 7 2" xfId="26308"/>
    <cellStyle name="Note 3 13 2 7 3" xfId="40761"/>
    <cellStyle name="Note 3 13 2 8" xfId="11294"/>
    <cellStyle name="Note 3 13 2 8 2" xfId="28728"/>
    <cellStyle name="Note 3 13 2 8 3" xfId="43181"/>
    <cellStyle name="Note 3 13 2 9" xfId="18300"/>
    <cellStyle name="Note 3 13 3" xfId="1464"/>
    <cellStyle name="Note 3 13 3 2" xfId="1465"/>
    <cellStyle name="Note 3 13 3 2 2" xfId="3976"/>
    <cellStyle name="Note 3 13 3 2 2 2" xfId="13609"/>
    <cellStyle name="Note 3 13 3 2 2 2 2" xfId="31043"/>
    <cellStyle name="Note 3 13 3 2 2 2 3" xfId="45496"/>
    <cellStyle name="Note 3 13 3 2 2 3" xfId="16070"/>
    <cellStyle name="Note 3 13 3 2 2 3 2" xfId="33504"/>
    <cellStyle name="Note 3 13 3 2 2 3 3" xfId="47957"/>
    <cellStyle name="Note 3 13 3 2 2 4" xfId="21411"/>
    <cellStyle name="Note 3 13 3 2 2 5" xfId="35864"/>
    <cellStyle name="Note 3 13 3 2 3" xfId="6438"/>
    <cellStyle name="Note 3 13 3 2 3 2" xfId="23872"/>
    <cellStyle name="Note 3 13 3 2 3 3" xfId="38325"/>
    <cellStyle name="Note 3 13 3 2 4" xfId="8879"/>
    <cellStyle name="Note 3 13 3 2 4 2" xfId="26313"/>
    <cellStyle name="Note 3 13 3 2 4 3" xfId="40766"/>
    <cellStyle name="Note 3 13 3 2 5" xfId="11299"/>
    <cellStyle name="Note 3 13 3 2 5 2" xfId="28733"/>
    <cellStyle name="Note 3 13 3 2 5 3" xfId="43186"/>
    <cellStyle name="Note 3 13 3 2 6" xfId="18305"/>
    <cellStyle name="Note 3 13 3 3" xfId="1466"/>
    <cellStyle name="Note 3 13 3 3 2" xfId="3977"/>
    <cellStyle name="Note 3 13 3 3 2 2" xfId="13610"/>
    <cellStyle name="Note 3 13 3 3 2 2 2" xfId="31044"/>
    <cellStyle name="Note 3 13 3 3 2 2 3" xfId="45497"/>
    <cellStyle name="Note 3 13 3 3 2 3" xfId="16071"/>
    <cellStyle name="Note 3 13 3 3 2 3 2" xfId="33505"/>
    <cellStyle name="Note 3 13 3 3 2 3 3" xfId="47958"/>
    <cellStyle name="Note 3 13 3 3 2 4" xfId="21412"/>
    <cellStyle name="Note 3 13 3 3 2 5" xfId="35865"/>
    <cellStyle name="Note 3 13 3 3 3" xfId="6439"/>
    <cellStyle name="Note 3 13 3 3 3 2" xfId="23873"/>
    <cellStyle name="Note 3 13 3 3 3 3" xfId="38326"/>
    <cellStyle name="Note 3 13 3 3 4" xfId="8880"/>
    <cellStyle name="Note 3 13 3 3 4 2" xfId="26314"/>
    <cellStyle name="Note 3 13 3 3 4 3" xfId="40767"/>
    <cellStyle name="Note 3 13 3 3 5" xfId="11300"/>
    <cellStyle name="Note 3 13 3 3 5 2" xfId="28734"/>
    <cellStyle name="Note 3 13 3 3 5 3" xfId="43187"/>
    <cellStyle name="Note 3 13 3 3 6" xfId="18306"/>
    <cellStyle name="Note 3 13 3 4" xfId="1467"/>
    <cellStyle name="Note 3 13 3 4 2" xfId="3978"/>
    <cellStyle name="Note 3 13 3 4 2 2" xfId="21413"/>
    <cellStyle name="Note 3 13 3 4 2 3" xfId="35866"/>
    <cellStyle name="Note 3 13 3 4 3" xfId="6440"/>
    <cellStyle name="Note 3 13 3 4 3 2" xfId="23874"/>
    <cellStyle name="Note 3 13 3 4 3 3" xfId="38327"/>
    <cellStyle name="Note 3 13 3 4 4" xfId="8881"/>
    <cellStyle name="Note 3 13 3 4 4 2" xfId="26315"/>
    <cellStyle name="Note 3 13 3 4 4 3" xfId="40768"/>
    <cellStyle name="Note 3 13 3 4 5" xfId="11301"/>
    <cellStyle name="Note 3 13 3 4 5 2" xfId="28735"/>
    <cellStyle name="Note 3 13 3 4 5 3" xfId="43188"/>
    <cellStyle name="Note 3 13 3 4 6" xfId="15140"/>
    <cellStyle name="Note 3 13 3 4 6 2" xfId="32574"/>
    <cellStyle name="Note 3 13 3 4 6 3" xfId="47027"/>
    <cellStyle name="Note 3 13 3 4 7" xfId="18307"/>
    <cellStyle name="Note 3 13 3 4 8" xfId="20301"/>
    <cellStyle name="Note 3 13 3 5" xfId="3975"/>
    <cellStyle name="Note 3 13 3 5 2" xfId="13608"/>
    <cellStyle name="Note 3 13 3 5 2 2" xfId="31042"/>
    <cellStyle name="Note 3 13 3 5 2 3" xfId="45495"/>
    <cellStyle name="Note 3 13 3 5 3" xfId="16069"/>
    <cellStyle name="Note 3 13 3 5 3 2" xfId="33503"/>
    <cellStyle name="Note 3 13 3 5 3 3" xfId="47956"/>
    <cellStyle name="Note 3 13 3 5 4" xfId="21410"/>
    <cellStyle name="Note 3 13 3 5 5" xfId="35863"/>
    <cellStyle name="Note 3 13 3 6" xfId="6437"/>
    <cellStyle name="Note 3 13 3 6 2" xfId="23871"/>
    <cellStyle name="Note 3 13 3 6 3" xfId="38324"/>
    <cellStyle name="Note 3 13 3 7" xfId="8878"/>
    <cellStyle name="Note 3 13 3 7 2" xfId="26312"/>
    <cellStyle name="Note 3 13 3 7 3" xfId="40765"/>
    <cellStyle name="Note 3 13 3 8" xfId="11298"/>
    <cellStyle name="Note 3 13 3 8 2" xfId="28732"/>
    <cellStyle name="Note 3 13 3 8 3" xfId="43185"/>
    <cellStyle name="Note 3 13 3 9" xfId="18304"/>
    <cellStyle name="Note 3 13 4" xfId="1468"/>
    <cellStyle name="Note 3 13 4 2" xfId="1469"/>
    <cellStyle name="Note 3 13 4 2 2" xfId="3980"/>
    <cellStyle name="Note 3 13 4 2 2 2" xfId="13612"/>
    <cellStyle name="Note 3 13 4 2 2 2 2" xfId="31046"/>
    <cellStyle name="Note 3 13 4 2 2 2 3" xfId="45499"/>
    <cellStyle name="Note 3 13 4 2 2 3" xfId="16073"/>
    <cellStyle name="Note 3 13 4 2 2 3 2" xfId="33507"/>
    <cellStyle name="Note 3 13 4 2 2 3 3" xfId="47960"/>
    <cellStyle name="Note 3 13 4 2 2 4" xfId="21415"/>
    <cellStyle name="Note 3 13 4 2 2 5" xfId="35868"/>
    <cellStyle name="Note 3 13 4 2 3" xfId="6442"/>
    <cellStyle name="Note 3 13 4 2 3 2" xfId="23876"/>
    <cellStyle name="Note 3 13 4 2 3 3" xfId="38329"/>
    <cellStyle name="Note 3 13 4 2 4" xfId="8883"/>
    <cellStyle name="Note 3 13 4 2 4 2" xfId="26317"/>
    <cellStyle name="Note 3 13 4 2 4 3" xfId="40770"/>
    <cellStyle name="Note 3 13 4 2 5" xfId="11303"/>
    <cellStyle name="Note 3 13 4 2 5 2" xfId="28737"/>
    <cellStyle name="Note 3 13 4 2 5 3" xfId="43190"/>
    <cellStyle name="Note 3 13 4 2 6" xfId="18309"/>
    <cellStyle name="Note 3 13 4 3" xfId="1470"/>
    <cellStyle name="Note 3 13 4 3 2" xfId="3981"/>
    <cellStyle name="Note 3 13 4 3 2 2" xfId="13613"/>
    <cellStyle name="Note 3 13 4 3 2 2 2" xfId="31047"/>
    <cellStyle name="Note 3 13 4 3 2 2 3" xfId="45500"/>
    <cellStyle name="Note 3 13 4 3 2 3" xfId="16074"/>
    <cellStyle name="Note 3 13 4 3 2 3 2" xfId="33508"/>
    <cellStyle name="Note 3 13 4 3 2 3 3" xfId="47961"/>
    <cellStyle name="Note 3 13 4 3 2 4" xfId="21416"/>
    <cellStyle name="Note 3 13 4 3 2 5" xfId="35869"/>
    <cellStyle name="Note 3 13 4 3 3" xfId="6443"/>
    <cellStyle name="Note 3 13 4 3 3 2" xfId="23877"/>
    <cellStyle name="Note 3 13 4 3 3 3" xfId="38330"/>
    <cellStyle name="Note 3 13 4 3 4" xfId="8884"/>
    <cellStyle name="Note 3 13 4 3 4 2" xfId="26318"/>
    <cellStyle name="Note 3 13 4 3 4 3" xfId="40771"/>
    <cellStyle name="Note 3 13 4 3 5" xfId="11304"/>
    <cellStyle name="Note 3 13 4 3 5 2" xfId="28738"/>
    <cellStyle name="Note 3 13 4 3 5 3" xfId="43191"/>
    <cellStyle name="Note 3 13 4 3 6" xfId="18310"/>
    <cellStyle name="Note 3 13 4 4" xfId="1471"/>
    <cellStyle name="Note 3 13 4 4 2" xfId="3982"/>
    <cellStyle name="Note 3 13 4 4 2 2" xfId="21417"/>
    <cellStyle name="Note 3 13 4 4 2 3" xfId="35870"/>
    <cellStyle name="Note 3 13 4 4 3" xfId="6444"/>
    <cellStyle name="Note 3 13 4 4 3 2" xfId="23878"/>
    <cellStyle name="Note 3 13 4 4 3 3" xfId="38331"/>
    <cellStyle name="Note 3 13 4 4 4" xfId="8885"/>
    <cellStyle name="Note 3 13 4 4 4 2" xfId="26319"/>
    <cellStyle name="Note 3 13 4 4 4 3" xfId="40772"/>
    <cellStyle name="Note 3 13 4 4 5" xfId="11305"/>
    <cellStyle name="Note 3 13 4 4 5 2" xfId="28739"/>
    <cellStyle name="Note 3 13 4 4 5 3" xfId="43192"/>
    <cellStyle name="Note 3 13 4 4 6" xfId="15141"/>
    <cellStyle name="Note 3 13 4 4 6 2" xfId="32575"/>
    <cellStyle name="Note 3 13 4 4 6 3" xfId="47028"/>
    <cellStyle name="Note 3 13 4 4 7" xfId="18311"/>
    <cellStyle name="Note 3 13 4 4 8" xfId="20302"/>
    <cellStyle name="Note 3 13 4 5" xfId="3979"/>
    <cellStyle name="Note 3 13 4 5 2" xfId="13611"/>
    <cellStyle name="Note 3 13 4 5 2 2" xfId="31045"/>
    <cellStyle name="Note 3 13 4 5 2 3" xfId="45498"/>
    <cellStyle name="Note 3 13 4 5 3" xfId="16072"/>
    <cellStyle name="Note 3 13 4 5 3 2" xfId="33506"/>
    <cellStyle name="Note 3 13 4 5 3 3" xfId="47959"/>
    <cellStyle name="Note 3 13 4 5 4" xfId="21414"/>
    <cellStyle name="Note 3 13 4 5 5" xfId="35867"/>
    <cellStyle name="Note 3 13 4 6" xfId="6441"/>
    <cellStyle name="Note 3 13 4 6 2" xfId="23875"/>
    <cellStyle name="Note 3 13 4 6 3" xfId="38328"/>
    <cellStyle name="Note 3 13 4 7" xfId="8882"/>
    <cellStyle name="Note 3 13 4 7 2" xfId="26316"/>
    <cellStyle name="Note 3 13 4 7 3" xfId="40769"/>
    <cellStyle name="Note 3 13 4 8" xfId="11302"/>
    <cellStyle name="Note 3 13 4 8 2" xfId="28736"/>
    <cellStyle name="Note 3 13 4 8 3" xfId="43189"/>
    <cellStyle name="Note 3 13 4 9" xfId="18308"/>
    <cellStyle name="Note 3 13 5" xfId="1472"/>
    <cellStyle name="Note 3 13 5 2" xfId="1473"/>
    <cellStyle name="Note 3 13 5 2 2" xfId="3984"/>
    <cellStyle name="Note 3 13 5 2 2 2" xfId="13615"/>
    <cellStyle name="Note 3 13 5 2 2 2 2" xfId="31049"/>
    <cellStyle name="Note 3 13 5 2 2 2 3" xfId="45502"/>
    <cellStyle name="Note 3 13 5 2 2 3" xfId="16076"/>
    <cellStyle name="Note 3 13 5 2 2 3 2" xfId="33510"/>
    <cellStyle name="Note 3 13 5 2 2 3 3" xfId="47963"/>
    <cellStyle name="Note 3 13 5 2 2 4" xfId="21419"/>
    <cellStyle name="Note 3 13 5 2 2 5" xfId="35872"/>
    <cellStyle name="Note 3 13 5 2 3" xfId="6446"/>
    <cellStyle name="Note 3 13 5 2 3 2" xfId="23880"/>
    <cellStyle name="Note 3 13 5 2 3 3" xfId="38333"/>
    <cellStyle name="Note 3 13 5 2 4" xfId="8887"/>
    <cellStyle name="Note 3 13 5 2 4 2" xfId="26321"/>
    <cellStyle name="Note 3 13 5 2 4 3" xfId="40774"/>
    <cellStyle name="Note 3 13 5 2 5" xfId="11307"/>
    <cellStyle name="Note 3 13 5 2 5 2" xfId="28741"/>
    <cellStyle name="Note 3 13 5 2 5 3" xfId="43194"/>
    <cellStyle name="Note 3 13 5 2 6" xfId="18313"/>
    <cellStyle name="Note 3 13 5 3" xfId="1474"/>
    <cellStyle name="Note 3 13 5 3 2" xfId="3985"/>
    <cellStyle name="Note 3 13 5 3 2 2" xfId="13616"/>
    <cellStyle name="Note 3 13 5 3 2 2 2" xfId="31050"/>
    <cellStyle name="Note 3 13 5 3 2 2 3" xfId="45503"/>
    <cellStyle name="Note 3 13 5 3 2 3" xfId="16077"/>
    <cellStyle name="Note 3 13 5 3 2 3 2" xfId="33511"/>
    <cellStyle name="Note 3 13 5 3 2 3 3" xfId="47964"/>
    <cellStyle name="Note 3 13 5 3 2 4" xfId="21420"/>
    <cellStyle name="Note 3 13 5 3 2 5" xfId="35873"/>
    <cellStyle name="Note 3 13 5 3 3" xfId="6447"/>
    <cellStyle name="Note 3 13 5 3 3 2" xfId="23881"/>
    <cellStyle name="Note 3 13 5 3 3 3" xfId="38334"/>
    <cellStyle name="Note 3 13 5 3 4" xfId="8888"/>
    <cellStyle name="Note 3 13 5 3 4 2" xfId="26322"/>
    <cellStyle name="Note 3 13 5 3 4 3" xfId="40775"/>
    <cellStyle name="Note 3 13 5 3 5" xfId="11308"/>
    <cellStyle name="Note 3 13 5 3 5 2" xfId="28742"/>
    <cellStyle name="Note 3 13 5 3 5 3" xfId="43195"/>
    <cellStyle name="Note 3 13 5 3 6" xfId="18314"/>
    <cellStyle name="Note 3 13 5 4" xfId="1475"/>
    <cellStyle name="Note 3 13 5 4 2" xfId="3986"/>
    <cellStyle name="Note 3 13 5 4 2 2" xfId="21421"/>
    <cellStyle name="Note 3 13 5 4 2 3" xfId="35874"/>
    <cellStyle name="Note 3 13 5 4 3" xfId="6448"/>
    <cellStyle name="Note 3 13 5 4 3 2" xfId="23882"/>
    <cellStyle name="Note 3 13 5 4 3 3" xfId="38335"/>
    <cellStyle name="Note 3 13 5 4 4" xfId="8889"/>
    <cellStyle name="Note 3 13 5 4 4 2" xfId="26323"/>
    <cellStyle name="Note 3 13 5 4 4 3" xfId="40776"/>
    <cellStyle name="Note 3 13 5 4 5" xfId="11309"/>
    <cellStyle name="Note 3 13 5 4 5 2" xfId="28743"/>
    <cellStyle name="Note 3 13 5 4 5 3" xfId="43196"/>
    <cellStyle name="Note 3 13 5 4 6" xfId="15142"/>
    <cellStyle name="Note 3 13 5 4 6 2" xfId="32576"/>
    <cellStyle name="Note 3 13 5 4 6 3" xfId="47029"/>
    <cellStyle name="Note 3 13 5 4 7" xfId="18315"/>
    <cellStyle name="Note 3 13 5 4 8" xfId="20303"/>
    <cellStyle name="Note 3 13 5 5" xfId="3983"/>
    <cellStyle name="Note 3 13 5 5 2" xfId="13614"/>
    <cellStyle name="Note 3 13 5 5 2 2" xfId="31048"/>
    <cellStyle name="Note 3 13 5 5 2 3" xfId="45501"/>
    <cellStyle name="Note 3 13 5 5 3" xfId="16075"/>
    <cellStyle name="Note 3 13 5 5 3 2" xfId="33509"/>
    <cellStyle name="Note 3 13 5 5 3 3" xfId="47962"/>
    <cellStyle name="Note 3 13 5 5 4" xfId="21418"/>
    <cellStyle name="Note 3 13 5 5 5" xfId="35871"/>
    <cellStyle name="Note 3 13 5 6" xfId="6445"/>
    <cellStyle name="Note 3 13 5 6 2" xfId="23879"/>
    <cellStyle name="Note 3 13 5 6 3" xfId="38332"/>
    <cellStyle name="Note 3 13 5 7" xfId="8886"/>
    <cellStyle name="Note 3 13 5 7 2" xfId="26320"/>
    <cellStyle name="Note 3 13 5 7 3" xfId="40773"/>
    <cellStyle name="Note 3 13 5 8" xfId="11306"/>
    <cellStyle name="Note 3 13 5 8 2" xfId="28740"/>
    <cellStyle name="Note 3 13 5 8 3" xfId="43193"/>
    <cellStyle name="Note 3 13 5 9" xfId="18312"/>
    <cellStyle name="Note 3 13 6" xfId="1476"/>
    <cellStyle name="Note 3 13 6 2" xfId="3987"/>
    <cellStyle name="Note 3 13 6 2 2" xfId="13617"/>
    <cellStyle name="Note 3 13 6 2 2 2" xfId="31051"/>
    <cellStyle name="Note 3 13 6 2 2 3" xfId="45504"/>
    <cellStyle name="Note 3 13 6 2 3" xfId="16078"/>
    <cellStyle name="Note 3 13 6 2 3 2" xfId="33512"/>
    <cellStyle name="Note 3 13 6 2 3 3" xfId="47965"/>
    <cellStyle name="Note 3 13 6 2 4" xfId="21422"/>
    <cellStyle name="Note 3 13 6 2 5" xfId="35875"/>
    <cellStyle name="Note 3 13 6 3" xfId="6449"/>
    <cellStyle name="Note 3 13 6 3 2" xfId="23883"/>
    <cellStyle name="Note 3 13 6 3 3" xfId="38336"/>
    <cellStyle name="Note 3 13 6 4" xfId="8890"/>
    <cellStyle name="Note 3 13 6 4 2" xfId="26324"/>
    <cellStyle name="Note 3 13 6 4 3" xfId="40777"/>
    <cellStyle name="Note 3 13 6 5" xfId="11310"/>
    <cellStyle name="Note 3 13 6 5 2" xfId="28744"/>
    <cellStyle name="Note 3 13 6 5 3" xfId="43197"/>
    <cellStyle name="Note 3 13 6 6" xfId="18316"/>
    <cellStyle name="Note 3 13 7" xfId="1477"/>
    <cellStyle name="Note 3 13 7 2" xfId="3988"/>
    <cellStyle name="Note 3 13 7 2 2" xfId="13618"/>
    <cellStyle name="Note 3 13 7 2 2 2" xfId="31052"/>
    <cellStyle name="Note 3 13 7 2 2 3" xfId="45505"/>
    <cellStyle name="Note 3 13 7 2 3" xfId="16079"/>
    <cellStyle name="Note 3 13 7 2 3 2" xfId="33513"/>
    <cellStyle name="Note 3 13 7 2 3 3" xfId="47966"/>
    <cellStyle name="Note 3 13 7 2 4" xfId="21423"/>
    <cellStyle name="Note 3 13 7 2 5" xfId="35876"/>
    <cellStyle name="Note 3 13 7 3" xfId="6450"/>
    <cellStyle name="Note 3 13 7 3 2" xfId="23884"/>
    <cellStyle name="Note 3 13 7 3 3" xfId="38337"/>
    <cellStyle name="Note 3 13 7 4" xfId="8891"/>
    <cellStyle name="Note 3 13 7 4 2" xfId="26325"/>
    <cellStyle name="Note 3 13 7 4 3" xfId="40778"/>
    <cellStyle name="Note 3 13 7 5" xfId="11311"/>
    <cellStyle name="Note 3 13 7 5 2" xfId="28745"/>
    <cellStyle name="Note 3 13 7 5 3" xfId="43198"/>
    <cellStyle name="Note 3 13 7 6" xfId="18317"/>
    <cellStyle name="Note 3 13 8" xfId="1478"/>
    <cellStyle name="Note 3 13 8 2" xfId="3989"/>
    <cellStyle name="Note 3 13 8 2 2" xfId="21424"/>
    <cellStyle name="Note 3 13 8 2 3" xfId="35877"/>
    <cellStyle name="Note 3 13 8 3" xfId="6451"/>
    <cellStyle name="Note 3 13 8 3 2" xfId="23885"/>
    <cellStyle name="Note 3 13 8 3 3" xfId="38338"/>
    <cellStyle name="Note 3 13 8 4" xfId="8892"/>
    <cellStyle name="Note 3 13 8 4 2" xfId="26326"/>
    <cellStyle name="Note 3 13 8 4 3" xfId="40779"/>
    <cellStyle name="Note 3 13 8 5" xfId="11312"/>
    <cellStyle name="Note 3 13 8 5 2" xfId="28746"/>
    <cellStyle name="Note 3 13 8 5 3" xfId="43199"/>
    <cellStyle name="Note 3 13 8 6" xfId="15143"/>
    <cellStyle name="Note 3 13 8 6 2" xfId="32577"/>
    <cellStyle name="Note 3 13 8 6 3" xfId="47030"/>
    <cellStyle name="Note 3 13 8 7" xfId="18318"/>
    <cellStyle name="Note 3 13 8 8" xfId="20304"/>
    <cellStyle name="Note 3 13 9" xfId="3970"/>
    <cellStyle name="Note 3 13 9 2" xfId="13604"/>
    <cellStyle name="Note 3 13 9 2 2" xfId="31038"/>
    <cellStyle name="Note 3 13 9 2 3" xfId="45491"/>
    <cellStyle name="Note 3 13 9 3" xfId="16065"/>
    <cellStyle name="Note 3 13 9 3 2" xfId="33499"/>
    <cellStyle name="Note 3 13 9 3 3" xfId="47952"/>
    <cellStyle name="Note 3 13 9 4" xfId="21405"/>
    <cellStyle name="Note 3 13 9 5" xfId="35858"/>
    <cellStyle name="Note 3 14" xfId="1479"/>
    <cellStyle name="Note 3 14 10" xfId="6452"/>
    <cellStyle name="Note 3 14 10 2" xfId="23886"/>
    <cellStyle name="Note 3 14 10 3" xfId="38339"/>
    <cellStyle name="Note 3 14 11" xfId="8893"/>
    <cellStyle name="Note 3 14 11 2" xfId="26327"/>
    <cellStyle name="Note 3 14 11 3" xfId="40780"/>
    <cellStyle name="Note 3 14 12" xfId="11313"/>
    <cellStyle name="Note 3 14 12 2" xfId="28747"/>
    <cellStyle name="Note 3 14 12 3" xfId="43200"/>
    <cellStyle name="Note 3 14 13" xfId="18319"/>
    <cellStyle name="Note 3 14 2" xfId="1480"/>
    <cellStyle name="Note 3 14 2 2" xfId="1481"/>
    <cellStyle name="Note 3 14 2 2 2" xfId="3992"/>
    <cellStyle name="Note 3 14 2 2 2 2" xfId="13621"/>
    <cellStyle name="Note 3 14 2 2 2 2 2" xfId="31055"/>
    <cellStyle name="Note 3 14 2 2 2 2 3" xfId="45508"/>
    <cellStyle name="Note 3 14 2 2 2 3" xfId="16082"/>
    <cellStyle name="Note 3 14 2 2 2 3 2" xfId="33516"/>
    <cellStyle name="Note 3 14 2 2 2 3 3" xfId="47969"/>
    <cellStyle name="Note 3 14 2 2 2 4" xfId="21427"/>
    <cellStyle name="Note 3 14 2 2 2 5" xfId="35880"/>
    <cellStyle name="Note 3 14 2 2 3" xfId="6454"/>
    <cellStyle name="Note 3 14 2 2 3 2" xfId="23888"/>
    <cellStyle name="Note 3 14 2 2 3 3" xfId="38341"/>
    <cellStyle name="Note 3 14 2 2 4" xfId="8895"/>
    <cellStyle name="Note 3 14 2 2 4 2" xfId="26329"/>
    <cellStyle name="Note 3 14 2 2 4 3" xfId="40782"/>
    <cellStyle name="Note 3 14 2 2 5" xfId="11315"/>
    <cellStyle name="Note 3 14 2 2 5 2" xfId="28749"/>
    <cellStyle name="Note 3 14 2 2 5 3" xfId="43202"/>
    <cellStyle name="Note 3 14 2 2 6" xfId="18321"/>
    <cellStyle name="Note 3 14 2 3" xfId="1482"/>
    <cellStyle name="Note 3 14 2 3 2" xfId="3993"/>
    <cellStyle name="Note 3 14 2 3 2 2" xfId="13622"/>
    <cellStyle name="Note 3 14 2 3 2 2 2" xfId="31056"/>
    <cellStyle name="Note 3 14 2 3 2 2 3" xfId="45509"/>
    <cellStyle name="Note 3 14 2 3 2 3" xfId="16083"/>
    <cellStyle name="Note 3 14 2 3 2 3 2" xfId="33517"/>
    <cellStyle name="Note 3 14 2 3 2 3 3" xfId="47970"/>
    <cellStyle name="Note 3 14 2 3 2 4" xfId="21428"/>
    <cellStyle name="Note 3 14 2 3 2 5" xfId="35881"/>
    <cellStyle name="Note 3 14 2 3 3" xfId="6455"/>
    <cellStyle name="Note 3 14 2 3 3 2" xfId="23889"/>
    <cellStyle name="Note 3 14 2 3 3 3" xfId="38342"/>
    <cellStyle name="Note 3 14 2 3 4" xfId="8896"/>
    <cellStyle name="Note 3 14 2 3 4 2" xfId="26330"/>
    <cellStyle name="Note 3 14 2 3 4 3" xfId="40783"/>
    <cellStyle name="Note 3 14 2 3 5" xfId="11316"/>
    <cellStyle name="Note 3 14 2 3 5 2" xfId="28750"/>
    <cellStyle name="Note 3 14 2 3 5 3" xfId="43203"/>
    <cellStyle name="Note 3 14 2 3 6" xfId="18322"/>
    <cellStyle name="Note 3 14 2 4" xfId="1483"/>
    <cellStyle name="Note 3 14 2 4 2" xfId="3994"/>
    <cellStyle name="Note 3 14 2 4 2 2" xfId="21429"/>
    <cellStyle name="Note 3 14 2 4 2 3" xfId="35882"/>
    <cellStyle name="Note 3 14 2 4 3" xfId="6456"/>
    <cellStyle name="Note 3 14 2 4 3 2" xfId="23890"/>
    <cellStyle name="Note 3 14 2 4 3 3" xfId="38343"/>
    <cellStyle name="Note 3 14 2 4 4" xfId="8897"/>
    <cellStyle name="Note 3 14 2 4 4 2" xfId="26331"/>
    <cellStyle name="Note 3 14 2 4 4 3" xfId="40784"/>
    <cellStyle name="Note 3 14 2 4 5" xfId="11317"/>
    <cellStyle name="Note 3 14 2 4 5 2" xfId="28751"/>
    <cellStyle name="Note 3 14 2 4 5 3" xfId="43204"/>
    <cellStyle name="Note 3 14 2 4 6" xfId="15144"/>
    <cellStyle name="Note 3 14 2 4 6 2" xfId="32578"/>
    <cellStyle name="Note 3 14 2 4 6 3" xfId="47031"/>
    <cellStyle name="Note 3 14 2 4 7" xfId="18323"/>
    <cellStyle name="Note 3 14 2 4 8" xfId="20305"/>
    <cellStyle name="Note 3 14 2 5" xfId="3991"/>
    <cellStyle name="Note 3 14 2 5 2" xfId="13620"/>
    <cellStyle name="Note 3 14 2 5 2 2" xfId="31054"/>
    <cellStyle name="Note 3 14 2 5 2 3" xfId="45507"/>
    <cellStyle name="Note 3 14 2 5 3" xfId="16081"/>
    <cellStyle name="Note 3 14 2 5 3 2" xfId="33515"/>
    <cellStyle name="Note 3 14 2 5 3 3" xfId="47968"/>
    <cellStyle name="Note 3 14 2 5 4" xfId="21426"/>
    <cellStyle name="Note 3 14 2 5 5" xfId="35879"/>
    <cellStyle name="Note 3 14 2 6" xfId="6453"/>
    <cellStyle name="Note 3 14 2 6 2" xfId="23887"/>
    <cellStyle name="Note 3 14 2 6 3" xfId="38340"/>
    <cellStyle name="Note 3 14 2 7" xfId="8894"/>
    <cellStyle name="Note 3 14 2 7 2" xfId="26328"/>
    <cellStyle name="Note 3 14 2 7 3" xfId="40781"/>
    <cellStyle name="Note 3 14 2 8" xfId="11314"/>
    <cellStyle name="Note 3 14 2 8 2" xfId="28748"/>
    <cellStyle name="Note 3 14 2 8 3" xfId="43201"/>
    <cellStyle name="Note 3 14 2 9" xfId="18320"/>
    <cellStyle name="Note 3 14 3" xfId="1484"/>
    <cellStyle name="Note 3 14 3 2" xfId="1485"/>
    <cellStyle name="Note 3 14 3 2 2" xfId="3996"/>
    <cellStyle name="Note 3 14 3 2 2 2" xfId="13624"/>
    <cellStyle name="Note 3 14 3 2 2 2 2" xfId="31058"/>
    <cellStyle name="Note 3 14 3 2 2 2 3" xfId="45511"/>
    <cellStyle name="Note 3 14 3 2 2 3" xfId="16085"/>
    <cellStyle name="Note 3 14 3 2 2 3 2" xfId="33519"/>
    <cellStyle name="Note 3 14 3 2 2 3 3" xfId="47972"/>
    <cellStyle name="Note 3 14 3 2 2 4" xfId="21431"/>
    <cellStyle name="Note 3 14 3 2 2 5" xfId="35884"/>
    <cellStyle name="Note 3 14 3 2 3" xfId="6458"/>
    <cellStyle name="Note 3 14 3 2 3 2" xfId="23892"/>
    <cellStyle name="Note 3 14 3 2 3 3" xfId="38345"/>
    <cellStyle name="Note 3 14 3 2 4" xfId="8899"/>
    <cellStyle name="Note 3 14 3 2 4 2" xfId="26333"/>
    <cellStyle name="Note 3 14 3 2 4 3" xfId="40786"/>
    <cellStyle name="Note 3 14 3 2 5" xfId="11319"/>
    <cellStyle name="Note 3 14 3 2 5 2" xfId="28753"/>
    <cellStyle name="Note 3 14 3 2 5 3" xfId="43206"/>
    <cellStyle name="Note 3 14 3 2 6" xfId="18325"/>
    <cellStyle name="Note 3 14 3 3" xfId="1486"/>
    <cellStyle name="Note 3 14 3 3 2" xfId="3997"/>
    <cellStyle name="Note 3 14 3 3 2 2" xfId="13625"/>
    <cellStyle name="Note 3 14 3 3 2 2 2" xfId="31059"/>
    <cellStyle name="Note 3 14 3 3 2 2 3" xfId="45512"/>
    <cellStyle name="Note 3 14 3 3 2 3" xfId="16086"/>
    <cellStyle name="Note 3 14 3 3 2 3 2" xfId="33520"/>
    <cellStyle name="Note 3 14 3 3 2 3 3" xfId="47973"/>
    <cellStyle name="Note 3 14 3 3 2 4" xfId="21432"/>
    <cellStyle name="Note 3 14 3 3 2 5" xfId="35885"/>
    <cellStyle name="Note 3 14 3 3 3" xfId="6459"/>
    <cellStyle name="Note 3 14 3 3 3 2" xfId="23893"/>
    <cellStyle name="Note 3 14 3 3 3 3" xfId="38346"/>
    <cellStyle name="Note 3 14 3 3 4" xfId="8900"/>
    <cellStyle name="Note 3 14 3 3 4 2" xfId="26334"/>
    <cellStyle name="Note 3 14 3 3 4 3" xfId="40787"/>
    <cellStyle name="Note 3 14 3 3 5" xfId="11320"/>
    <cellStyle name="Note 3 14 3 3 5 2" xfId="28754"/>
    <cellStyle name="Note 3 14 3 3 5 3" xfId="43207"/>
    <cellStyle name="Note 3 14 3 3 6" xfId="18326"/>
    <cellStyle name="Note 3 14 3 4" xfId="1487"/>
    <cellStyle name="Note 3 14 3 4 2" xfId="3998"/>
    <cellStyle name="Note 3 14 3 4 2 2" xfId="21433"/>
    <cellStyle name="Note 3 14 3 4 2 3" xfId="35886"/>
    <cellStyle name="Note 3 14 3 4 3" xfId="6460"/>
    <cellStyle name="Note 3 14 3 4 3 2" xfId="23894"/>
    <cellStyle name="Note 3 14 3 4 3 3" xfId="38347"/>
    <cellStyle name="Note 3 14 3 4 4" xfId="8901"/>
    <cellStyle name="Note 3 14 3 4 4 2" xfId="26335"/>
    <cellStyle name="Note 3 14 3 4 4 3" xfId="40788"/>
    <cellStyle name="Note 3 14 3 4 5" xfId="11321"/>
    <cellStyle name="Note 3 14 3 4 5 2" xfId="28755"/>
    <cellStyle name="Note 3 14 3 4 5 3" xfId="43208"/>
    <cellStyle name="Note 3 14 3 4 6" xfId="15145"/>
    <cellStyle name="Note 3 14 3 4 6 2" xfId="32579"/>
    <cellStyle name="Note 3 14 3 4 6 3" xfId="47032"/>
    <cellStyle name="Note 3 14 3 4 7" xfId="18327"/>
    <cellStyle name="Note 3 14 3 4 8" xfId="20306"/>
    <cellStyle name="Note 3 14 3 5" xfId="3995"/>
    <cellStyle name="Note 3 14 3 5 2" xfId="13623"/>
    <cellStyle name="Note 3 14 3 5 2 2" xfId="31057"/>
    <cellStyle name="Note 3 14 3 5 2 3" xfId="45510"/>
    <cellStyle name="Note 3 14 3 5 3" xfId="16084"/>
    <cellStyle name="Note 3 14 3 5 3 2" xfId="33518"/>
    <cellStyle name="Note 3 14 3 5 3 3" xfId="47971"/>
    <cellStyle name="Note 3 14 3 5 4" xfId="21430"/>
    <cellStyle name="Note 3 14 3 5 5" xfId="35883"/>
    <cellStyle name="Note 3 14 3 6" xfId="6457"/>
    <cellStyle name="Note 3 14 3 6 2" xfId="23891"/>
    <cellStyle name="Note 3 14 3 6 3" xfId="38344"/>
    <cellStyle name="Note 3 14 3 7" xfId="8898"/>
    <cellStyle name="Note 3 14 3 7 2" xfId="26332"/>
    <cellStyle name="Note 3 14 3 7 3" xfId="40785"/>
    <cellStyle name="Note 3 14 3 8" xfId="11318"/>
    <cellStyle name="Note 3 14 3 8 2" xfId="28752"/>
    <cellStyle name="Note 3 14 3 8 3" xfId="43205"/>
    <cellStyle name="Note 3 14 3 9" xfId="18324"/>
    <cellStyle name="Note 3 14 4" xfId="1488"/>
    <cellStyle name="Note 3 14 4 2" xfId="1489"/>
    <cellStyle name="Note 3 14 4 2 2" xfId="4000"/>
    <cellStyle name="Note 3 14 4 2 2 2" xfId="13627"/>
    <cellStyle name="Note 3 14 4 2 2 2 2" xfId="31061"/>
    <cellStyle name="Note 3 14 4 2 2 2 3" xfId="45514"/>
    <cellStyle name="Note 3 14 4 2 2 3" xfId="16088"/>
    <cellStyle name="Note 3 14 4 2 2 3 2" xfId="33522"/>
    <cellStyle name="Note 3 14 4 2 2 3 3" xfId="47975"/>
    <cellStyle name="Note 3 14 4 2 2 4" xfId="21435"/>
    <cellStyle name="Note 3 14 4 2 2 5" xfId="35888"/>
    <cellStyle name="Note 3 14 4 2 3" xfId="6462"/>
    <cellStyle name="Note 3 14 4 2 3 2" xfId="23896"/>
    <cellStyle name="Note 3 14 4 2 3 3" xfId="38349"/>
    <cellStyle name="Note 3 14 4 2 4" xfId="8903"/>
    <cellStyle name="Note 3 14 4 2 4 2" xfId="26337"/>
    <cellStyle name="Note 3 14 4 2 4 3" xfId="40790"/>
    <cellStyle name="Note 3 14 4 2 5" xfId="11323"/>
    <cellStyle name="Note 3 14 4 2 5 2" xfId="28757"/>
    <cellStyle name="Note 3 14 4 2 5 3" xfId="43210"/>
    <cellStyle name="Note 3 14 4 2 6" xfId="18329"/>
    <cellStyle name="Note 3 14 4 3" xfId="1490"/>
    <cellStyle name="Note 3 14 4 3 2" xfId="4001"/>
    <cellStyle name="Note 3 14 4 3 2 2" xfId="13628"/>
    <cellStyle name="Note 3 14 4 3 2 2 2" xfId="31062"/>
    <cellStyle name="Note 3 14 4 3 2 2 3" xfId="45515"/>
    <cellStyle name="Note 3 14 4 3 2 3" xfId="16089"/>
    <cellStyle name="Note 3 14 4 3 2 3 2" xfId="33523"/>
    <cellStyle name="Note 3 14 4 3 2 3 3" xfId="47976"/>
    <cellStyle name="Note 3 14 4 3 2 4" xfId="21436"/>
    <cellStyle name="Note 3 14 4 3 2 5" xfId="35889"/>
    <cellStyle name="Note 3 14 4 3 3" xfId="6463"/>
    <cellStyle name="Note 3 14 4 3 3 2" xfId="23897"/>
    <cellStyle name="Note 3 14 4 3 3 3" xfId="38350"/>
    <cellStyle name="Note 3 14 4 3 4" xfId="8904"/>
    <cellStyle name="Note 3 14 4 3 4 2" xfId="26338"/>
    <cellStyle name="Note 3 14 4 3 4 3" xfId="40791"/>
    <cellStyle name="Note 3 14 4 3 5" xfId="11324"/>
    <cellStyle name="Note 3 14 4 3 5 2" xfId="28758"/>
    <cellStyle name="Note 3 14 4 3 5 3" xfId="43211"/>
    <cellStyle name="Note 3 14 4 3 6" xfId="18330"/>
    <cellStyle name="Note 3 14 4 4" xfId="1491"/>
    <cellStyle name="Note 3 14 4 4 2" xfId="4002"/>
    <cellStyle name="Note 3 14 4 4 2 2" xfId="21437"/>
    <cellStyle name="Note 3 14 4 4 2 3" xfId="35890"/>
    <cellStyle name="Note 3 14 4 4 3" xfId="6464"/>
    <cellStyle name="Note 3 14 4 4 3 2" xfId="23898"/>
    <cellStyle name="Note 3 14 4 4 3 3" xfId="38351"/>
    <cellStyle name="Note 3 14 4 4 4" xfId="8905"/>
    <cellStyle name="Note 3 14 4 4 4 2" xfId="26339"/>
    <cellStyle name="Note 3 14 4 4 4 3" xfId="40792"/>
    <cellStyle name="Note 3 14 4 4 5" xfId="11325"/>
    <cellStyle name="Note 3 14 4 4 5 2" xfId="28759"/>
    <cellStyle name="Note 3 14 4 4 5 3" xfId="43212"/>
    <cellStyle name="Note 3 14 4 4 6" xfId="15146"/>
    <cellStyle name="Note 3 14 4 4 6 2" xfId="32580"/>
    <cellStyle name="Note 3 14 4 4 6 3" xfId="47033"/>
    <cellStyle name="Note 3 14 4 4 7" xfId="18331"/>
    <cellStyle name="Note 3 14 4 4 8" xfId="20307"/>
    <cellStyle name="Note 3 14 4 5" xfId="3999"/>
    <cellStyle name="Note 3 14 4 5 2" xfId="13626"/>
    <cellStyle name="Note 3 14 4 5 2 2" xfId="31060"/>
    <cellStyle name="Note 3 14 4 5 2 3" xfId="45513"/>
    <cellStyle name="Note 3 14 4 5 3" xfId="16087"/>
    <cellStyle name="Note 3 14 4 5 3 2" xfId="33521"/>
    <cellStyle name="Note 3 14 4 5 3 3" xfId="47974"/>
    <cellStyle name="Note 3 14 4 5 4" xfId="21434"/>
    <cellStyle name="Note 3 14 4 5 5" xfId="35887"/>
    <cellStyle name="Note 3 14 4 6" xfId="6461"/>
    <cellStyle name="Note 3 14 4 6 2" xfId="23895"/>
    <cellStyle name="Note 3 14 4 6 3" xfId="38348"/>
    <cellStyle name="Note 3 14 4 7" xfId="8902"/>
    <cellStyle name="Note 3 14 4 7 2" xfId="26336"/>
    <cellStyle name="Note 3 14 4 7 3" xfId="40789"/>
    <cellStyle name="Note 3 14 4 8" xfId="11322"/>
    <cellStyle name="Note 3 14 4 8 2" xfId="28756"/>
    <cellStyle name="Note 3 14 4 8 3" xfId="43209"/>
    <cellStyle name="Note 3 14 4 9" xfId="18328"/>
    <cellStyle name="Note 3 14 5" xfId="1492"/>
    <cellStyle name="Note 3 14 5 2" xfId="1493"/>
    <cellStyle name="Note 3 14 5 2 2" xfId="4004"/>
    <cellStyle name="Note 3 14 5 2 2 2" xfId="13630"/>
    <cellStyle name="Note 3 14 5 2 2 2 2" xfId="31064"/>
    <cellStyle name="Note 3 14 5 2 2 2 3" xfId="45517"/>
    <cellStyle name="Note 3 14 5 2 2 3" xfId="16091"/>
    <cellStyle name="Note 3 14 5 2 2 3 2" xfId="33525"/>
    <cellStyle name="Note 3 14 5 2 2 3 3" xfId="47978"/>
    <cellStyle name="Note 3 14 5 2 2 4" xfId="21439"/>
    <cellStyle name="Note 3 14 5 2 2 5" xfId="35892"/>
    <cellStyle name="Note 3 14 5 2 3" xfId="6466"/>
    <cellStyle name="Note 3 14 5 2 3 2" xfId="23900"/>
    <cellStyle name="Note 3 14 5 2 3 3" xfId="38353"/>
    <cellStyle name="Note 3 14 5 2 4" xfId="8907"/>
    <cellStyle name="Note 3 14 5 2 4 2" xfId="26341"/>
    <cellStyle name="Note 3 14 5 2 4 3" xfId="40794"/>
    <cellStyle name="Note 3 14 5 2 5" xfId="11327"/>
    <cellStyle name="Note 3 14 5 2 5 2" xfId="28761"/>
    <cellStyle name="Note 3 14 5 2 5 3" xfId="43214"/>
    <cellStyle name="Note 3 14 5 2 6" xfId="18333"/>
    <cellStyle name="Note 3 14 5 3" xfId="1494"/>
    <cellStyle name="Note 3 14 5 3 2" xfId="4005"/>
    <cellStyle name="Note 3 14 5 3 2 2" xfId="13631"/>
    <cellStyle name="Note 3 14 5 3 2 2 2" xfId="31065"/>
    <cellStyle name="Note 3 14 5 3 2 2 3" xfId="45518"/>
    <cellStyle name="Note 3 14 5 3 2 3" xfId="16092"/>
    <cellStyle name="Note 3 14 5 3 2 3 2" xfId="33526"/>
    <cellStyle name="Note 3 14 5 3 2 3 3" xfId="47979"/>
    <cellStyle name="Note 3 14 5 3 2 4" xfId="21440"/>
    <cellStyle name="Note 3 14 5 3 2 5" xfId="35893"/>
    <cellStyle name="Note 3 14 5 3 3" xfId="6467"/>
    <cellStyle name="Note 3 14 5 3 3 2" xfId="23901"/>
    <cellStyle name="Note 3 14 5 3 3 3" xfId="38354"/>
    <cellStyle name="Note 3 14 5 3 4" xfId="8908"/>
    <cellStyle name="Note 3 14 5 3 4 2" xfId="26342"/>
    <cellStyle name="Note 3 14 5 3 4 3" xfId="40795"/>
    <cellStyle name="Note 3 14 5 3 5" xfId="11328"/>
    <cellStyle name="Note 3 14 5 3 5 2" xfId="28762"/>
    <cellStyle name="Note 3 14 5 3 5 3" xfId="43215"/>
    <cellStyle name="Note 3 14 5 3 6" xfId="18334"/>
    <cellStyle name="Note 3 14 5 4" xfId="1495"/>
    <cellStyle name="Note 3 14 5 4 2" xfId="4006"/>
    <cellStyle name="Note 3 14 5 4 2 2" xfId="21441"/>
    <cellStyle name="Note 3 14 5 4 2 3" xfId="35894"/>
    <cellStyle name="Note 3 14 5 4 3" xfId="6468"/>
    <cellStyle name="Note 3 14 5 4 3 2" xfId="23902"/>
    <cellStyle name="Note 3 14 5 4 3 3" xfId="38355"/>
    <cellStyle name="Note 3 14 5 4 4" xfId="8909"/>
    <cellStyle name="Note 3 14 5 4 4 2" xfId="26343"/>
    <cellStyle name="Note 3 14 5 4 4 3" xfId="40796"/>
    <cellStyle name="Note 3 14 5 4 5" xfId="11329"/>
    <cellStyle name="Note 3 14 5 4 5 2" xfId="28763"/>
    <cellStyle name="Note 3 14 5 4 5 3" xfId="43216"/>
    <cellStyle name="Note 3 14 5 4 6" xfId="15147"/>
    <cellStyle name="Note 3 14 5 4 6 2" xfId="32581"/>
    <cellStyle name="Note 3 14 5 4 6 3" xfId="47034"/>
    <cellStyle name="Note 3 14 5 4 7" xfId="18335"/>
    <cellStyle name="Note 3 14 5 4 8" xfId="20308"/>
    <cellStyle name="Note 3 14 5 5" xfId="4003"/>
    <cellStyle name="Note 3 14 5 5 2" xfId="13629"/>
    <cellStyle name="Note 3 14 5 5 2 2" xfId="31063"/>
    <cellStyle name="Note 3 14 5 5 2 3" xfId="45516"/>
    <cellStyle name="Note 3 14 5 5 3" xfId="16090"/>
    <cellStyle name="Note 3 14 5 5 3 2" xfId="33524"/>
    <cellStyle name="Note 3 14 5 5 3 3" xfId="47977"/>
    <cellStyle name="Note 3 14 5 5 4" xfId="21438"/>
    <cellStyle name="Note 3 14 5 5 5" xfId="35891"/>
    <cellStyle name="Note 3 14 5 6" xfId="6465"/>
    <cellStyle name="Note 3 14 5 6 2" xfId="23899"/>
    <cellStyle name="Note 3 14 5 6 3" xfId="38352"/>
    <cellStyle name="Note 3 14 5 7" xfId="8906"/>
    <cellStyle name="Note 3 14 5 7 2" xfId="26340"/>
    <cellStyle name="Note 3 14 5 7 3" xfId="40793"/>
    <cellStyle name="Note 3 14 5 8" xfId="11326"/>
    <cellStyle name="Note 3 14 5 8 2" xfId="28760"/>
    <cellStyle name="Note 3 14 5 8 3" xfId="43213"/>
    <cellStyle name="Note 3 14 5 9" xfId="18332"/>
    <cellStyle name="Note 3 14 6" xfId="1496"/>
    <cellStyle name="Note 3 14 6 2" xfId="4007"/>
    <cellStyle name="Note 3 14 6 2 2" xfId="13632"/>
    <cellStyle name="Note 3 14 6 2 2 2" xfId="31066"/>
    <cellStyle name="Note 3 14 6 2 2 3" xfId="45519"/>
    <cellStyle name="Note 3 14 6 2 3" xfId="16093"/>
    <cellStyle name="Note 3 14 6 2 3 2" xfId="33527"/>
    <cellStyle name="Note 3 14 6 2 3 3" xfId="47980"/>
    <cellStyle name="Note 3 14 6 2 4" xfId="21442"/>
    <cellStyle name="Note 3 14 6 2 5" xfId="35895"/>
    <cellStyle name="Note 3 14 6 3" xfId="6469"/>
    <cellStyle name="Note 3 14 6 3 2" xfId="23903"/>
    <cellStyle name="Note 3 14 6 3 3" xfId="38356"/>
    <cellStyle name="Note 3 14 6 4" xfId="8910"/>
    <cellStyle name="Note 3 14 6 4 2" xfId="26344"/>
    <cellStyle name="Note 3 14 6 4 3" xfId="40797"/>
    <cellStyle name="Note 3 14 6 5" xfId="11330"/>
    <cellStyle name="Note 3 14 6 5 2" xfId="28764"/>
    <cellStyle name="Note 3 14 6 5 3" xfId="43217"/>
    <cellStyle name="Note 3 14 6 6" xfId="18336"/>
    <cellStyle name="Note 3 14 7" xfId="1497"/>
    <cellStyle name="Note 3 14 7 2" xfId="4008"/>
    <cellStyle name="Note 3 14 7 2 2" xfId="13633"/>
    <cellStyle name="Note 3 14 7 2 2 2" xfId="31067"/>
    <cellStyle name="Note 3 14 7 2 2 3" xfId="45520"/>
    <cellStyle name="Note 3 14 7 2 3" xfId="16094"/>
    <cellStyle name="Note 3 14 7 2 3 2" xfId="33528"/>
    <cellStyle name="Note 3 14 7 2 3 3" xfId="47981"/>
    <cellStyle name="Note 3 14 7 2 4" xfId="21443"/>
    <cellStyle name="Note 3 14 7 2 5" xfId="35896"/>
    <cellStyle name="Note 3 14 7 3" xfId="6470"/>
    <cellStyle name="Note 3 14 7 3 2" xfId="23904"/>
    <cellStyle name="Note 3 14 7 3 3" xfId="38357"/>
    <cellStyle name="Note 3 14 7 4" xfId="8911"/>
    <cellStyle name="Note 3 14 7 4 2" xfId="26345"/>
    <cellStyle name="Note 3 14 7 4 3" xfId="40798"/>
    <cellStyle name="Note 3 14 7 5" xfId="11331"/>
    <cellStyle name="Note 3 14 7 5 2" xfId="28765"/>
    <cellStyle name="Note 3 14 7 5 3" xfId="43218"/>
    <cellStyle name="Note 3 14 7 6" xfId="18337"/>
    <cellStyle name="Note 3 14 8" xfId="1498"/>
    <cellStyle name="Note 3 14 8 2" xfId="4009"/>
    <cellStyle name="Note 3 14 8 2 2" xfId="21444"/>
    <cellStyle name="Note 3 14 8 2 3" xfId="35897"/>
    <cellStyle name="Note 3 14 8 3" xfId="6471"/>
    <cellStyle name="Note 3 14 8 3 2" xfId="23905"/>
    <cellStyle name="Note 3 14 8 3 3" xfId="38358"/>
    <cellStyle name="Note 3 14 8 4" xfId="8912"/>
    <cellStyle name="Note 3 14 8 4 2" xfId="26346"/>
    <cellStyle name="Note 3 14 8 4 3" xfId="40799"/>
    <cellStyle name="Note 3 14 8 5" xfId="11332"/>
    <cellStyle name="Note 3 14 8 5 2" xfId="28766"/>
    <cellStyle name="Note 3 14 8 5 3" xfId="43219"/>
    <cellStyle name="Note 3 14 8 6" xfId="15148"/>
    <cellStyle name="Note 3 14 8 6 2" xfId="32582"/>
    <cellStyle name="Note 3 14 8 6 3" xfId="47035"/>
    <cellStyle name="Note 3 14 8 7" xfId="18338"/>
    <cellStyle name="Note 3 14 8 8" xfId="20309"/>
    <cellStyle name="Note 3 14 9" xfId="3990"/>
    <cellStyle name="Note 3 14 9 2" xfId="13619"/>
    <cellStyle name="Note 3 14 9 2 2" xfId="31053"/>
    <cellStyle name="Note 3 14 9 2 3" xfId="45506"/>
    <cellStyle name="Note 3 14 9 3" xfId="16080"/>
    <cellStyle name="Note 3 14 9 3 2" xfId="33514"/>
    <cellStyle name="Note 3 14 9 3 3" xfId="47967"/>
    <cellStyle name="Note 3 14 9 4" xfId="21425"/>
    <cellStyle name="Note 3 14 9 5" xfId="35878"/>
    <cellStyle name="Note 3 15" xfId="1499"/>
    <cellStyle name="Note 3 15 10" xfId="6472"/>
    <cellStyle name="Note 3 15 10 2" xfId="23906"/>
    <cellStyle name="Note 3 15 10 3" xfId="38359"/>
    <cellStyle name="Note 3 15 11" xfId="8913"/>
    <cellStyle name="Note 3 15 11 2" xfId="26347"/>
    <cellStyle name="Note 3 15 11 3" xfId="40800"/>
    <cellStyle name="Note 3 15 12" xfId="11333"/>
    <cellStyle name="Note 3 15 12 2" xfId="28767"/>
    <cellStyle name="Note 3 15 12 3" xfId="43220"/>
    <cellStyle name="Note 3 15 13" xfId="18339"/>
    <cellStyle name="Note 3 15 2" xfId="1500"/>
    <cellStyle name="Note 3 15 2 2" xfId="1501"/>
    <cellStyle name="Note 3 15 2 2 2" xfId="4012"/>
    <cellStyle name="Note 3 15 2 2 2 2" xfId="13636"/>
    <cellStyle name="Note 3 15 2 2 2 2 2" xfId="31070"/>
    <cellStyle name="Note 3 15 2 2 2 2 3" xfId="45523"/>
    <cellStyle name="Note 3 15 2 2 2 3" xfId="16097"/>
    <cellStyle name="Note 3 15 2 2 2 3 2" xfId="33531"/>
    <cellStyle name="Note 3 15 2 2 2 3 3" xfId="47984"/>
    <cellStyle name="Note 3 15 2 2 2 4" xfId="21447"/>
    <cellStyle name="Note 3 15 2 2 2 5" xfId="35900"/>
    <cellStyle name="Note 3 15 2 2 3" xfId="6474"/>
    <cellStyle name="Note 3 15 2 2 3 2" xfId="23908"/>
    <cellStyle name="Note 3 15 2 2 3 3" xfId="38361"/>
    <cellStyle name="Note 3 15 2 2 4" xfId="8915"/>
    <cellStyle name="Note 3 15 2 2 4 2" xfId="26349"/>
    <cellStyle name="Note 3 15 2 2 4 3" xfId="40802"/>
    <cellStyle name="Note 3 15 2 2 5" xfId="11335"/>
    <cellStyle name="Note 3 15 2 2 5 2" xfId="28769"/>
    <cellStyle name="Note 3 15 2 2 5 3" xfId="43222"/>
    <cellStyle name="Note 3 15 2 2 6" xfId="18341"/>
    <cellStyle name="Note 3 15 2 3" xfId="1502"/>
    <cellStyle name="Note 3 15 2 3 2" xfId="4013"/>
    <cellStyle name="Note 3 15 2 3 2 2" xfId="13637"/>
    <cellStyle name="Note 3 15 2 3 2 2 2" xfId="31071"/>
    <cellStyle name="Note 3 15 2 3 2 2 3" xfId="45524"/>
    <cellStyle name="Note 3 15 2 3 2 3" xfId="16098"/>
    <cellStyle name="Note 3 15 2 3 2 3 2" xfId="33532"/>
    <cellStyle name="Note 3 15 2 3 2 3 3" xfId="47985"/>
    <cellStyle name="Note 3 15 2 3 2 4" xfId="21448"/>
    <cellStyle name="Note 3 15 2 3 2 5" xfId="35901"/>
    <cellStyle name="Note 3 15 2 3 3" xfId="6475"/>
    <cellStyle name="Note 3 15 2 3 3 2" xfId="23909"/>
    <cellStyle name="Note 3 15 2 3 3 3" xfId="38362"/>
    <cellStyle name="Note 3 15 2 3 4" xfId="8916"/>
    <cellStyle name="Note 3 15 2 3 4 2" xfId="26350"/>
    <cellStyle name="Note 3 15 2 3 4 3" xfId="40803"/>
    <cellStyle name="Note 3 15 2 3 5" xfId="11336"/>
    <cellStyle name="Note 3 15 2 3 5 2" xfId="28770"/>
    <cellStyle name="Note 3 15 2 3 5 3" xfId="43223"/>
    <cellStyle name="Note 3 15 2 3 6" xfId="18342"/>
    <cellStyle name="Note 3 15 2 4" xfId="1503"/>
    <cellStyle name="Note 3 15 2 4 2" xfId="4014"/>
    <cellStyle name="Note 3 15 2 4 2 2" xfId="21449"/>
    <cellStyle name="Note 3 15 2 4 2 3" xfId="35902"/>
    <cellStyle name="Note 3 15 2 4 3" xfId="6476"/>
    <cellStyle name="Note 3 15 2 4 3 2" xfId="23910"/>
    <cellStyle name="Note 3 15 2 4 3 3" xfId="38363"/>
    <cellStyle name="Note 3 15 2 4 4" xfId="8917"/>
    <cellStyle name="Note 3 15 2 4 4 2" xfId="26351"/>
    <cellStyle name="Note 3 15 2 4 4 3" xfId="40804"/>
    <cellStyle name="Note 3 15 2 4 5" xfId="11337"/>
    <cellStyle name="Note 3 15 2 4 5 2" xfId="28771"/>
    <cellStyle name="Note 3 15 2 4 5 3" xfId="43224"/>
    <cellStyle name="Note 3 15 2 4 6" xfId="15149"/>
    <cellStyle name="Note 3 15 2 4 6 2" xfId="32583"/>
    <cellStyle name="Note 3 15 2 4 6 3" xfId="47036"/>
    <cellStyle name="Note 3 15 2 4 7" xfId="18343"/>
    <cellStyle name="Note 3 15 2 4 8" xfId="20310"/>
    <cellStyle name="Note 3 15 2 5" xfId="4011"/>
    <cellStyle name="Note 3 15 2 5 2" xfId="13635"/>
    <cellStyle name="Note 3 15 2 5 2 2" xfId="31069"/>
    <cellStyle name="Note 3 15 2 5 2 3" xfId="45522"/>
    <cellStyle name="Note 3 15 2 5 3" xfId="16096"/>
    <cellStyle name="Note 3 15 2 5 3 2" xfId="33530"/>
    <cellStyle name="Note 3 15 2 5 3 3" xfId="47983"/>
    <cellStyle name="Note 3 15 2 5 4" xfId="21446"/>
    <cellStyle name="Note 3 15 2 5 5" xfId="35899"/>
    <cellStyle name="Note 3 15 2 6" xfId="6473"/>
    <cellStyle name="Note 3 15 2 6 2" xfId="23907"/>
    <cellStyle name="Note 3 15 2 6 3" xfId="38360"/>
    <cellStyle name="Note 3 15 2 7" xfId="8914"/>
    <cellStyle name="Note 3 15 2 7 2" xfId="26348"/>
    <cellStyle name="Note 3 15 2 7 3" xfId="40801"/>
    <cellStyle name="Note 3 15 2 8" xfId="11334"/>
    <cellStyle name="Note 3 15 2 8 2" xfId="28768"/>
    <cellStyle name="Note 3 15 2 8 3" xfId="43221"/>
    <cellStyle name="Note 3 15 2 9" xfId="18340"/>
    <cellStyle name="Note 3 15 3" xfId="1504"/>
    <cellStyle name="Note 3 15 3 2" xfId="1505"/>
    <cellStyle name="Note 3 15 3 2 2" xfId="4016"/>
    <cellStyle name="Note 3 15 3 2 2 2" xfId="13639"/>
    <cellStyle name="Note 3 15 3 2 2 2 2" xfId="31073"/>
    <cellStyle name="Note 3 15 3 2 2 2 3" xfId="45526"/>
    <cellStyle name="Note 3 15 3 2 2 3" xfId="16100"/>
    <cellStyle name="Note 3 15 3 2 2 3 2" xfId="33534"/>
    <cellStyle name="Note 3 15 3 2 2 3 3" xfId="47987"/>
    <cellStyle name="Note 3 15 3 2 2 4" xfId="21451"/>
    <cellStyle name="Note 3 15 3 2 2 5" xfId="35904"/>
    <cellStyle name="Note 3 15 3 2 3" xfId="6478"/>
    <cellStyle name="Note 3 15 3 2 3 2" xfId="23912"/>
    <cellStyle name="Note 3 15 3 2 3 3" xfId="38365"/>
    <cellStyle name="Note 3 15 3 2 4" xfId="8919"/>
    <cellStyle name="Note 3 15 3 2 4 2" xfId="26353"/>
    <cellStyle name="Note 3 15 3 2 4 3" xfId="40806"/>
    <cellStyle name="Note 3 15 3 2 5" xfId="11339"/>
    <cellStyle name="Note 3 15 3 2 5 2" xfId="28773"/>
    <cellStyle name="Note 3 15 3 2 5 3" xfId="43226"/>
    <cellStyle name="Note 3 15 3 2 6" xfId="18345"/>
    <cellStyle name="Note 3 15 3 3" xfId="1506"/>
    <cellStyle name="Note 3 15 3 3 2" xfId="4017"/>
    <cellStyle name="Note 3 15 3 3 2 2" xfId="13640"/>
    <cellStyle name="Note 3 15 3 3 2 2 2" xfId="31074"/>
    <cellStyle name="Note 3 15 3 3 2 2 3" xfId="45527"/>
    <cellStyle name="Note 3 15 3 3 2 3" xfId="16101"/>
    <cellStyle name="Note 3 15 3 3 2 3 2" xfId="33535"/>
    <cellStyle name="Note 3 15 3 3 2 3 3" xfId="47988"/>
    <cellStyle name="Note 3 15 3 3 2 4" xfId="21452"/>
    <cellStyle name="Note 3 15 3 3 2 5" xfId="35905"/>
    <cellStyle name="Note 3 15 3 3 3" xfId="6479"/>
    <cellStyle name="Note 3 15 3 3 3 2" xfId="23913"/>
    <cellStyle name="Note 3 15 3 3 3 3" xfId="38366"/>
    <cellStyle name="Note 3 15 3 3 4" xfId="8920"/>
    <cellStyle name="Note 3 15 3 3 4 2" xfId="26354"/>
    <cellStyle name="Note 3 15 3 3 4 3" xfId="40807"/>
    <cellStyle name="Note 3 15 3 3 5" xfId="11340"/>
    <cellStyle name="Note 3 15 3 3 5 2" xfId="28774"/>
    <cellStyle name="Note 3 15 3 3 5 3" xfId="43227"/>
    <cellStyle name="Note 3 15 3 3 6" xfId="18346"/>
    <cellStyle name="Note 3 15 3 4" xfId="1507"/>
    <cellStyle name="Note 3 15 3 4 2" xfId="4018"/>
    <cellStyle name="Note 3 15 3 4 2 2" xfId="21453"/>
    <cellStyle name="Note 3 15 3 4 2 3" xfId="35906"/>
    <cellStyle name="Note 3 15 3 4 3" xfId="6480"/>
    <cellStyle name="Note 3 15 3 4 3 2" xfId="23914"/>
    <cellStyle name="Note 3 15 3 4 3 3" xfId="38367"/>
    <cellStyle name="Note 3 15 3 4 4" xfId="8921"/>
    <cellStyle name="Note 3 15 3 4 4 2" xfId="26355"/>
    <cellStyle name="Note 3 15 3 4 4 3" xfId="40808"/>
    <cellStyle name="Note 3 15 3 4 5" xfId="11341"/>
    <cellStyle name="Note 3 15 3 4 5 2" xfId="28775"/>
    <cellStyle name="Note 3 15 3 4 5 3" xfId="43228"/>
    <cellStyle name="Note 3 15 3 4 6" xfId="15150"/>
    <cellStyle name="Note 3 15 3 4 6 2" xfId="32584"/>
    <cellStyle name="Note 3 15 3 4 6 3" xfId="47037"/>
    <cellStyle name="Note 3 15 3 4 7" xfId="18347"/>
    <cellStyle name="Note 3 15 3 4 8" xfId="20311"/>
    <cellStyle name="Note 3 15 3 5" xfId="4015"/>
    <cellStyle name="Note 3 15 3 5 2" xfId="13638"/>
    <cellStyle name="Note 3 15 3 5 2 2" xfId="31072"/>
    <cellStyle name="Note 3 15 3 5 2 3" xfId="45525"/>
    <cellStyle name="Note 3 15 3 5 3" xfId="16099"/>
    <cellStyle name="Note 3 15 3 5 3 2" xfId="33533"/>
    <cellStyle name="Note 3 15 3 5 3 3" xfId="47986"/>
    <cellStyle name="Note 3 15 3 5 4" xfId="21450"/>
    <cellStyle name="Note 3 15 3 5 5" xfId="35903"/>
    <cellStyle name="Note 3 15 3 6" xfId="6477"/>
    <cellStyle name="Note 3 15 3 6 2" xfId="23911"/>
    <cellStyle name="Note 3 15 3 6 3" xfId="38364"/>
    <cellStyle name="Note 3 15 3 7" xfId="8918"/>
    <cellStyle name="Note 3 15 3 7 2" xfId="26352"/>
    <cellStyle name="Note 3 15 3 7 3" xfId="40805"/>
    <cellStyle name="Note 3 15 3 8" xfId="11338"/>
    <cellStyle name="Note 3 15 3 8 2" xfId="28772"/>
    <cellStyle name="Note 3 15 3 8 3" xfId="43225"/>
    <cellStyle name="Note 3 15 3 9" xfId="18344"/>
    <cellStyle name="Note 3 15 4" xfId="1508"/>
    <cellStyle name="Note 3 15 4 2" xfId="1509"/>
    <cellStyle name="Note 3 15 4 2 2" xfId="4020"/>
    <cellStyle name="Note 3 15 4 2 2 2" xfId="13642"/>
    <cellStyle name="Note 3 15 4 2 2 2 2" xfId="31076"/>
    <cellStyle name="Note 3 15 4 2 2 2 3" xfId="45529"/>
    <cellStyle name="Note 3 15 4 2 2 3" xfId="16103"/>
    <cellStyle name="Note 3 15 4 2 2 3 2" xfId="33537"/>
    <cellStyle name="Note 3 15 4 2 2 3 3" xfId="47990"/>
    <cellStyle name="Note 3 15 4 2 2 4" xfId="21455"/>
    <cellStyle name="Note 3 15 4 2 2 5" xfId="35908"/>
    <cellStyle name="Note 3 15 4 2 3" xfId="6482"/>
    <cellStyle name="Note 3 15 4 2 3 2" xfId="23916"/>
    <cellStyle name="Note 3 15 4 2 3 3" xfId="38369"/>
    <cellStyle name="Note 3 15 4 2 4" xfId="8923"/>
    <cellStyle name="Note 3 15 4 2 4 2" xfId="26357"/>
    <cellStyle name="Note 3 15 4 2 4 3" xfId="40810"/>
    <cellStyle name="Note 3 15 4 2 5" xfId="11343"/>
    <cellStyle name="Note 3 15 4 2 5 2" xfId="28777"/>
    <cellStyle name="Note 3 15 4 2 5 3" xfId="43230"/>
    <cellStyle name="Note 3 15 4 2 6" xfId="18349"/>
    <cellStyle name="Note 3 15 4 3" xfId="1510"/>
    <cellStyle name="Note 3 15 4 3 2" xfId="4021"/>
    <cellStyle name="Note 3 15 4 3 2 2" xfId="13643"/>
    <cellStyle name="Note 3 15 4 3 2 2 2" xfId="31077"/>
    <cellStyle name="Note 3 15 4 3 2 2 3" xfId="45530"/>
    <cellStyle name="Note 3 15 4 3 2 3" xfId="16104"/>
    <cellStyle name="Note 3 15 4 3 2 3 2" xfId="33538"/>
    <cellStyle name="Note 3 15 4 3 2 3 3" xfId="47991"/>
    <cellStyle name="Note 3 15 4 3 2 4" xfId="21456"/>
    <cellStyle name="Note 3 15 4 3 2 5" xfId="35909"/>
    <cellStyle name="Note 3 15 4 3 3" xfId="6483"/>
    <cellStyle name="Note 3 15 4 3 3 2" xfId="23917"/>
    <cellStyle name="Note 3 15 4 3 3 3" xfId="38370"/>
    <cellStyle name="Note 3 15 4 3 4" xfId="8924"/>
    <cellStyle name="Note 3 15 4 3 4 2" xfId="26358"/>
    <cellStyle name="Note 3 15 4 3 4 3" xfId="40811"/>
    <cellStyle name="Note 3 15 4 3 5" xfId="11344"/>
    <cellStyle name="Note 3 15 4 3 5 2" xfId="28778"/>
    <cellStyle name="Note 3 15 4 3 5 3" xfId="43231"/>
    <cellStyle name="Note 3 15 4 3 6" xfId="18350"/>
    <cellStyle name="Note 3 15 4 4" xfId="1511"/>
    <cellStyle name="Note 3 15 4 4 2" xfId="4022"/>
    <cellStyle name="Note 3 15 4 4 2 2" xfId="21457"/>
    <cellStyle name="Note 3 15 4 4 2 3" xfId="35910"/>
    <cellStyle name="Note 3 15 4 4 3" xfId="6484"/>
    <cellStyle name="Note 3 15 4 4 3 2" xfId="23918"/>
    <cellStyle name="Note 3 15 4 4 3 3" xfId="38371"/>
    <cellStyle name="Note 3 15 4 4 4" xfId="8925"/>
    <cellStyle name="Note 3 15 4 4 4 2" xfId="26359"/>
    <cellStyle name="Note 3 15 4 4 4 3" xfId="40812"/>
    <cellStyle name="Note 3 15 4 4 5" xfId="11345"/>
    <cellStyle name="Note 3 15 4 4 5 2" xfId="28779"/>
    <cellStyle name="Note 3 15 4 4 5 3" xfId="43232"/>
    <cellStyle name="Note 3 15 4 4 6" xfId="15151"/>
    <cellStyle name="Note 3 15 4 4 6 2" xfId="32585"/>
    <cellStyle name="Note 3 15 4 4 6 3" xfId="47038"/>
    <cellStyle name="Note 3 15 4 4 7" xfId="18351"/>
    <cellStyle name="Note 3 15 4 4 8" xfId="20312"/>
    <cellStyle name="Note 3 15 4 5" xfId="4019"/>
    <cellStyle name="Note 3 15 4 5 2" xfId="13641"/>
    <cellStyle name="Note 3 15 4 5 2 2" xfId="31075"/>
    <cellStyle name="Note 3 15 4 5 2 3" xfId="45528"/>
    <cellStyle name="Note 3 15 4 5 3" xfId="16102"/>
    <cellStyle name="Note 3 15 4 5 3 2" xfId="33536"/>
    <cellStyle name="Note 3 15 4 5 3 3" xfId="47989"/>
    <cellStyle name="Note 3 15 4 5 4" xfId="21454"/>
    <cellStyle name="Note 3 15 4 5 5" xfId="35907"/>
    <cellStyle name="Note 3 15 4 6" xfId="6481"/>
    <cellStyle name="Note 3 15 4 6 2" xfId="23915"/>
    <cellStyle name="Note 3 15 4 6 3" xfId="38368"/>
    <cellStyle name="Note 3 15 4 7" xfId="8922"/>
    <cellStyle name="Note 3 15 4 7 2" xfId="26356"/>
    <cellStyle name="Note 3 15 4 7 3" xfId="40809"/>
    <cellStyle name="Note 3 15 4 8" xfId="11342"/>
    <cellStyle name="Note 3 15 4 8 2" xfId="28776"/>
    <cellStyle name="Note 3 15 4 8 3" xfId="43229"/>
    <cellStyle name="Note 3 15 4 9" xfId="18348"/>
    <cellStyle name="Note 3 15 5" xfId="1512"/>
    <cellStyle name="Note 3 15 5 2" xfId="1513"/>
    <cellStyle name="Note 3 15 5 2 2" xfId="4024"/>
    <cellStyle name="Note 3 15 5 2 2 2" xfId="13645"/>
    <cellStyle name="Note 3 15 5 2 2 2 2" xfId="31079"/>
    <cellStyle name="Note 3 15 5 2 2 2 3" xfId="45532"/>
    <cellStyle name="Note 3 15 5 2 2 3" xfId="16106"/>
    <cellStyle name="Note 3 15 5 2 2 3 2" xfId="33540"/>
    <cellStyle name="Note 3 15 5 2 2 3 3" xfId="47993"/>
    <cellStyle name="Note 3 15 5 2 2 4" xfId="21459"/>
    <cellStyle name="Note 3 15 5 2 2 5" xfId="35912"/>
    <cellStyle name="Note 3 15 5 2 3" xfId="6486"/>
    <cellStyle name="Note 3 15 5 2 3 2" xfId="23920"/>
    <cellStyle name="Note 3 15 5 2 3 3" xfId="38373"/>
    <cellStyle name="Note 3 15 5 2 4" xfId="8927"/>
    <cellStyle name="Note 3 15 5 2 4 2" xfId="26361"/>
    <cellStyle name="Note 3 15 5 2 4 3" xfId="40814"/>
    <cellStyle name="Note 3 15 5 2 5" xfId="11347"/>
    <cellStyle name="Note 3 15 5 2 5 2" xfId="28781"/>
    <cellStyle name="Note 3 15 5 2 5 3" xfId="43234"/>
    <cellStyle name="Note 3 15 5 2 6" xfId="18353"/>
    <cellStyle name="Note 3 15 5 3" xfId="1514"/>
    <cellStyle name="Note 3 15 5 3 2" xfId="4025"/>
    <cellStyle name="Note 3 15 5 3 2 2" xfId="13646"/>
    <cellStyle name="Note 3 15 5 3 2 2 2" xfId="31080"/>
    <cellStyle name="Note 3 15 5 3 2 2 3" xfId="45533"/>
    <cellStyle name="Note 3 15 5 3 2 3" xfId="16107"/>
    <cellStyle name="Note 3 15 5 3 2 3 2" xfId="33541"/>
    <cellStyle name="Note 3 15 5 3 2 3 3" xfId="47994"/>
    <cellStyle name="Note 3 15 5 3 2 4" xfId="21460"/>
    <cellStyle name="Note 3 15 5 3 2 5" xfId="35913"/>
    <cellStyle name="Note 3 15 5 3 3" xfId="6487"/>
    <cellStyle name="Note 3 15 5 3 3 2" xfId="23921"/>
    <cellStyle name="Note 3 15 5 3 3 3" xfId="38374"/>
    <cellStyle name="Note 3 15 5 3 4" xfId="8928"/>
    <cellStyle name="Note 3 15 5 3 4 2" xfId="26362"/>
    <cellStyle name="Note 3 15 5 3 4 3" xfId="40815"/>
    <cellStyle name="Note 3 15 5 3 5" xfId="11348"/>
    <cellStyle name="Note 3 15 5 3 5 2" xfId="28782"/>
    <cellStyle name="Note 3 15 5 3 5 3" xfId="43235"/>
    <cellStyle name="Note 3 15 5 3 6" xfId="18354"/>
    <cellStyle name="Note 3 15 5 4" xfId="1515"/>
    <cellStyle name="Note 3 15 5 4 2" xfId="4026"/>
    <cellStyle name="Note 3 15 5 4 2 2" xfId="21461"/>
    <cellStyle name="Note 3 15 5 4 2 3" xfId="35914"/>
    <cellStyle name="Note 3 15 5 4 3" xfId="6488"/>
    <cellStyle name="Note 3 15 5 4 3 2" xfId="23922"/>
    <cellStyle name="Note 3 15 5 4 3 3" xfId="38375"/>
    <cellStyle name="Note 3 15 5 4 4" xfId="8929"/>
    <cellStyle name="Note 3 15 5 4 4 2" xfId="26363"/>
    <cellStyle name="Note 3 15 5 4 4 3" xfId="40816"/>
    <cellStyle name="Note 3 15 5 4 5" xfId="11349"/>
    <cellStyle name="Note 3 15 5 4 5 2" xfId="28783"/>
    <cellStyle name="Note 3 15 5 4 5 3" xfId="43236"/>
    <cellStyle name="Note 3 15 5 4 6" xfId="15152"/>
    <cellStyle name="Note 3 15 5 4 6 2" xfId="32586"/>
    <cellStyle name="Note 3 15 5 4 6 3" xfId="47039"/>
    <cellStyle name="Note 3 15 5 4 7" xfId="18355"/>
    <cellStyle name="Note 3 15 5 4 8" xfId="20313"/>
    <cellStyle name="Note 3 15 5 5" xfId="4023"/>
    <cellStyle name="Note 3 15 5 5 2" xfId="13644"/>
    <cellStyle name="Note 3 15 5 5 2 2" xfId="31078"/>
    <cellStyle name="Note 3 15 5 5 2 3" xfId="45531"/>
    <cellStyle name="Note 3 15 5 5 3" xfId="16105"/>
    <cellStyle name="Note 3 15 5 5 3 2" xfId="33539"/>
    <cellStyle name="Note 3 15 5 5 3 3" xfId="47992"/>
    <cellStyle name="Note 3 15 5 5 4" xfId="21458"/>
    <cellStyle name="Note 3 15 5 5 5" xfId="35911"/>
    <cellStyle name="Note 3 15 5 6" xfId="6485"/>
    <cellStyle name="Note 3 15 5 6 2" xfId="23919"/>
    <cellStyle name="Note 3 15 5 6 3" xfId="38372"/>
    <cellStyle name="Note 3 15 5 7" xfId="8926"/>
    <cellStyle name="Note 3 15 5 7 2" xfId="26360"/>
    <cellStyle name="Note 3 15 5 7 3" xfId="40813"/>
    <cellStyle name="Note 3 15 5 8" xfId="11346"/>
    <cellStyle name="Note 3 15 5 8 2" xfId="28780"/>
    <cellStyle name="Note 3 15 5 8 3" xfId="43233"/>
    <cellStyle name="Note 3 15 5 9" xfId="18352"/>
    <cellStyle name="Note 3 15 6" xfId="1516"/>
    <cellStyle name="Note 3 15 6 2" xfId="4027"/>
    <cellStyle name="Note 3 15 6 2 2" xfId="13647"/>
    <cellStyle name="Note 3 15 6 2 2 2" xfId="31081"/>
    <cellStyle name="Note 3 15 6 2 2 3" xfId="45534"/>
    <cellStyle name="Note 3 15 6 2 3" xfId="16108"/>
    <cellStyle name="Note 3 15 6 2 3 2" xfId="33542"/>
    <cellStyle name="Note 3 15 6 2 3 3" xfId="47995"/>
    <cellStyle name="Note 3 15 6 2 4" xfId="21462"/>
    <cellStyle name="Note 3 15 6 2 5" xfId="35915"/>
    <cellStyle name="Note 3 15 6 3" xfId="6489"/>
    <cellStyle name="Note 3 15 6 3 2" xfId="23923"/>
    <cellStyle name="Note 3 15 6 3 3" xfId="38376"/>
    <cellStyle name="Note 3 15 6 4" xfId="8930"/>
    <cellStyle name="Note 3 15 6 4 2" xfId="26364"/>
    <cellStyle name="Note 3 15 6 4 3" xfId="40817"/>
    <cellStyle name="Note 3 15 6 5" xfId="11350"/>
    <cellStyle name="Note 3 15 6 5 2" xfId="28784"/>
    <cellStyle name="Note 3 15 6 5 3" xfId="43237"/>
    <cellStyle name="Note 3 15 6 6" xfId="18356"/>
    <cellStyle name="Note 3 15 7" xfId="1517"/>
    <cellStyle name="Note 3 15 7 2" xfId="4028"/>
    <cellStyle name="Note 3 15 7 2 2" xfId="13648"/>
    <cellStyle name="Note 3 15 7 2 2 2" xfId="31082"/>
    <cellStyle name="Note 3 15 7 2 2 3" xfId="45535"/>
    <cellStyle name="Note 3 15 7 2 3" xfId="16109"/>
    <cellStyle name="Note 3 15 7 2 3 2" xfId="33543"/>
    <cellStyle name="Note 3 15 7 2 3 3" xfId="47996"/>
    <cellStyle name="Note 3 15 7 2 4" xfId="21463"/>
    <cellStyle name="Note 3 15 7 2 5" xfId="35916"/>
    <cellStyle name="Note 3 15 7 3" xfId="6490"/>
    <cellStyle name="Note 3 15 7 3 2" xfId="23924"/>
    <cellStyle name="Note 3 15 7 3 3" xfId="38377"/>
    <cellStyle name="Note 3 15 7 4" xfId="8931"/>
    <cellStyle name="Note 3 15 7 4 2" xfId="26365"/>
    <cellStyle name="Note 3 15 7 4 3" xfId="40818"/>
    <cellStyle name="Note 3 15 7 5" xfId="11351"/>
    <cellStyle name="Note 3 15 7 5 2" xfId="28785"/>
    <cellStyle name="Note 3 15 7 5 3" xfId="43238"/>
    <cellStyle name="Note 3 15 7 6" xfId="18357"/>
    <cellStyle name="Note 3 15 8" xfId="1518"/>
    <cellStyle name="Note 3 15 8 2" xfId="4029"/>
    <cellStyle name="Note 3 15 8 2 2" xfId="21464"/>
    <cellStyle name="Note 3 15 8 2 3" xfId="35917"/>
    <cellStyle name="Note 3 15 8 3" xfId="6491"/>
    <cellStyle name="Note 3 15 8 3 2" xfId="23925"/>
    <cellStyle name="Note 3 15 8 3 3" xfId="38378"/>
    <cellStyle name="Note 3 15 8 4" xfId="8932"/>
    <cellStyle name="Note 3 15 8 4 2" xfId="26366"/>
    <cellStyle name="Note 3 15 8 4 3" xfId="40819"/>
    <cellStyle name="Note 3 15 8 5" xfId="11352"/>
    <cellStyle name="Note 3 15 8 5 2" xfId="28786"/>
    <cellStyle name="Note 3 15 8 5 3" xfId="43239"/>
    <cellStyle name="Note 3 15 8 6" xfId="15153"/>
    <cellStyle name="Note 3 15 8 6 2" xfId="32587"/>
    <cellStyle name="Note 3 15 8 6 3" xfId="47040"/>
    <cellStyle name="Note 3 15 8 7" xfId="18358"/>
    <cellStyle name="Note 3 15 8 8" xfId="20314"/>
    <cellStyle name="Note 3 15 9" xfId="4010"/>
    <cellStyle name="Note 3 15 9 2" xfId="13634"/>
    <cellStyle name="Note 3 15 9 2 2" xfId="31068"/>
    <cellStyle name="Note 3 15 9 2 3" xfId="45521"/>
    <cellStyle name="Note 3 15 9 3" xfId="16095"/>
    <cellStyle name="Note 3 15 9 3 2" xfId="33529"/>
    <cellStyle name="Note 3 15 9 3 3" xfId="47982"/>
    <cellStyle name="Note 3 15 9 4" xfId="21445"/>
    <cellStyle name="Note 3 15 9 5" xfId="35898"/>
    <cellStyle name="Note 3 16" xfId="1519"/>
    <cellStyle name="Note 3 16 10" xfId="6492"/>
    <cellStyle name="Note 3 16 10 2" xfId="23926"/>
    <cellStyle name="Note 3 16 10 3" xfId="38379"/>
    <cellStyle name="Note 3 16 11" xfId="8933"/>
    <cellStyle name="Note 3 16 11 2" xfId="26367"/>
    <cellStyle name="Note 3 16 11 3" xfId="40820"/>
    <cellStyle name="Note 3 16 12" xfId="11353"/>
    <cellStyle name="Note 3 16 12 2" xfId="28787"/>
    <cellStyle name="Note 3 16 12 3" xfId="43240"/>
    <cellStyle name="Note 3 16 13" xfId="18359"/>
    <cellStyle name="Note 3 16 2" xfId="1520"/>
    <cellStyle name="Note 3 16 2 2" xfId="1521"/>
    <cellStyle name="Note 3 16 2 2 2" xfId="4032"/>
    <cellStyle name="Note 3 16 2 2 2 2" xfId="13651"/>
    <cellStyle name="Note 3 16 2 2 2 2 2" xfId="31085"/>
    <cellStyle name="Note 3 16 2 2 2 2 3" xfId="45538"/>
    <cellStyle name="Note 3 16 2 2 2 3" xfId="16112"/>
    <cellStyle name="Note 3 16 2 2 2 3 2" xfId="33546"/>
    <cellStyle name="Note 3 16 2 2 2 3 3" xfId="47999"/>
    <cellStyle name="Note 3 16 2 2 2 4" xfId="21467"/>
    <cellStyle name="Note 3 16 2 2 2 5" xfId="35920"/>
    <cellStyle name="Note 3 16 2 2 3" xfId="6494"/>
    <cellStyle name="Note 3 16 2 2 3 2" xfId="23928"/>
    <cellStyle name="Note 3 16 2 2 3 3" xfId="38381"/>
    <cellStyle name="Note 3 16 2 2 4" xfId="8935"/>
    <cellStyle name="Note 3 16 2 2 4 2" xfId="26369"/>
    <cellStyle name="Note 3 16 2 2 4 3" xfId="40822"/>
    <cellStyle name="Note 3 16 2 2 5" xfId="11355"/>
    <cellStyle name="Note 3 16 2 2 5 2" xfId="28789"/>
    <cellStyle name="Note 3 16 2 2 5 3" xfId="43242"/>
    <cellStyle name="Note 3 16 2 2 6" xfId="18361"/>
    <cellStyle name="Note 3 16 2 3" xfId="1522"/>
    <cellStyle name="Note 3 16 2 3 2" xfId="4033"/>
    <cellStyle name="Note 3 16 2 3 2 2" xfId="13652"/>
    <cellStyle name="Note 3 16 2 3 2 2 2" xfId="31086"/>
    <cellStyle name="Note 3 16 2 3 2 2 3" xfId="45539"/>
    <cellStyle name="Note 3 16 2 3 2 3" xfId="16113"/>
    <cellStyle name="Note 3 16 2 3 2 3 2" xfId="33547"/>
    <cellStyle name="Note 3 16 2 3 2 3 3" xfId="48000"/>
    <cellStyle name="Note 3 16 2 3 2 4" xfId="21468"/>
    <cellStyle name="Note 3 16 2 3 2 5" xfId="35921"/>
    <cellStyle name="Note 3 16 2 3 3" xfId="6495"/>
    <cellStyle name="Note 3 16 2 3 3 2" xfId="23929"/>
    <cellStyle name="Note 3 16 2 3 3 3" xfId="38382"/>
    <cellStyle name="Note 3 16 2 3 4" xfId="8936"/>
    <cellStyle name="Note 3 16 2 3 4 2" xfId="26370"/>
    <cellStyle name="Note 3 16 2 3 4 3" xfId="40823"/>
    <cellStyle name="Note 3 16 2 3 5" xfId="11356"/>
    <cellStyle name="Note 3 16 2 3 5 2" xfId="28790"/>
    <cellStyle name="Note 3 16 2 3 5 3" xfId="43243"/>
    <cellStyle name="Note 3 16 2 3 6" xfId="18362"/>
    <cellStyle name="Note 3 16 2 4" xfId="1523"/>
    <cellStyle name="Note 3 16 2 4 2" xfId="4034"/>
    <cellStyle name="Note 3 16 2 4 2 2" xfId="21469"/>
    <cellStyle name="Note 3 16 2 4 2 3" xfId="35922"/>
    <cellStyle name="Note 3 16 2 4 3" xfId="6496"/>
    <cellStyle name="Note 3 16 2 4 3 2" xfId="23930"/>
    <cellStyle name="Note 3 16 2 4 3 3" xfId="38383"/>
    <cellStyle name="Note 3 16 2 4 4" xfId="8937"/>
    <cellStyle name="Note 3 16 2 4 4 2" xfId="26371"/>
    <cellStyle name="Note 3 16 2 4 4 3" xfId="40824"/>
    <cellStyle name="Note 3 16 2 4 5" xfId="11357"/>
    <cellStyle name="Note 3 16 2 4 5 2" xfId="28791"/>
    <cellStyle name="Note 3 16 2 4 5 3" xfId="43244"/>
    <cellStyle name="Note 3 16 2 4 6" xfId="15154"/>
    <cellStyle name="Note 3 16 2 4 6 2" xfId="32588"/>
    <cellStyle name="Note 3 16 2 4 6 3" xfId="47041"/>
    <cellStyle name="Note 3 16 2 4 7" xfId="18363"/>
    <cellStyle name="Note 3 16 2 4 8" xfId="20315"/>
    <cellStyle name="Note 3 16 2 5" xfId="4031"/>
    <cellStyle name="Note 3 16 2 5 2" xfId="13650"/>
    <cellStyle name="Note 3 16 2 5 2 2" xfId="31084"/>
    <cellStyle name="Note 3 16 2 5 2 3" xfId="45537"/>
    <cellStyle name="Note 3 16 2 5 3" xfId="16111"/>
    <cellStyle name="Note 3 16 2 5 3 2" xfId="33545"/>
    <cellStyle name="Note 3 16 2 5 3 3" xfId="47998"/>
    <cellStyle name="Note 3 16 2 5 4" xfId="21466"/>
    <cellStyle name="Note 3 16 2 5 5" xfId="35919"/>
    <cellStyle name="Note 3 16 2 6" xfId="6493"/>
    <cellStyle name="Note 3 16 2 6 2" xfId="23927"/>
    <cellStyle name="Note 3 16 2 6 3" xfId="38380"/>
    <cellStyle name="Note 3 16 2 7" xfId="8934"/>
    <cellStyle name="Note 3 16 2 7 2" xfId="26368"/>
    <cellStyle name="Note 3 16 2 7 3" xfId="40821"/>
    <cellStyle name="Note 3 16 2 8" xfId="11354"/>
    <cellStyle name="Note 3 16 2 8 2" xfId="28788"/>
    <cellStyle name="Note 3 16 2 8 3" xfId="43241"/>
    <cellStyle name="Note 3 16 2 9" xfId="18360"/>
    <cellStyle name="Note 3 16 3" xfId="1524"/>
    <cellStyle name="Note 3 16 3 2" xfId="1525"/>
    <cellStyle name="Note 3 16 3 2 2" xfId="4036"/>
    <cellStyle name="Note 3 16 3 2 2 2" xfId="13654"/>
    <cellStyle name="Note 3 16 3 2 2 2 2" xfId="31088"/>
    <cellStyle name="Note 3 16 3 2 2 2 3" xfId="45541"/>
    <cellStyle name="Note 3 16 3 2 2 3" xfId="16115"/>
    <cellStyle name="Note 3 16 3 2 2 3 2" xfId="33549"/>
    <cellStyle name="Note 3 16 3 2 2 3 3" xfId="48002"/>
    <cellStyle name="Note 3 16 3 2 2 4" xfId="21471"/>
    <cellStyle name="Note 3 16 3 2 2 5" xfId="35924"/>
    <cellStyle name="Note 3 16 3 2 3" xfId="6498"/>
    <cellStyle name="Note 3 16 3 2 3 2" xfId="23932"/>
    <cellStyle name="Note 3 16 3 2 3 3" xfId="38385"/>
    <cellStyle name="Note 3 16 3 2 4" xfId="8939"/>
    <cellStyle name="Note 3 16 3 2 4 2" xfId="26373"/>
    <cellStyle name="Note 3 16 3 2 4 3" xfId="40826"/>
    <cellStyle name="Note 3 16 3 2 5" xfId="11359"/>
    <cellStyle name="Note 3 16 3 2 5 2" xfId="28793"/>
    <cellStyle name="Note 3 16 3 2 5 3" xfId="43246"/>
    <cellStyle name="Note 3 16 3 2 6" xfId="18365"/>
    <cellStyle name="Note 3 16 3 3" xfId="1526"/>
    <cellStyle name="Note 3 16 3 3 2" xfId="4037"/>
    <cellStyle name="Note 3 16 3 3 2 2" xfId="13655"/>
    <cellStyle name="Note 3 16 3 3 2 2 2" xfId="31089"/>
    <cellStyle name="Note 3 16 3 3 2 2 3" xfId="45542"/>
    <cellStyle name="Note 3 16 3 3 2 3" xfId="16116"/>
    <cellStyle name="Note 3 16 3 3 2 3 2" xfId="33550"/>
    <cellStyle name="Note 3 16 3 3 2 3 3" xfId="48003"/>
    <cellStyle name="Note 3 16 3 3 2 4" xfId="21472"/>
    <cellStyle name="Note 3 16 3 3 2 5" xfId="35925"/>
    <cellStyle name="Note 3 16 3 3 3" xfId="6499"/>
    <cellStyle name="Note 3 16 3 3 3 2" xfId="23933"/>
    <cellStyle name="Note 3 16 3 3 3 3" xfId="38386"/>
    <cellStyle name="Note 3 16 3 3 4" xfId="8940"/>
    <cellStyle name="Note 3 16 3 3 4 2" xfId="26374"/>
    <cellStyle name="Note 3 16 3 3 4 3" xfId="40827"/>
    <cellStyle name="Note 3 16 3 3 5" xfId="11360"/>
    <cellStyle name="Note 3 16 3 3 5 2" xfId="28794"/>
    <cellStyle name="Note 3 16 3 3 5 3" xfId="43247"/>
    <cellStyle name="Note 3 16 3 3 6" xfId="18366"/>
    <cellStyle name="Note 3 16 3 4" xfId="1527"/>
    <cellStyle name="Note 3 16 3 4 2" xfId="4038"/>
    <cellStyle name="Note 3 16 3 4 2 2" xfId="21473"/>
    <cellStyle name="Note 3 16 3 4 2 3" xfId="35926"/>
    <cellStyle name="Note 3 16 3 4 3" xfId="6500"/>
    <cellStyle name="Note 3 16 3 4 3 2" xfId="23934"/>
    <cellStyle name="Note 3 16 3 4 3 3" xfId="38387"/>
    <cellStyle name="Note 3 16 3 4 4" xfId="8941"/>
    <cellStyle name="Note 3 16 3 4 4 2" xfId="26375"/>
    <cellStyle name="Note 3 16 3 4 4 3" xfId="40828"/>
    <cellStyle name="Note 3 16 3 4 5" xfId="11361"/>
    <cellStyle name="Note 3 16 3 4 5 2" xfId="28795"/>
    <cellStyle name="Note 3 16 3 4 5 3" xfId="43248"/>
    <cellStyle name="Note 3 16 3 4 6" xfId="15155"/>
    <cellStyle name="Note 3 16 3 4 6 2" xfId="32589"/>
    <cellStyle name="Note 3 16 3 4 6 3" xfId="47042"/>
    <cellStyle name="Note 3 16 3 4 7" xfId="18367"/>
    <cellStyle name="Note 3 16 3 4 8" xfId="20316"/>
    <cellStyle name="Note 3 16 3 5" xfId="4035"/>
    <cellStyle name="Note 3 16 3 5 2" xfId="13653"/>
    <cellStyle name="Note 3 16 3 5 2 2" xfId="31087"/>
    <cellStyle name="Note 3 16 3 5 2 3" xfId="45540"/>
    <cellStyle name="Note 3 16 3 5 3" xfId="16114"/>
    <cellStyle name="Note 3 16 3 5 3 2" xfId="33548"/>
    <cellStyle name="Note 3 16 3 5 3 3" xfId="48001"/>
    <cellStyle name="Note 3 16 3 5 4" xfId="21470"/>
    <cellStyle name="Note 3 16 3 5 5" xfId="35923"/>
    <cellStyle name="Note 3 16 3 6" xfId="6497"/>
    <cellStyle name="Note 3 16 3 6 2" xfId="23931"/>
    <cellStyle name="Note 3 16 3 6 3" xfId="38384"/>
    <cellStyle name="Note 3 16 3 7" xfId="8938"/>
    <cellStyle name="Note 3 16 3 7 2" xfId="26372"/>
    <cellStyle name="Note 3 16 3 7 3" xfId="40825"/>
    <cellStyle name="Note 3 16 3 8" xfId="11358"/>
    <cellStyle name="Note 3 16 3 8 2" xfId="28792"/>
    <cellStyle name="Note 3 16 3 8 3" xfId="43245"/>
    <cellStyle name="Note 3 16 3 9" xfId="18364"/>
    <cellStyle name="Note 3 16 4" xfId="1528"/>
    <cellStyle name="Note 3 16 4 2" xfId="1529"/>
    <cellStyle name="Note 3 16 4 2 2" xfId="4040"/>
    <cellStyle name="Note 3 16 4 2 2 2" xfId="13657"/>
    <cellStyle name="Note 3 16 4 2 2 2 2" xfId="31091"/>
    <cellStyle name="Note 3 16 4 2 2 2 3" xfId="45544"/>
    <cellStyle name="Note 3 16 4 2 2 3" xfId="16118"/>
    <cellStyle name="Note 3 16 4 2 2 3 2" xfId="33552"/>
    <cellStyle name="Note 3 16 4 2 2 3 3" xfId="48005"/>
    <cellStyle name="Note 3 16 4 2 2 4" xfId="21475"/>
    <cellStyle name="Note 3 16 4 2 2 5" xfId="35928"/>
    <cellStyle name="Note 3 16 4 2 3" xfId="6502"/>
    <cellStyle name="Note 3 16 4 2 3 2" xfId="23936"/>
    <cellStyle name="Note 3 16 4 2 3 3" xfId="38389"/>
    <cellStyle name="Note 3 16 4 2 4" xfId="8943"/>
    <cellStyle name="Note 3 16 4 2 4 2" xfId="26377"/>
    <cellStyle name="Note 3 16 4 2 4 3" xfId="40830"/>
    <cellStyle name="Note 3 16 4 2 5" xfId="11363"/>
    <cellStyle name="Note 3 16 4 2 5 2" xfId="28797"/>
    <cellStyle name="Note 3 16 4 2 5 3" xfId="43250"/>
    <cellStyle name="Note 3 16 4 2 6" xfId="18369"/>
    <cellStyle name="Note 3 16 4 3" xfId="1530"/>
    <cellStyle name="Note 3 16 4 3 2" xfId="4041"/>
    <cellStyle name="Note 3 16 4 3 2 2" xfId="13658"/>
    <cellStyle name="Note 3 16 4 3 2 2 2" xfId="31092"/>
    <cellStyle name="Note 3 16 4 3 2 2 3" xfId="45545"/>
    <cellStyle name="Note 3 16 4 3 2 3" xfId="16119"/>
    <cellStyle name="Note 3 16 4 3 2 3 2" xfId="33553"/>
    <cellStyle name="Note 3 16 4 3 2 3 3" xfId="48006"/>
    <cellStyle name="Note 3 16 4 3 2 4" xfId="21476"/>
    <cellStyle name="Note 3 16 4 3 2 5" xfId="35929"/>
    <cellStyle name="Note 3 16 4 3 3" xfId="6503"/>
    <cellStyle name="Note 3 16 4 3 3 2" xfId="23937"/>
    <cellStyle name="Note 3 16 4 3 3 3" xfId="38390"/>
    <cellStyle name="Note 3 16 4 3 4" xfId="8944"/>
    <cellStyle name="Note 3 16 4 3 4 2" xfId="26378"/>
    <cellStyle name="Note 3 16 4 3 4 3" xfId="40831"/>
    <cellStyle name="Note 3 16 4 3 5" xfId="11364"/>
    <cellStyle name="Note 3 16 4 3 5 2" xfId="28798"/>
    <cellStyle name="Note 3 16 4 3 5 3" xfId="43251"/>
    <cellStyle name="Note 3 16 4 3 6" xfId="18370"/>
    <cellStyle name="Note 3 16 4 4" xfId="1531"/>
    <cellStyle name="Note 3 16 4 4 2" xfId="4042"/>
    <cellStyle name="Note 3 16 4 4 2 2" xfId="21477"/>
    <cellStyle name="Note 3 16 4 4 2 3" xfId="35930"/>
    <cellStyle name="Note 3 16 4 4 3" xfId="6504"/>
    <cellStyle name="Note 3 16 4 4 3 2" xfId="23938"/>
    <cellStyle name="Note 3 16 4 4 3 3" xfId="38391"/>
    <cellStyle name="Note 3 16 4 4 4" xfId="8945"/>
    <cellStyle name="Note 3 16 4 4 4 2" xfId="26379"/>
    <cellStyle name="Note 3 16 4 4 4 3" xfId="40832"/>
    <cellStyle name="Note 3 16 4 4 5" xfId="11365"/>
    <cellStyle name="Note 3 16 4 4 5 2" xfId="28799"/>
    <cellStyle name="Note 3 16 4 4 5 3" xfId="43252"/>
    <cellStyle name="Note 3 16 4 4 6" xfId="15156"/>
    <cellStyle name="Note 3 16 4 4 6 2" xfId="32590"/>
    <cellStyle name="Note 3 16 4 4 6 3" xfId="47043"/>
    <cellStyle name="Note 3 16 4 4 7" xfId="18371"/>
    <cellStyle name="Note 3 16 4 4 8" xfId="20317"/>
    <cellStyle name="Note 3 16 4 5" xfId="4039"/>
    <cellStyle name="Note 3 16 4 5 2" xfId="13656"/>
    <cellStyle name="Note 3 16 4 5 2 2" xfId="31090"/>
    <cellStyle name="Note 3 16 4 5 2 3" xfId="45543"/>
    <cellStyle name="Note 3 16 4 5 3" xfId="16117"/>
    <cellStyle name="Note 3 16 4 5 3 2" xfId="33551"/>
    <cellStyle name="Note 3 16 4 5 3 3" xfId="48004"/>
    <cellStyle name="Note 3 16 4 5 4" xfId="21474"/>
    <cellStyle name="Note 3 16 4 5 5" xfId="35927"/>
    <cellStyle name="Note 3 16 4 6" xfId="6501"/>
    <cellStyle name="Note 3 16 4 6 2" xfId="23935"/>
    <cellStyle name="Note 3 16 4 6 3" xfId="38388"/>
    <cellStyle name="Note 3 16 4 7" xfId="8942"/>
    <cellStyle name="Note 3 16 4 7 2" xfId="26376"/>
    <cellStyle name="Note 3 16 4 7 3" xfId="40829"/>
    <cellStyle name="Note 3 16 4 8" xfId="11362"/>
    <cellStyle name="Note 3 16 4 8 2" xfId="28796"/>
    <cellStyle name="Note 3 16 4 8 3" xfId="43249"/>
    <cellStyle name="Note 3 16 4 9" xfId="18368"/>
    <cellStyle name="Note 3 16 5" xfId="1532"/>
    <cellStyle name="Note 3 16 5 2" xfId="1533"/>
    <cellStyle name="Note 3 16 5 2 2" xfId="4044"/>
    <cellStyle name="Note 3 16 5 2 2 2" xfId="13660"/>
    <cellStyle name="Note 3 16 5 2 2 2 2" xfId="31094"/>
    <cellStyle name="Note 3 16 5 2 2 2 3" xfId="45547"/>
    <cellStyle name="Note 3 16 5 2 2 3" xfId="16121"/>
    <cellStyle name="Note 3 16 5 2 2 3 2" xfId="33555"/>
    <cellStyle name="Note 3 16 5 2 2 3 3" xfId="48008"/>
    <cellStyle name="Note 3 16 5 2 2 4" xfId="21479"/>
    <cellStyle name="Note 3 16 5 2 2 5" xfId="35932"/>
    <cellStyle name="Note 3 16 5 2 3" xfId="6506"/>
    <cellStyle name="Note 3 16 5 2 3 2" xfId="23940"/>
    <cellStyle name="Note 3 16 5 2 3 3" xfId="38393"/>
    <cellStyle name="Note 3 16 5 2 4" xfId="8947"/>
    <cellStyle name="Note 3 16 5 2 4 2" xfId="26381"/>
    <cellStyle name="Note 3 16 5 2 4 3" xfId="40834"/>
    <cellStyle name="Note 3 16 5 2 5" xfId="11367"/>
    <cellStyle name="Note 3 16 5 2 5 2" xfId="28801"/>
    <cellStyle name="Note 3 16 5 2 5 3" xfId="43254"/>
    <cellStyle name="Note 3 16 5 2 6" xfId="18373"/>
    <cellStyle name="Note 3 16 5 3" xfId="1534"/>
    <cellStyle name="Note 3 16 5 3 2" xfId="4045"/>
    <cellStyle name="Note 3 16 5 3 2 2" xfId="13661"/>
    <cellStyle name="Note 3 16 5 3 2 2 2" xfId="31095"/>
    <cellStyle name="Note 3 16 5 3 2 2 3" xfId="45548"/>
    <cellStyle name="Note 3 16 5 3 2 3" xfId="16122"/>
    <cellStyle name="Note 3 16 5 3 2 3 2" xfId="33556"/>
    <cellStyle name="Note 3 16 5 3 2 3 3" xfId="48009"/>
    <cellStyle name="Note 3 16 5 3 2 4" xfId="21480"/>
    <cellStyle name="Note 3 16 5 3 2 5" xfId="35933"/>
    <cellStyle name="Note 3 16 5 3 3" xfId="6507"/>
    <cellStyle name="Note 3 16 5 3 3 2" xfId="23941"/>
    <cellStyle name="Note 3 16 5 3 3 3" xfId="38394"/>
    <cellStyle name="Note 3 16 5 3 4" xfId="8948"/>
    <cellStyle name="Note 3 16 5 3 4 2" xfId="26382"/>
    <cellStyle name="Note 3 16 5 3 4 3" xfId="40835"/>
    <cellStyle name="Note 3 16 5 3 5" xfId="11368"/>
    <cellStyle name="Note 3 16 5 3 5 2" xfId="28802"/>
    <cellStyle name="Note 3 16 5 3 5 3" xfId="43255"/>
    <cellStyle name="Note 3 16 5 3 6" xfId="18374"/>
    <cellStyle name="Note 3 16 5 4" xfId="1535"/>
    <cellStyle name="Note 3 16 5 4 2" xfId="4046"/>
    <cellStyle name="Note 3 16 5 4 2 2" xfId="21481"/>
    <cellStyle name="Note 3 16 5 4 2 3" xfId="35934"/>
    <cellStyle name="Note 3 16 5 4 3" xfId="6508"/>
    <cellStyle name="Note 3 16 5 4 3 2" xfId="23942"/>
    <cellStyle name="Note 3 16 5 4 3 3" xfId="38395"/>
    <cellStyle name="Note 3 16 5 4 4" xfId="8949"/>
    <cellStyle name="Note 3 16 5 4 4 2" xfId="26383"/>
    <cellStyle name="Note 3 16 5 4 4 3" xfId="40836"/>
    <cellStyle name="Note 3 16 5 4 5" xfId="11369"/>
    <cellStyle name="Note 3 16 5 4 5 2" xfId="28803"/>
    <cellStyle name="Note 3 16 5 4 5 3" xfId="43256"/>
    <cellStyle name="Note 3 16 5 4 6" xfId="15157"/>
    <cellStyle name="Note 3 16 5 4 6 2" xfId="32591"/>
    <cellStyle name="Note 3 16 5 4 6 3" xfId="47044"/>
    <cellStyle name="Note 3 16 5 4 7" xfId="18375"/>
    <cellStyle name="Note 3 16 5 4 8" xfId="20318"/>
    <cellStyle name="Note 3 16 5 5" xfId="4043"/>
    <cellStyle name="Note 3 16 5 5 2" xfId="13659"/>
    <cellStyle name="Note 3 16 5 5 2 2" xfId="31093"/>
    <cellStyle name="Note 3 16 5 5 2 3" xfId="45546"/>
    <cellStyle name="Note 3 16 5 5 3" xfId="16120"/>
    <cellStyle name="Note 3 16 5 5 3 2" xfId="33554"/>
    <cellStyle name="Note 3 16 5 5 3 3" xfId="48007"/>
    <cellStyle name="Note 3 16 5 5 4" xfId="21478"/>
    <cellStyle name="Note 3 16 5 5 5" xfId="35931"/>
    <cellStyle name="Note 3 16 5 6" xfId="6505"/>
    <cellStyle name="Note 3 16 5 6 2" xfId="23939"/>
    <cellStyle name="Note 3 16 5 6 3" xfId="38392"/>
    <cellStyle name="Note 3 16 5 7" xfId="8946"/>
    <cellStyle name="Note 3 16 5 7 2" xfId="26380"/>
    <cellStyle name="Note 3 16 5 7 3" xfId="40833"/>
    <cellStyle name="Note 3 16 5 8" xfId="11366"/>
    <cellStyle name="Note 3 16 5 8 2" xfId="28800"/>
    <cellStyle name="Note 3 16 5 8 3" xfId="43253"/>
    <cellStyle name="Note 3 16 5 9" xfId="18372"/>
    <cellStyle name="Note 3 16 6" xfId="1536"/>
    <cellStyle name="Note 3 16 6 2" xfId="4047"/>
    <cellStyle name="Note 3 16 6 2 2" xfId="13662"/>
    <cellStyle name="Note 3 16 6 2 2 2" xfId="31096"/>
    <cellStyle name="Note 3 16 6 2 2 3" xfId="45549"/>
    <cellStyle name="Note 3 16 6 2 3" xfId="16123"/>
    <cellStyle name="Note 3 16 6 2 3 2" xfId="33557"/>
    <cellStyle name="Note 3 16 6 2 3 3" xfId="48010"/>
    <cellStyle name="Note 3 16 6 2 4" xfId="21482"/>
    <cellStyle name="Note 3 16 6 2 5" xfId="35935"/>
    <cellStyle name="Note 3 16 6 3" xfId="6509"/>
    <cellStyle name="Note 3 16 6 3 2" xfId="23943"/>
    <cellStyle name="Note 3 16 6 3 3" xfId="38396"/>
    <cellStyle name="Note 3 16 6 4" xfId="8950"/>
    <cellStyle name="Note 3 16 6 4 2" xfId="26384"/>
    <cellStyle name="Note 3 16 6 4 3" xfId="40837"/>
    <cellStyle name="Note 3 16 6 5" xfId="11370"/>
    <cellStyle name="Note 3 16 6 5 2" xfId="28804"/>
    <cellStyle name="Note 3 16 6 5 3" xfId="43257"/>
    <cellStyle name="Note 3 16 6 6" xfId="18376"/>
    <cellStyle name="Note 3 16 7" xfId="1537"/>
    <cellStyle name="Note 3 16 7 2" xfId="4048"/>
    <cellStyle name="Note 3 16 7 2 2" xfId="13663"/>
    <cellStyle name="Note 3 16 7 2 2 2" xfId="31097"/>
    <cellStyle name="Note 3 16 7 2 2 3" xfId="45550"/>
    <cellStyle name="Note 3 16 7 2 3" xfId="16124"/>
    <cellStyle name="Note 3 16 7 2 3 2" xfId="33558"/>
    <cellStyle name="Note 3 16 7 2 3 3" xfId="48011"/>
    <cellStyle name="Note 3 16 7 2 4" xfId="21483"/>
    <cellStyle name="Note 3 16 7 2 5" xfId="35936"/>
    <cellStyle name="Note 3 16 7 3" xfId="6510"/>
    <cellStyle name="Note 3 16 7 3 2" xfId="23944"/>
    <cellStyle name="Note 3 16 7 3 3" xfId="38397"/>
    <cellStyle name="Note 3 16 7 4" xfId="8951"/>
    <cellStyle name="Note 3 16 7 4 2" xfId="26385"/>
    <cellStyle name="Note 3 16 7 4 3" xfId="40838"/>
    <cellStyle name="Note 3 16 7 5" xfId="11371"/>
    <cellStyle name="Note 3 16 7 5 2" xfId="28805"/>
    <cellStyle name="Note 3 16 7 5 3" xfId="43258"/>
    <cellStyle name="Note 3 16 7 6" xfId="18377"/>
    <cellStyle name="Note 3 16 8" xfId="1538"/>
    <cellStyle name="Note 3 16 8 2" xfId="4049"/>
    <cellStyle name="Note 3 16 8 2 2" xfId="21484"/>
    <cellStyle name="Note 3 16 8 2 3" xfId="35937"/>
    <cellStyle name="Note 3 16 8 3" xfId="6511"/>
    <cellStyle name="Note 3 16 8 3 2" xfId="23945"/>
    <cellStyle name="Note 3 16 8 3 3" xfId="38398"/>
    <cellStyle name="Note 3 16 8 4" xfId="8952"/>
    <cellStyle name="Note 3 16 8 4 2" xfId="26386"/>
    <cellStyle name="Note 3 16 8 4 3" xfId="40839"/>
    <cellStyle name="Note 3 16 8 5" xfId="11372"/>
    <cellStyle name="Note 3 16 8 5 2" xfId="28806"/>
    <cellStyle name="Note 3 16 8 5 3" xfId="43259"/>
    <cellStyle name="Note 3 16 8 6" xfId="15158"/>
    <cellStyle name="Note 3 16 8 6 2" xfId="32592"/>
    <cellStyle name="Note 3 16 8 6 3" xfId="47045"/>
    <cellStyle name="Note 3 16 8 7" xfId="18378"/>
    <cellStyle name="Note 3 16 8 8" xfId="20319"/>
    <cellStyle name="Note 3 16 9" xfId="4030"/>
    <cellStyle name="Note 3 16 9 2" xfId="13649"/>
    <cellStyle name="Note 3 16 9 2 2" xfId="31083"/>
    <cellStyle name="Note 3 16 9 2 3" xfId="45536"/>
    <cellStyle name="Note 3 16 9 3" xfId="16110"/>
    <cellStyle name="Note 3 16 9 3 2" xfId="33544"/>
    <cellStyle name="Note 3 16 9 3 3" xfId="47997"/>
    <cellStyle name="Note 3 16 9 4" xfId="21465"/>
    <cellStyle name="Note 3 16 9 5" xfId="35918"/>
    <cellStyle name="Note 3 17" xfId="1539"/>
    <cellStyle name="Note 3 17 10" xfId="6512"/>
    <cellStyle name="Note 3 17 10 2" xfId="23946"/>
    <cellStyle name="Note 3 17 10 3" xfId="38399"/>
    <cellStyle name="Note 3 17 11" xfId="8953"/>
    <cellStyle name="Note 3 17 11 2" xfId="26387"/>
    <cellStyle name="Note 3 17 11 3" xfId="40840"/>
    <cellStyle name="Note 3 17 12" xfId="11373"/>
    <cellStyle name="Note 3 17 12 2" xfId="28807"/>
    <cellStyle name="Note 3 17 12 3" xfId="43260"/>
    <cellStyle name="Note 3 17 13" xfId="18379"/>
    <cellStyle name="Note 3 17 2" xfId="1540"/>
    <cellStyle name="Note 3 17 2 2" xfId="1541"/>
    <cellStyle name="Note 3 17 2 2 2" xfId="4052"/>
    <cellStyle name="Note 3 17 2 2 2 2" xfId="13666"/>
    <cellStyle name="Note 3 17 2 2 2 2 2" xfId="31100"/>
    <cellStyle name="Note 3 17 2 2 2 2 3" xfId="45553"/>
    <cellStyle name="Note 3 17 2 2 2 3" xfId="16127"/>
    <cellStyle name="Note 3 17 2 2 2 3 2" xfId="33561"/>
    <cellStyle name="Note 3 17 2 2 2 3 3" xfId="48014"/>
    <cellStyle name="Note 3 17 2 2 2 4" xfId="21487"/>
    <cellStyle name="Note 3 17 2 2 2 5" xfId="35940"/>
    <cellStyle name="Note 3 17 2 2 3" xfId="6514"/>
    <cellStyle name="Note 3 17 2 2 3 2" xfId="23948"/>
    <cellStyle name="Note 3 17 2 2 3 3" xfId="38401"/>
    <cellStyle name="Note 3 17 2 2 4" xfId="8955"/>
    <cellStyle name="Note 3 17 2 2 4 2" xfId="26389"/>
    <cellStyle name="Note 3 17 2 2 4 3" xfId="40842"/>
    <cellStyle name="Note 3 17 2 2 5" xfId="11375"/>
    <cellStyle name="Note 3 17 2 2 5 2" xfId="28809"/>
    <cellStyle name="Note 3 17 2 2 5 3" xfId="43262"/>
    <cellStyle name="Note 3 17 2 2 6" xfId="18381"/>
    <cellStyle name="Note 3 17 2 3" xfId="1542"/>
    <cellStyle name="Note 3 17 2 3 2" xfId="4053"/>
    <cellStyle name="Note 3 17 2 3 2 2" xfId="13667"/>
    <cellStyle name="Note 3 17 2 3 2 2 2" xfId="31101"/>
    <cellStyle name="Note 3 17 2 3 2 2 3" xfId="45554"/>
    <cellStyle name="Note 3 17 2 3 2 3" xfId="16128"/>
    <cellStyle name="Note 3 17 2 3 2 3 2" xfId="33562"/>
    <cellStyle name="Note 3 17 2 3 2 3 3" xfId="48015"/>
    <cellStyle name="Note 3 17 2 3 2 4" xfId="21488"/>
    <cellStyle name="Note 3 17 2 3 2 5" xfId="35941"/>
    <cellStyle name="Note 3 17 2 3 3" xfId="6515"/>
    <cellStyle name="Note 3 17 2 3 3 2" xfId="23949"/>
    <cellStyle name="Note 3 17 2 3 3 3" xfId="38402"/>
    <cellStyle name="Note 3 17 2 3 4" xfId="8956"/>
    <cellStyle name="Note 3 17 2 3 4 2" xfId="26390"/>
    <cellStyle name="Note 3 17 2 3 4 3" xfId="40843"/>
    <cellStyle name="Note 3 17 2 3 5" xfId="11376"/>
    <cellStyle name="Note 3 17 2 3 5 2" xfId="28810"/>
    <cellStyle name="Note 3 17 2 3 5 3" xfId="43263"/>
    <cellStyle name="Note 3 17 2 3 6" xfId="18382"/>
    <cellStyle name="Note 3 17 2 4" xfId="1543"/>
    <cellStyle name="Note 3 17 2 4 2" xfId="4054"/>
    <cellStyle name="Note 3 17 2 4 2 2" xfId="21489"/>
    <cellStyle name="Note 3 17 2 4 2 3" xfId="35942"/>
    <cellStyle name="Note 3 17 2 4 3" xfId="6516"/>
    <cellStyle name="Note 3 17 2 4 3 2" xfId="23950"/>
    <cellStyle name="Note 3 17 2 4 3 3" xfId="38403"/>
    <cellStyle name="Note 3 17 2 4 4" xfId="8957"/>
    <cellStyle name="Note 3 17 2 4 4 2" xfId="26391"/>
    <cellStyle name="Note 3 17 2 4 4 3" xfId="40844"/>
    <cellStyle name="Note 3 17 2 4 5" xfId="11377"/>
    <cellStyle name="Note 3 17 2 4 5 2" xfId="28811"/>
    <cellStyle name="Note 3 17 2 4 5 3" xfId="43264"/>
    <cellStyle name="Note 3 17 2 4 6" xfId="15159"/>
    <cellStyle name="Note 3 17 2 4 6 2" xfId="32593"/>
    <cellStyle name="Note 3 17 2 4 6 3" xfId="47046"/>
    <cellStyle name="Note 3 17 2 4 7" xfId="18383"/>
    <cellStyle name="Note 3 17 2 4 8" xfId="20320"/>
    <cellStyle name="Note 3 17 2 5" xfId="4051"/>
    <cellStyle name="Note 3 17 2 5 2" xfId="13665"/>
    <cellStyle name="Note 3 17 2 5 2 2" xfId="31099"/>
    <cellStyle name="Note 3 17 2 5 2 3" xfId="45552"/>
    <cellStyle name="Note 3 17 2 5 3" xfId="16126"/>
    <cellStyle name="Note 3 17 2 5 3 2" xfId="33560"/>
    <cellStyle name="Note 3 17 2 5 3 3" xfId="48013"/>
    <cellStyle name="Note 3 17 2 5 4" xfId="21486"/>
    <cellStyle name="Note 3 17 2 5 5" xfId="35939"/>
    <cellStyle name="Note 3 17 2 6" xfId="6513"/>
    <cellStyle name="Note 3 17 2 6 2" xfId="23947"/>
    <cellStyle name="Note 3 17 2 6 3" xfId="38400"/>
    <cellStyle name="Note 3 17 2 7" xfId="8954"/>
    <cellStyle name="Note 3 17 2 7 2" xfId="26388"/>
    <cellStyle name="Note 3 17 2 7 3" xfId="40841"/>
    <cellStyle name="Note 3 17 2 8" xfId="11374"/>
    <cellStyle name="Note 3 17 2 8 2" xfId="28808"/>
    <cellStyle name="Note 3 17 2 8 3" xfId="43261"/>
    <cellStyle name="Note 3 17 2 9" xfId="18380"/>
    <cellStyle name="Note 3 17 3" xfId="1544"/>
    <cellStyle name="Note 3 17 3 2" xfId="1545"/>
    <cellStyle name="Note 3 17 3 2 2" xfId="4056"/>
    <cellStyle name="Note 3 17 3 2 2 2" xfId="13669"/>
    <cellStyle name="Note 3 17 3 2 2 2 2" xfId="31103"/>
    <cellStyle name="Note 3 17 3 2 2 2 3" xfId="45556"/>
    <cellStyle name="Note 3 17 3 2 2 3" xfId="16130"/>
    <cellStyle name="Note 3 17 3 2 2 3 2" xfId="33564"/>
    <cellStyle name="Note 3 17 3 2 2 3 3" xfId="48017"/>
    <cellStyle name="Note 3 17 3 2 2 4" xfId="21491"/>
    <cellStyle name="Note 3 17 3 2 2 5" xfId="35944"/>
    <cellStyle name="Note 3 17 3 2 3" xfId="6518"/>
    <cellStyle name="Note 3 17 3 2 3 2" xfId="23952"/>
    <cellStyle name="Note 3 17 3 2 3 3" xfId="38405"/>
    <cellStyle name="Note 3 17 3 2 4" xfId="8959"/>
    <cellStyle name="Note 3 17 3 2 4 2" xfId="26393"/>
    <cellStyle name="Note 3 17 3 2 4 3" xfId="40846"/>
    <cellStyle name="Note 3 17 3 2 5" xfId="11379"/>
    <cellStyle name="Note 3 17 3 2 5 2" xfId="28813"/>
    <cellStyle name="Note 3 17 3 2 5 3" xfId="43266"/>
    <cellStyle name="Note 3 17 3 2 6" xfId="18385"/>
    <cellStyle name="Note 3 17 3 3" xfId="1546"/>
    <cellStyle name="Note 3 17 3 3 2" xfId="4057"/>
    <cellStyle name="Note 3 17 3 3 2 2" xfId="13670"/>
    <cellStyle name="Note 3 17 3 3 2 2 2" xfId="31104"/>
    <cellStyle name="Note 3 17 3 3 2 2 3" xfId="45557"/>
    <cellStyle name="Note 3 17 3 3 2 3" xfId="16131"/>
    <cellStyle name="Note 3 17 3 3 2 3 2" xfId="33565"/>
    <cellStyle name="Note 3 17 3 3 2 3 3" xfId="48018"/>
    <cellStyle name="Note 3 17 3 3 2 4" xfId="21492"/>
    <cellStyle name="Note 3 17 3 3 2 5" xfId="35945"/>
    <cellStyle name="Note 3 17 3 3 3" xfId="6519"/>
    <cellStyle name="Note 3 17 3 3 3 2" xfId="23953"/>
    <cellStyle name="Note 3 17 3 3 3 3" xfId="38406"/>
    <cellStyle name="Note 3 17 3 3 4" xfId="8960"/>
    <cellStyle name="Note 3 17 3 3 4 2" xfId="26394"/>
    <cellStyle name="Note 3 17 3 3 4 3" xfId="40847"/>
    <cellStyle name="Note 3 17 3 3 5" xfId="11380"/>
    <cellStyle name="Note 3 17 3 3 5 2" xfId="28814"/>
    <cellStyle name="Note 3 17 3 3 5 3" xfId="43267"/>
    <cellStyle name="Note 3 17 3 3 6" xfId="18386"/>
    <cellStyle name="Note 3 17 3 4" xfId="1547"/>
    <cellStyle name="Note 3 17 3 4 2" xfId="4058"/>
    <cellStyle name="Note 3 17 3 4 2 2" xfId="21493"/>
    <cellStyle name="Note 3 17 3 4 2 3" xfId="35946"/>
    <cellStyle name="Note 3 17 3 4 3" xfId="6520"/>
    <cellStyle name="Note 3 17 3 4 3 2" xfId="23954"/>
    <cellStyle name="Note 3 17 3 4 3 3" xfId="38407"/>
    <cellStyle name="Note 3 17 3 4 4" xfId="8961"/>
    <cellStyle name="Note 3 17 3 4 4 2" xfId="26395"/>
    <cellStyle name="Note 3 17 3 4 4 3" xfId="40848"/>
    <cellStyle name="Note 3 17 3 4 5" xfId="11381"/>
    <cellStyle name="Note 3 17 3 4 5 2" xfId="28815"/>
    <cellStyle name="Note 3 17 3 4 5 3" xfId="43268"/>
    <cellStyle name="Note 3 17 3 4 6" xfId="15160"/>
    <cellStyle name="Note 3 17 3 4 6 2" xfId="32594"/>
    <cellStyle name="Note 3 17 3 4 6 3" xfId="47047"/>
    <cellStyle name="Note 3 17 3 4 7" xfId="18387"/>
    <cellStyle name="Note 3 17 3 4 8" xfId="20321"/>
    <cellStyle name="Note 3 17 3 5" xfId="4055"/>
    <cellStyle name="Note 3 17 3 5 2" xfId="13668"/>
    <cellStyle name="Note 3 17 3 5 2 2" xfId="31102"/>
    <cellStyle name="Note 3 17 3 5 2 3" xfId="45555"/>
    <cellStyle name="Note 3 17 3 5 3" xfId="16129"/>
    <cellStyle name="Note 3 17 3 5 3 2" xfId="33563"/>
    <cellStyle name="Note 3 17 3 5 3 3" xfId="48016"/>
    <cellStyle name="Note 3 17 3 5 4" xfId="21490"/>
    <cellStyle name="Note 3 17 3 5 5" xfId="35943"/>
    <cellStyle name="Note 3 17 3 6" xfId="6517"/>
    <cellStyle name="Note 3 17 3 6 2" xfId="23951"/>
    <cellStyle name="Note 3 17 3 6 3" xfId="38404"/>
    <cellStyle name="Note 3 17 3 7" xfId="8958"/>
    <cellStyle name="Note 3 17 3 7 2" xfId="26392"/>
    <cellStyle name="Note 3 17 3 7 3" xfId="40845"/>
    <cellStyle name="Note 3 17 3 8" xfId="11378"/>
    <cellStyle name="Note 3 17 3 8 2" xfId="28812"/>
    <cellStyle name="Note 3 17 3 8 3" xfId="43265"/>
    <cellStyle name="Note 3 17 3 9" xfId="18384"/>
    <cellStyle name="Note 3 17 4" xfId="1548"/>
    <cellStyle name="Note 3 17 4 2" xfId="1549"/>
    <cellStyle name="Note 3 17 4 2 2" xfId="4060"/>
    <cellStyle name="Note 3 17 4 2 2 2" xfId="13672"/>
    <cellStyle name="Note 3 17 4 2 2 2 2" xfId="31106"/>
    <cellStyle name="Note 3 17 4 2 2 2 3" xfId="45559"/>
    <cellStyle name="Note 3 17 4 2 2 3" xfId="16133"/>
    <cellStyle name="Note 3 17 4 2 2 3 2" xfId="33567"/>
    <cellStyle name="Note 3 17 4 2 2 3 3" xfId="48020"/>
    <cellStyle name="Note 3 17 4 2 2 4" xfId="21495"/>
    <cellStyle name="Note 3 17 4 2 2 5" xfId="35948"/>
    <cellStyle name="Note 3 17 4 2 3" xfId="6522"/>
    <cellStyle name="Note 3 17 4 2 3 2" xfId="23956"/>
    <cellStyle name="Note 3 17 4 2 3 3" xfId="38409"/>
    <cellStyle name="Note 3 17 4 2 4" xfId="8963"/>
    <cellStyle name="Note 3 17 4 2 4 2" xfId="26397"/>
    <cellStyle name="Note 3 17 4 2 4 3" xfId="40850"/>
    <cellStyle name="Note 3 17 4 2 5" xfId="11383"/>
    <cellStyle name="Note 3 17 4 2 5 2" xfId="28817"/>
    <cellStyle name="Note 3 17 4 2 5 3" xfId="43270"/>
    <cellStyle name="Note 3 17 4 2 6" xfId="18389"/>
    <cellStyle name="Note 3 17 4 3" xfId="1550"/>
    <cellStyle name="Note 3 17 4 3 2" xfId="4061"/>
    <cellStyle name="Note 3 17 4 3 2 2" xfId="13673"/>
    <cellStyle name="Note 3 17 4 3 2 2 2" xfId="31107"/>
    <cellStyle name="Note 3 17 4 3 2 2 3" xfId="45560"/>
    <cellStyle name="Note 3 17 4 3 2 3" xfId="16134"/>
    <cellStyle name="Note 3 17 4 3 2 3 2" xfId="33568"/>
    <cellStyle name="Note 3 17 4 3 2 3 3" xfId="48021"/>
    <cellStyle name="Note 3 17 4 3 2 4" xfId="21496"/>
    <cellStyle name="Note 3 17 4 3 2 5" xfId="35949"/>
    <cellStyle name="Note 3 17 4 3 3" xfId="6523"/>
    <cellStyle name="Note 3 17 4 3 3 2" xfId="23957"/>
    <cellStyle name="Note 3 17 4 3 3 3" xfId="38410"/>
    <cellStyle name="Note 3 17 4 3 4" xfId="8964"/>
    <cellStyle name="Note 3 17 4 3 4 2" xfId="26398"/>
    <cellStyle name="Note 3 17 4 3 4 3" xfId="40851"/>
    <cellStyle name="Note 3 17 4 3 5" xfId="11384"/>
    <cellStyle name="Note 3 17 4 3 5 2" xfId="28818"/>
    <cellStyle name="Note 3 17 4 3 5 3" xfId="43271"/>
    <cellStyle name="Note 3 17 4 3 6" xfId="18390"/>
    <cellStyle name="Note 3 17 4 4" xfId="1551"/>
    <cellStyle name="Note 3 17 4 4 2" xfId="4062"/>
    <cellStyle name="Note 3 17 4 4 2 2" xfId="21497"/>
    <cellStyle name="Note 3 17 4 4 2 3" xfId="35950"/>
    <cellStyle name="Note 3 17 4 4 3" xfId="6524"/>
    <cellStyle name="Note 3 17 4 4 3 2" xfId="23958"/>
    <cellStyle name="Note 3 17 4 4 3 3" xfId="38411"/>
    <cellStyle name="Note 3 17 4 4 4" xfId="8965"/>
    <cellStyle name="Note 3 17 4 4 4 2" xfId="26399"/>
    <cellStyle name="Note 3 17 4 4 4 3" xfId="40852"/>
    <cellStyle name="Note 3 17 4 4 5" xfId="11385"/>
    <cellStyle name="Note 3 17 4 4 5 2" xfId="28819"/>
    <cellStyle name="Note 3 17 4 4 5 3" xfId="43272"/>
    <cellStyle name="Note 3 17 4 4 6" xfId="15161"/>
    <cellStyle name="Note 3 17 4 4 6 2" xfId="32595"/>
    <cellStyle name="Note 3 17 4 4 6 3" xfId="47048"/>
    <cellStyle name="Note 3 17 4 4 7" xfId="18391"/>
    <cellStyle name="Note 3 17 4 4 8" xfId="20322"/>
    <cellStyle name="Note 3 17 4 5" xfId="4059"/>
    <cellStyle name="Note 3 17 4 5 2" xfId="13671"/>
    <cellStyle name="Note 3 17 4 5 2 2" xfId="31105"/>
    <cellStyle name="Note 3 17 4 5 2 3" xfId="45558"/>
    <cellStyle name="Note 3 17 4 5 3" xfId="16132"/>
    <cellStyle name="Note 3 17 4 5 3 2" xfId="33566"/>
    <cellStyle name="Note 3 17 4 5 3 3" xfId="48019"/>
    <cellStyle name="Note 3 17 4 5 4" xfId="21494"/>
    <cellStyle name="Note 3 17 4 5 5" xfId="35947"/>
    <cellStyle name="Note 3 17 4 6" xfId="6521"/>
    <cellStyle name="Note 3 17 4 6 2" xfId="23955"/>
    <cellStyle name="Note 3 17 4 6 3" xfId="38408"/>
    <cellStyle name="Note 3 17 4 7" xfId="8962"/>
    <cellStyle name="Note 3 17 4 7 2" xfId="26396"/>
    <cellStyle name="Note 3 17 4 7 3" xfId="40849"/>
    <cellStyle name="Note 3 17 4 8" xfId="11382"/>
    <cellStyle name="Note 3 17 4 8 2" xfId="28816"/>
    <cellStyle name="Note 3 17 4 8 3" xfId="43269"/>
    <cellStyle name="Note 3 17 4 9" xfId="18388"/>
    <cellStyle name="Note 3 17 5" xfId="1552"/>
    <cellStyle name="Note 3 17 5 2" xfId="1553"/>
    <cellStyle name="Note 3 17 5 2 2" xfId="4064"/>
    <cellStyle name="Note 3 17 5 2 2 2" xfId="13675"/>
    <cellStyle name="Note 3 17 5 2 2 2 2" xfId="31109"/>
    <cellStyle name="Note 3 17 5 2 2 2 3" xfId="45562"/>
    <cellStyle name="Note 3 17 5 2 2 3" xfId="16136"/>
    <cellStyle name="Note 3 17 5 2 2 3 2" xfId="33570"/>
    <cellStyle name="Note 3 17 5 2 2 3 3" xfId="48023"/>
    <cellStyle name="Note 3 17 5 2 2 4" xfId="21499"/>
    <cellStyle name="Note 3 17 5 2 2 5" xfId="35952"/>
    <cellStyle name="Note 3 17 5 2 3" xfId="6526"/>
    <cellStyle name="Note 3 17 5 2 3 2" xfId="23960"/>
    <cellStyle name="Note 3 17 5 2 3 3" xfId="38413"/>
    <cellStyle name="Note 3 17 5 2 4" xfId="8967"/>
    <cellStyle name="Note 3 17 5 2 4 2" xfId="26401"/>
    <cellStyle name="Note 3 17 5 2 4 3" xfId="40854"/>
    <cellStyle name="Note 3 17 5 2 5" xfId="11387"/>
    <cellStyle name="Note 3 17 5 2 5 2" xfId="28821"/>
    <cellStyle name="Note 3 17 5 2 5 3" xfId="43274"/>
    <cellStyle name="Note 3 17 5 2 6" xfId="18393"/>
    <cellStyle name="Note 3 17 5 3" xfId="1554"/>
    <cellStyle name="Note 3 17 5 3 2" xfId="4065"/>
    <cellStyle name="Note 3 17 5 3 2 2" xfId="13676"/>
    <cellStyle name="Note 3 17 5 3 2 2 2" xfId="31110"/>
    <cellStyle name="Note 3 17 5 3 2 2 3" xfId="45563"/>
    <cellStyle name="Note 3 17 5 3 2 3" xfId="16137"/>
    <cellStyle name="Note 3 17 5 3 2 3 2" xfId="33571"/>
    <cellStyle name="Note 3 17 5 3 2 3 3" xfId="48024"/>
    <cellStyle name="Note 3 17 5 3 2 4" xfId="21500"/>
    <cellStyle name="Note 3 17 5 3 2 5" xfId="35953"/>
    <cellStyle name="Note 3 17 5 3 3" xfId="6527"/>
    <cellStyle name="Note 3 17 5 3 3 2" xfId="23961"/>
    <cellStyle name="Note 3 17 5 3 3 3" xfId="38414"/>
    <cellStyle name="Note 3 17 5 3 4" xfId="8968"/>
    <cellStyle name="Note 3 17 5 3 4 2" xfId="26402"/>
    <cellStyle name="Note 3 17 5 3 4 3" xfId="40855"/>
    <cellStyle name="Note 3 17 5 3 5" xfId="11388"/>
    <cellStyle name="Note 3 17 5 3 5 2" xfId="28822"/>
    <cellStyle name="Note 3 17 5 3 5 3" xfId="43275"/>
    <cellStyle name="Note 3 17 5 3 6" xfId="18394"/>
    <cellStyle name="Note 3 17 5 4" xfId="1555"/>
    <cellStyle name="Note 3 17 5 4 2" xfId="4066"/>
    <cellStyle name="Note 3 17 5 4 2 2" xfId="21501"/>
    <cellStyle name="Note 3 17 5 4 2 3" xfId="35954"/>
    <cellStyle name="Note 3 17 5 4 3" xfId="6528"/>
    <cellStyle name="Note 3 17 5 4 3 2" xfId="23962"/>
    <cellStyle name="Note 3 17 5 4 3 3" xfId="38415"/>
    <cellStyle name="Note 3 17 5 4 4" xfId="8969"/>
    <cellStyle name="Note 3 17 5 4 4 2" xfId="26403"/>
    <cellStyle name="Note 3 17 5 4 4 3" xfId="40856"/>
    <cellStyle name="Note 3 17 5 4 5" xfId="11389"/>
    <cellStyle name="Note 3 17 5 4 5 2" xfId="28823"/>
    <cellStyle name="Note 3 17 5 4 5 3" xfId="43276"/>
    <cellStyle name="Note 3 17 5 4 6" xfId="15162"/>
    <cellStyle name="Note 3 17 5 4 6 2" xfId="32596"/>
    <cellStyle name="Note 3 17 5 4 6 3" xfId="47049"/>
    <cellStyle name="Note 3 17 5 4 7" xfId="18395"/>
    <cellStyle name="Note 3 17 5 4 8" xfId="20323"/>
    <cellStyle name="Note 3 17 5 5" xfId="4063"/>
    <cellStyle name="Note 3 17 5 5 2" xfId="13674"/>
    <cellStyle name="Note 3 17 5 5 2 2" xfId="31108"/>
    <cellStyle name="Note 3 17 5 5 2 3" xfId="45561"/>
    <cellStyle name="Note 3 17 5 5 3" xfId="16135"/>
    <cellStyle name="Note 3 17 5 5 3 2" xfId="33569"/>
    <cellStyle name="Note 3 17 5 5 3 3" xfId="48022"/>
    <cellStyle name="Note 3 17 5 5 4" xfId="21498"/>
    <cellStyle name="Note 3 17 5 5 5" xfId="35951"/>
    <cellStyle name="Note 3 17 5 6" xfId="6525"/>
    <cellStyle name="Note 3 17 5 6 2" xfId="23959"/>
    <cellStyle name="Note 3 17 5 6 3" xfId="38412"/>
    <cellStyle name="Note 3 17 5 7" xfId="8966"/>
    <cellStyle name="Note 3 17 5 7 2" xfId="26400"/>
    <cellStyle name="Note 3 17 5 7 3" xfId="40853"/>
    <cellStyle name="Note 3 17 5 8" xfId="11386"/>
    <cellStyle name="Note 3 17 5 8 2" xfId="28820"/>
    <cellStyle name="Note 3 17 5 8 3" xfId="43273"/>
    <cellStyle name="Note 3 17 5 9" xfId="18392"/>
    <cellStyle name="Note 3 17 6" xfId="1556"/>
    <cellStyle name="Note 3 17 6 2" xfId="4067"/>
    <cellStyle name="Note 3 17 6 2 2" xfId="13677"/>
    <cellStyle name="Note 3 17 6 2 2 2" xfId="31111"/>
    <cellStyle name="Note 3 17 6 2 2 3" xfId="45564"/>
    <cellStyle name="Note 3 17 6 2 3" xfId="16138"/>
    <cellStyle name="Note 3 17 6 2 3 2" xfId="33572"/>
    <cellStyle name="Note 3 17 6 2 3 3" xfId="48025"/>
    <cellStyle name="Note 3 17 6 2 4" xfId="21502"/>
    <cellStyle name="Note 3 17 6 2 5" xfId="35955"/>
    <cellStyle name="Note 3 17 6 3" xfId="6529"/>
    <cellStyle name="Note 3 17 6 3 2" xfId="23963"/>
    <cellStyle name="Note 3 17 6 3 3" xfId="38416"/>
    <cellStyle name="Note 3 17 6 4" xfId="8970"/>
    <cellStyle name="Note 3 17 6 4 2" xfId="26404"/>
    <cellStyle name="Note 3 17 6 4 3" xfId="40857"/>
    <cellStyle name="Note 3 17 6 5" xfId="11390"/>
    <cellStyle name="Note 3 17 6 5 2" xfId="28824"/>
    <cellStyle name="Note 3 17 6 5 3" xfId="43277"/>
    <cellStyle name="Note 3 17 6 6" xfId="18396"/>
    <cellStyle name="Note 3 17 7" xfId="1557"/>
    <cellStyle name="Note 3 17 7 2" xfId="4068"/>
    <cellStyle name="Note 3 17 7 2 2" xfId="13678"/>
    <cellStyle name="Note 3 17 7 2 2 2" xfId="31112"/>
    <cellStyle name="Note 3 17 7 2 2 3" xfId="45565"/>
    <cellStyle name="Note 3 17 7 2 3" xfId="16139"/>
    <cellStyle name="Note 3 17 7 2 3 2" xfId="33573"/>
    <cellStyle name="Note 3 17 7 2 3 3" xfId="48026"/>
    <cellStyle name="Note 3 17 7 2 4" xfId="21503"/>
    <cellStyle name="Note 3 17 7 2 5" xfId="35956"/>
    <cellStyle name="Note 3 17 7 3" xfId="6530"/>
    <cellStyle name="Note 3 17 7 3 2" xfId="23964"/>
    <cellStyle name="Note 3 17 7 3 3" xfId="38417"/>
    <cellStyle name="Note 3 17 7 4" xfId="8971"/>
    <cellStyle name="Note 3 17 7 4 2" xfId="26405"/>
    <cellStyle name="Note 3 17 7 4 3" xfId="40858"/>
    <cellStyle name="Note 3 17 7 5" xfId="11391"/>
    <cellStyle name="Note 3 17 7 5 2" xfId="28825"/>
    <cellStyle name="Note 3 17 7 5 3" xfId="43278"/>
    <cellStyle name="Note 3 17 7 6" xfId="18397"/>
    <cellStyle name="Note 3 17 8" xfId="1558"/>
    <cellStyle name="Note 3 17 8 2" xfId="4069"/>
    <cellStyle name="Note 3 17 8 2 2" xfId="21504"/>
    <cellStyle name="Note 3 17 8 2 3" xfId="35957"/>
    <cellStyle name="Note 3 17 8 3" xfId="6531"/>
    <cellStyle name="Note 3 17 8 3 2" xfId="23965"/>
    <cellStyle name="Note 3 17 8 3 3" xfId="38418"/>
    <cellStyle name="Note 3 17 8 4" xfId="8972"/>
    <cellStyle name="Note 3 17 8 4 2" xfId="26406"/>
    <cellStyle name="Note 3 17 8 4 3" xfId="40859"/>
    <cellStyle name="Note 3 17 8 5" xfId="11392"/>
    <cellStyle name="Note 3 17 8 5 2" xfId="28826"/>
    <cellStyle name="Note 3 17 8 5 3" xfId="43279"/>
    <cellStyle name="Note 3 17 8 6" xfId="15163"/>
    <cellStyle name="Note 3 17 8 6 2" xfId="32597"/>
    <cellStyle name="Note 3 17 8 6 3" xfId="47050"/>
    <cellStyle name="Note 3 17 8 7" xfId="18398"/>
    <cellStyle name="Note 3 17 8 8" xfId="20324"/>
    <cellStyle name="Note 3 17 9" xfId="4050"/>
    <cellStyle name="Note 3 17 9 2" xfId="13664"/>
    <cellStyle name="Note 3 17 9 2 2" xfId="31098"/>
    <cellStyle name="Note 3 17 9 2 3" xfId="45551"/>
    <cellStyle name="Note 3 17 9 3" xfId="16125"/>
    <cellStyle name="Note 3 17 9 3 2" xfId="33559"/>
    <cellStyle name="Note 3 17 9 3 3" xfId="48012"/>
    <cellStyle name="Note 3 17 9 4" xfId="21485"/>
    <cellStyle name="Note 3 17 9 5" xfId="35938"/>
    <cellStyle name="Note 3 18" xfId="1559"/>
    <cellStyle name="Note 3 18 10" xfId="6532"/>
    <cellStyle name="Note 3 18 10 2" xfId="23966"/>
    <cellStyle name="Note 3 18 10 3" xfId="38419"/>
    <cellStyle name="Note 3 18 11" xfId="8973"/>
    <cellStyle name="Note 3 18 11 2" xfId="26407"/>
    <cellStyle name="Note 3 18 11 3" xfId="40860"/>
    <cellStyle name="Note 3 18 12" xfId="11393"/>
    <cellStyle name="Note 3 18 12 2" xfId="28827"/>
    <cellStyle name="Note 3 18 12 3" xfId="43280"/>
    <cellStyle name="Note 3 18 13" xfId="18399"/>
    <cellStyle name="Note 3 18 2" xfId="1560"/>
    <cellStyle name="Note 3 18 2 2" xfId="1561"/>
    <cellStyle name="Note 3 18 2 2 2" xfId="4072"/>
    <cellStyle name="Note 3 18 2 2 2 2" xfId="13681"/>
    <cellStyle name="Note 3 18 2 2 2 2 2" xfId="31115"/>
    <cellStyle name="Note 3 18 2 2 2 2 3" xfId="45568"/>
    <cellStyle name="Note 3 18 2 2 2 3" xfId="16142"/>
    <cellStyle name="Note 3 18 2 2 2 3 2" xfId="33576"/>
    <cellStyle name="Note 3 18 2 2 2 3 3" xfId="48029"/>
    <cellStyle name="Note 3 18 2 2 2 4" xfId="21507"/>
    <cellStyle name="Note 3 18 2 2 2 5" xfId="35960"/>
    <cellStyle name="Note 3 18 2 2 3" xfId="6534"/>
    <cellStyle name="Note 3 18 2 2 3 2" xfId="23968"/>
    <cellStyle name="Note 3 18 2 2 3 3" xfId="38421"/>
    <cellStyle name="Note 3 18 2 2 4" xfId="8975"/>
    <cellStyle name="Note 3 18 2 2 4 2" xfId="26409"/>
    <cellStyle name="Note 3 18 2 2 4 3" xfId="40862"/>
    <cellStyle name="Note 3 18 2 2 5" xfId="11395"/>
    <cellStyle name="Note 3 18 2 2 5 2" xfId="28829"/>
    <cellStyle name="Note 3 18 2 2 5 3" xfId="43282"/>
    <cellStyle name="Note 3 18 2 2 6" xfId="18401"/>
    <cellStyle name="Note 3 18 2 3" xfId="1562"/>
    <cellStyle name="Note 3 18 2 3 2" xfId="4073"/>
    <cellStyle name="Note 3 18 2 3 2 2" xfId="13682"/>
    <cellStyle name="Note 3 18 2 3 2 2 2" xfId="31116"/>
    <cellStyle name="Note 3 18 2 3 2 2 3" xfId="45569"/>
    <cellStyle name="Note 3 18 2 3 2 3" xfId="16143"/>
    <cellStyle name="Note 3 18 2 3 2 3 2" xfId="33577"/>
    <cellStyle name="Note 3 18 2 3 2 3 3" xfId="48030"/>
    <cellStyle name="Note 3 18 2 3 2 4" xfId="21508"/>
    <cellStyle name="Note 3 18 2 3 2 5" xfId="35961"/>
    <cellStyle name="Note 3 18 2 3 3" xfId="6535"/>
    <cellStyle name="Note 3 18 2 3 3 2" xfId="23969"/>
    <cellStyle name="Note 3 18 2 3 3 3" xfId="38422"/>
    <cellStyle name="Note 3 18 2 3 4" xfId="8976"/>
    <cellStyle name="Note 3 18 2 3 4 2" xfId="26410"/>
    <cellStyle name="Note 3 18 2 3 4 3" xfId="40863"/>
    <cellStyle name="Note 3 18 2 3 5" xfId="11396"/>
    <cellStyle name="Note 3 18 2 3 5 2" xfId="28830"/>
    <cellStyle name="Note 3 18 2 3 5 3" xfId="43283"/>
    <cellStyle name="Note 3 18 2 3 6" xfId="18402"/>
    <cellStyle name="Note 3 18 2 4" xfId="1563"/>
    <cellStyle name="Note 3 18 2 4 2" xfId="4074"/>
    <cellStyle name="Note 3 18 2 4 2 2" xfId="21509"/>
    <cellStyle name="Note 3 18 2 4 2 3" xfId="35962"/>
    <cellStyle name="Note 3 18 2 4 3" xfId="6536"/>
    <cellStyle name="Note 3 18 2 4 3 2" xfId="23970"/>
    <cellStyle name="Note 3 18 2 4 3 3" xfId="38423"/>
    <cellStyle name="Note 3 18 2 4 4" xfId="8977"/>
    <cellStyle name="Note 3 18 2 4 4 2" xfId="26411"/>
    <cellStyle name="Note 3 18 2 4 4 3" xfId="40864"/>
    <cellStyle name="Note 3 18 2 4 5" xfId="11397"/>
    <cellStyle name="Note 3 18 2 4 5 2" xfId="28831"/>
    <cellStyle name="Note 3 18 2 4 5 3" xfId="43284"/>
    <cellStyle name="Note 3 18 2 4 6" xfId="15164"/>
    <cellStyle name="Note 3 18 2 4 6 2" xfId="32598"/>
    <cellStyle name="Note 3 18 2 4 6 3" xfId="47051"/>
    <cellStyle name="Note 3 18 2 4 7" xfId="18403"/>
    <cellStyle name="Note 3 18 2 4 8" xfId="20325"/>
    <cellStyle name="Note 3 18 2 5" xfId="4071"/>
    <cellStyle name="Note 3 18 2 5 2" xfId="13680"/>
    <cellStyle name="Note 3 18 2 5 2 2" xfId="31114"/>
    <cellStyle name="Note 3 18 2 5 2 3" xfId="45567"/>
    <cellStyle name="Note 3 18 2 5 3" xfId="16141"/>
    <cellStyle name="Note 3 18 2 5 3 2" xfId="33575"/>
    <cellStyle name="Note 3 18 2 5 3 3" xfId="48028"/>
    <cellStyle name="Note 3 18 2 5 4" xfId="21506"/>
    <cellStyle name="Note 3 18 2 5 5" xfId="35959"/>
    <cellStyle name="Note 3 18 2 6" xfId="6533"/>
    <cellStyle name="Note 3 18 2 6 2" xfId="23967"/>
    <cellStyle name="Note 3 18 2 6 3" xfId="38420"/>
    <cellStyle name="Note 3 18 2 7" xfId="8974"/>
    <cellStyle name="Note 3 18 2 7 2" xfId="26408"/>
    <cellStyle name="Note 3 18 2 7 3" xfId="40861"/>
    <cellStyle name="Note 3 18 2 8" xfId="11394"/>
    <cellStyle name="Note 3 18 2 8 2" xfId="28828"/>
    <cellStyle name="Note 3 18 2 8 3" xfId="43281"/>
    <cellStyle name="Note 3 18 2 9" xfId="18400"/>
    <cellStyle name="Note 3 18 3" xfId="1564"/>
    <cellStyle name="Note 3 18 3 2" xfId="1565"/>
    <cellStyle name="Note 3 18 3 2 2" xfId="4076"/>
    <cellStyle name="Note 3 18 3 2 2 2" xfId="13684"/>
    <cellStyle name="Note 3 18 3 2 2 2 2" xfId="31118"/>
    <cellStyle name="Note 3 18 3 2 2 2 3" xfId="45571"/>
    <cellStyle name="Note 3 18 3 2 2 3" xfId="16145"/>
    <cellStyle name="Note 3 18 3 2 2 3 2" xfId="33579"/>
    <cellStyle name="Note 3 18 3 2 2 3 3" xfId="48032"/>
    <cellStyle name="Note 3 18 3 2 2 4" xfId="21511"/>
    <cellStyle name="Note 3 18 3 2 2 5" xfId="35964"/>
    <cellStyle name="Note 3 18 3 2 3" xfId="6538"/>
    <cellStyle name="Note 3 18 3 2 3 2" xfId="23972"/>
    <cellStyle name="Note 3 18 3 2 3 3" xfId="38425"/>
    <cellStyle name="Note 3 18 3 2 4" xfId="8979"/>
    <cellStyle name="Note 3 18 3 2 4 2" xfId="26413"/>
    <cellStyle name="Note 3 18 3 2 4 3" xfId="40866"/>
    <cellStyle name="Note 3 18 3 2 5" xfId="11399"/>
    <cellStyle name="Note 3 18 3 2 5 2" xfId="28833"/>
    <cellStyle name="Note 3 18 3 2 5 3" xfId="43286"/>
    <cellStyle name="Note 3 18 3 2 6" xfId="18405"/>
    <cellStyle name="Note 3 18 3 3" xfId="1566"/>
    <cellStyle name="Note 3 18 3 3 2" xfId="4077"/>
    <cellStyle name="Note 3 18 3 3 2 2" xfId="13685"/>
    <cellStyle name="Note 3 18 3 3 2 2 2" xfId="31119"/>
    <cellStyle name="Note 3 18 3 3 2 2 3" xfId="45572"/>
    <cellStyle name="Note 3 18 3 3 2 3" xfId="16146"/>
    <cellStyle name="Note 3 18 3 3 2 3 2" xfId="33580"/>
    <cellStyle name="Note 3 18 3 3 2 3 3" xfId="48033"/>
    <cellStyle name="Note 3 18 3 3 2 4" xfId="21512"/>
    <cellStyle name="Note 3 18 3 3 2 5" xfId="35965"/>
    <cellStyle name="Note 3 18 3 3 3" xfId="6539"/>
    <cellStyle name="Note 3 18 3 3 3 2" xfId="23973"/>
    <cellStyle name="Note 3 18 3 3 3 3" xfId="38426"/>
    <cellStyle name="Note 3 18 3 3 4" xfId="8980"/>
    <cellStyle name="Note 3 18 3 3 4 2" xfId="26414"/>
    <cellStyle name="Note 3 18 3 3 4 3" xfId="40867"/>
    <cellStyle name="Note 3 18 3 3 5" xfId="11400"/>
    <cellStyle name="Note 3 18 3 3 5 2" xfId="28834"/>
    <cellStyle name="Note 3 18 3 3 5 3" xfId="43287"/>
    <cellStyle name="Note 3 18 3 3 6" xfId="18406"/>
    <cellStyle name="Note 3 18 3 4" xfId="1567"/>
    <cellStyle name="Note 3 18 3 4 2" xfId="4078"/>
    <cellStyle name="Note 3 18 3 4 2 2" xfId="21513"/>
    <cellStyle name="Note 3 18 3 4 2 3" xfId="35966"/>
    <cellStyle name="Note 3 18 3 4 3" xfId="6540"/>
    <cellStyle name="Note 3 18 3 4 3 2" xfId="23974"/>
    <cellStyle name="Note 3 18 3 4 3 3" xfId="38427"/>
    <cellStyle name="Note 3 18 3 4 4" xfId="8981"/>
    <cellStyle name="Note 3 18 3 4 4 2" xfId="26415"/>
    <cellStyle name="Note 3 18 3 4 4 3" xfId="40868"/>
    <cellStyle name="Note 3 18 3 4 5" xfId="11401"/>
    <cellStyle name="Note 3 18 3 4 5 2" xfId="28835"/>
    <cellStyle name="Note 3 18 3 4 5 3" xfId="43288"/>
    <cellStyle name="Note 3 18 3 4 6" xfId="15165"/>
    <cellStyle name="Note 3 18 3 4 6 2" xfId="32599"/>
    <cellStyle name="Note 3 18 3 4 6 3" xfId="47052"/>
    <cellStyle name="Note 3 18 3 4 7" xfId="18407"/>
    <cellStyle name="Note 3 18 3 4 8" xfId="20326"/>
    <cellStyle name="Note 3 18 3 5" xfId="4075"/>
    <cellStyle name="Note 3 18 3 5 2" xfId="13683"/>
    <cellStyle name="Note 3 18 3 5 2 2" xfId="31117"/>
    <cellStyle name="Note 3 18 3 5 2 3" xfId="45570"/>
    <cellStyle name="Note 3 18 3 5 3" xfId="16144"/>
    <cellStyle name="Note 3 18 3 5 3 2" xfId="33578"/>
    <cellStyle name="Note 3 18 3 5 3 3" xfId="48031"/>
    <cellStyle name="Note 3 18 3 5 4" xfId="21510"/>
    <cellStyle name="Note 3 18 3 5 5" xfId="35963"/>
    <cellStyle name="Note 3 18 3 6" xfId="6537"/>
    <cellStyle name="Note 3 18 3 6 2" xfId="23971"/>
    <cellStyle name="Note 3 18 3 6 3" xfId="38424"/>
    <cellStyle name="Note 3 18 3 7" xfId="8978"/>
    <cellStyle name="Note 3 18 3 7 2" xfId="26412"/>
    <cellStyle name="Note 3 18 3 7 3" xfId="40865"/>
    <cellStyle name="Note 3 18 3 8" xfId="11398"/>
    <cellStyle name="Note 3 18 3 8 2" xfId="28832"/>
    <cellStyle name="Note 3 18 3 8 3" xfId="43285"/>
    <cellStyle name="Note 3 18 3 9" xfId="18404"/>
    <cellStyle name="Note 3 18 4" xfId="1568"/>
    <cellStyle name="Note 3 18 4 2" xfId="1569"/>
    <cellStyle name="Note 3 18 4 2 2" xfId="4080"/>
    <cellStyle name="Note 3 18 4 2 2 2" xfId="13687"/>
    <cellStyle name="Note 3 18 4 2 2 2 2" xfId="31121"/>
    <cellStyle name="Note 3 18 4 2 2 2 3" xfId="45574"/>
    <cellStyle name="Note 3 18 4 2 2 3" xfId="16148"/>
    <cellStyle name="Note 3 18 4 2 2 3 2" xfId="33582"/>
    <cellStyle name="Note 3 18 4 2 2 3 3" xfId="48035"/>
    <cellStyle name="Note 3 18 4 2 2 4" xfId="21515"/>
    <cellStyle name="Note 3 18 4 2 2 5" xfId="35968"/>
    <cellStyle name="Note 3 18 4 2 3" xfId="6542"/>
    <cellStyle name="Note 3 18 4 2 3 2" xfId="23976"/>
    <cellStyle name="Note 3 18 4 2 3 3" xfId="38429"/>
    <cellStyle name="Note 3 18 4 2 4" xfId="8983"/>
    <cellStyle name="Note 3 18 4 2 4 2" xfId="26417"/>
    <cellStyle name="Note 3 18 4 2 4 3" xfId="40870"/>
    <cellStyle name="Note 3 18 4 2 5" xfId="11403"/>
    <cellStyle name="Note 3 18 4 2 5 2" xfId="28837"/>
    <cellStyle name="Note 3 18 4 2 5 3" xfId="43290"/>
    <cellStyle name="Note 3 18 4 2 6" xfId="18409"/>
    <cellStyle name="Note 3 18 4 3" xfId="1570"/>
    <cellStyle name="Note 3 18 4 3 2" xfId="4081"/>
    <cellStyle name="Note 3 18 4 3 2 2" xfId="13688"/>
    <cellStyle name="Note 3 18 4 3 2 2 2" xfId="31122"/>
    <cellStyle name="Note 3 18 4 3 2 2 3" xfId="45575"/>
    <cellStyle name="Note 3 18 4 3 2 3" xfId="16149"/>
    <cellStyle name="Note 3 18 4 3 2 3 2" xfId="33583"/>
    <cellStyle name="Note 3 18 4 3 2 3 3" xfId="48036"/>
    <cellStyle name="Note 3 18 4 3 2 4" xfId="21516"/>
    <cellStyle name="Note 3 18 4 3 2 5" xfId="35969"/>
    <cellStyle name="Note 3 18 4 3 3" xfId="6543"/>
    <cellStyle name="Note 3 18 4 3 3 2" xfId="23977"/>
    <cellStyle name="Note 3 18 4 3 3 3" xfId="38430"/>
    <cellStyle name="Note 3 18 4 3 4" xfId="8984"/>
    <cellStyle name="Note 3 18 4 3 4 2" xfId="26418"/>
    <cellStyle name="Note 3 18 4 3 4 3" xfId="40871"/>
    <cellStyle name="Note 3 18 4 3 5" xfId="11404"/>
    <cellStyle name="Note 3 18 4 3 5 2" xfId="28838"/>
    <cellStyle name="Note 3 18 4 3 5 3" xfId="43291"/>
    <cellStyle name="Note 3 18 4 3 6" xfId="18410"/>
    <cellStyle name="Note 3 18 4 4" xfId="1571"/>
    <cellStyle name="Note 3 18 4 4 2" xfId="4082"/>
    <cellStyle name="Note 3 18 4 4 2 2" xfId="21517"/>
    <cellStyle name="Note 3 18 4 4 2 3" xfId="35970"/>
    <cellStyle name="Note 3 18 4 4 3" xfId="6544"/>
    <cellStyle name="Note 3 18 4 4 3 2" xfId="23978"/>
    <cellStyle name="Note 3 18 4 4 3 3" xfId="38431"/>
    <cellStyle name="Note 3 18 4 4 4" xfId="8985"/>
    <cellStyle name="Note 3 18 4 4 4 2" xfId="26419"/>
    <cellStyle name="Note 3 18 4 4 4 3" xfId="40872"/>
    <cellStyle name="Note 3 18 4 4 5" xfId="11405"/>
    <cellStyle name="Note 3 18 4 4 5 2" xfId="28839"/>
    <cellStyle name="Note 3 18 4 4 5 3" xfId="43292"/>
    <cellStyle name="Note 3 18 4 4 6" xfId="15166"/>
    <cellStyle name="Note 3 18 4 4 6 2" xfId="32600"/>
    <cellStyle name="Note 3 18 4 4 6 3" xfId="47053"/>
    <cellStyle name="Note 3 18 4 4 7" xfId="18411"/>
    <cellStyle name="Note 3 18 4 4 8" xfId="20327"/>
    <cellStyle name="Note 3 18 4 5" xfId="4079"/>
    <cellStyle name="Note 3 18 4 5 2" xfId="13686"/>
    <cellStyle name="Note 3 18 4 5 2 2" xfId="31120"/>
    <cellStyle name="Note 3 18 4 5 2 3" xfId="45573"/>
    <cellStyle name="Note 3 18 4 5 3" xfId="16147"/>
    <cellStyle name="Note 3 18 4 5 3 2" xfId="33581"/>
    <cellStyle name="Note 3 18 4 5 3 3" xfId="48034"/>
    <cellStyle name="Note 3 18 4 5 4" xfId="21514"/>
    <cellStyle name="Note 3 18 4 5 5" xfId="35967"/>
    <cellStyle name="Note 3 18 4 6" xfId="6541"/>
    <cellStyle name="Note 3 18 4 6 2" xfId="23975"/>
    <cellStyle name="Note 3 18 4 6 3" xfId="38428"/>
    <cellStyle name="Note 3 18 4 7" xfId="8982"/>
    <cellStyle name="Note 3 18 4 7 2" xfId="26416"/>
    <cellStyle name="Note 3 18 4 7 3" xfId="40869"/>
    <cellStyle name="Note 3 18 4 8" xfId="11402"/>
    <cellStyle name="Note 3 18 4 8 2" xfId="28836"/>
    <cellStyle name="Note 3 18 4 8 3" xfId="43289"/>
    <cellStyle name="Note 3 18 4 9" xfId="18408"/>
    <cellStyle name="Note 3 18 5" xfId="1572"/>
    <cellStyle name="Note 3 18 5 2" xfId="1573"/>
    <cellStyle name="Note 3 18 5 2 2" xfId="4084"/>
    <cellStyle name="Note 3 18 5 2 2 2" xfId="13690"/>
    <cellStyle name="Note 3 18 5 2 2 2 2" xfId="31124"/>
    <cellStyle name="Note 3 18 5 2 2 2 3" xfId="45577"/>
    <cellStyle name="Note 3 18 5 2 2 3" xfId="16151"/>
    <cellStyle name="Note 3 18 5 2 2 3 2" xfId="33585"/>
    <cellStyle name="Note 3 18 5 2 2 3 3" xfId="48038"/>
    <cellStyle name="Note 3 18 5 2 2 4" xfId="21519"/>
    <cellStyle name="Note 3 18 5 2 2 5" xfId="35972"/>
    <cellStyle name="Note 3 18 5 2 3" xfId="6546"/>
    <cellStyle name="Note 3 18 5 2 3 2" xfId="23980"/>
    <cellStyle name="Note 3 18 5 2 3 3" xfId="38433"/>
    <cellStyle name="Note 3 18 5 2 4" xfId="8987"/>
    <cellStyle name="Note 3 18 5 2 4 2" xfId="26421"/>
    <cellStyle name="Note 3 18 5 2 4 3" xfId="40874"/>
    <cellStyle name="Note 3 18 5 2 5" xfId="11407"/>
    <cellStyle name="Note 3 18 5 2 5 2" xfId="28841"/>
    <cellStyle name="Note 3 18 5 2 5 3" xfId="43294"/>
    <cellStyle name="Note 3 18 5 2 6" xfId="18413"/>
    <cellStyle name="Note 3 18 5 3" xfId="1574"/>
    <cellStyle name="Note 3 18 5 3 2" xfId="4085"/>
    <cellStyle name="Note 3 18 5 3 2 2" xfId="13691"/>
    <cellStyle name="Note 3 18 5 3 2 2 2" xfId="31125"/>
    <cellStyle name="Note 3 18 5 3 2 2 3" xfId="45578"/>
    <cellStyle name="Note 3 18 5 3 2 3" xfId="16152"/>
    <cellStyle name="Note 3 18 5 3 2 3 2" xfId="33586"/>
    <cellStyle name="Note 3 18 5 3 2 3 3" xfId="48039"/>
    <cellStyle name="Note 3 18 5 3 2 4" xfId="21520"/>
    <cellStyle name="Note 3 18 5 3 2 5" xfId="35973"/>
    <cellStyle name="Note 3 18 5 3 3" xfId="6547"/>
    <cellStyle name="Note 3 18 5 3 3 2" xfId="23981"/>
    <cellStyle name="Note 3 18 5 3 3 3" xfId="38434"/>
    <cellStyle name="Note 3 18 5 3 4" xfId="8988"/>
    <cellStyle name="Note 3 18 5 3 4 2" xfId="26422"/>
    <cellStyle name="Note 3 18 5 3 4 3" xfId="40875"/>
    <cellStyle name="Note 3 18 5 3 5" xfId="11408"/>
    <cellStyle name="Note 3 18 5 3 5 2" xfId="28842"/>
    <cellStyle name="Note 3 18 5 3 5 3" xfId="43295"/>
    <cellStyle name="Note 3 18 5 3 6" xfId="18414"/>
    <cellStyle name="Note 3 18 5 4" xfId="1575"/>
    <cellStyle name="Note 3 18 5 4 2" xfId="4086"/>
    <cellStyle name="Note 3 18 5 4 2 2" xfId="21521"/>
    <cellStyle name="Note 3 18 5 4 2 3" xfId="35974"/>
    <cellStyle name="Note 3 18 5 4 3" xfId="6548"/>
    <cellStyle name="Note 3 18 5 4 3 2" xfId="23982"/>
    <cellStyle name="Note 3 18 5 4 3 3" xfId="38435"/>
    <cellStyle name="Note 3 18 5 4 4" xfId="8989"/>
    <cellStyle name="Note 3 18 5 4 4 2" xfId="26423"/>
    <cellStyle name="Note 3 18 5 4 4 3" xfId="40876"/>
    <cellStyle name="Note 3 18 5 4 5" xfId="11409"/>
    <cellStyle name="Note 3 18 5 4 5 2" xfId="28843"/>
    <cellStyle name="Note 3 18 5 4 5 3" xfId="43296"/>
    <cellStyle name="Note 3 18 5 4 6" xfId="15167"/>
    <cellStyle name="Note 3 18 5 4 6 2" xfId="32601"/>
    <cellStyle name="Note 3 18 5 4 6 3" xfId="47054"/>
    <cellStyle name="Note 3 18 5 4 7" xfId="18415"/>
    <cellStyle name="Note 3 18 5 4 8" xfId="20328"/>
    <cellStyle name="Note 3 18 5 5" xfId="4083"/>
    <cellStyle name="Note 3 18 5 5 2" xfId="13689"/>
    <cellStyle name="Note 3 18 5 5 2 2" xfId="31123"/>
    <cellStyle name="Note 3 18 5 5 2 3" xfId="45576"/>
    <cellStyle name="Note 3 18 5 5 3" xfId="16150"/>
    <cellStyle name="Note 3 18 5 5 3 2" xfId="33584"/>
    <cellStyle name="Note 3 18 5 5 3 3" xfId="48037"/>
    <cellStyle name="Note 3 18 5 5 4" xfId="21518"/>
    <cellStyle name="Note 3 18 5 5 5" xfId="35971"/>
    <cellStyle name="Note 3 18 5 6" xfId="6545"/>
    <cellStyle name="Note 3 18 5 6 2" xfId="23979"/>
    <cellStyle name="Note 3 18 5 6 3" xfId="38432"/>
    <cellStyle name="Note 3 18 5 7" xfId="8986"/>
    <cellStyle name="Note 3 18 5 7 2" xfId="26420"/>
    <cellStyle name="Note 3 18 5 7 3" xfId="40873"/>
    <cellStyle name="Note 3 18 5 8" xfId="11406"/>
    <cellStyle name="Note 3 18 5 8 2" xfId="28840"/>
    <cellStyle name="Note 3 18 5 8 3" xfId="43293"/>
    <cellStyle name="Note 3 18 5 9" xfId="18412"/>
    <cellStyle name="Note 3 18 6" xfId="1576"/>
    <cellStyle name="Note 3 18 6 2" xfId="4087"/>
    <cellStyle name="Note 3 18 6 2 2" xfId="13692"/>
    <cellStyle name="Note 3 18 6 2 2 2" xfId="31126"/>
    <cellStyle name="Note 3 18 6 2 2 3" xfId="45579"/>
    <cellStyle name="Note 3 18 6 2 3" xfId="16153"/>
    <cellStyle name="Note 3 18 6 2 3 2" xfId="33587"/>
    <cellStyle name="Note 3 18 6 2 3 3" xfId="48040"/>
    <cellStyle name="Note 3 18 6 2 4" xfId="21522"/>
    <cellStyle name="Note 3 18 6 2 5" xfId="35975"/>
    <cellStyle name="Note 3 18 6 3" xfId="6549"/>
    <cellStyle name="Note 3 18 6 3 2" xfId="23983"/>
    <cellStyle name="Note 3 18 6 3 3" xfId="38436"/>
    <cellStyle name="Note 3 18 6 4" xfId="8990"/>
    <cellStyle name="Note 3 18 6 4 2" xfId="26424"/>
    <cellStyle name="Note 3 18 6 4 3" xfId="40877"/>
    <cellStyle name="Note 3 18 6 5" xfId="11410"/>
    <cellStyle name="Note 3 18 6 5 2" xfId="28844"/>
    <cellStyle name="Note 3 18 6 5 3" xfId="43297"/>
    <cellStyle name="Note 3 18 6 6" xfId="18416"/>
    <cellStyle name="Note 3 18 7" xfId="1577"/>
    <cellStyle name="Note 3 18 7 2" xfId="4088"/>
    <cellStyle name="Note 3 18 7 2 2" xfId="13693"/>
    <cellStyle name="Note 3 18 7 2 2 2" xfId="31127"/>
    <cellStyle name="Note 3 18 7 2 2 3" xfId="45580"/>
    <cellStyle name="Note 3 18 7 2 3" xfId="16154"/>
    <cellStyle name="Note 3 18 7 2 3 2" xfId="33588"/>
    <cellStyle name="Note 3 18 7 2 3 3" xfId="48041"/>
    <cellStyle name="Note 3 18 7 2 4" xfId="21523"/>
    <cellStyle name="Note 3 18 7 2 5" xfId="35976"/>
    <cellStyle name="Note 3 18 7 3" xfId="6550"/>
    <cellStyle name="Note 3 18 7 3 2" xfId="23984"/>
    <cellStyle name="Note 3 18 7 3 3" xfId="38437"/>
    <cellStyle name="Note 3 18 7 4" xfId="8991"/>
    <cellStyle name="Note 3 18 7 4 2" xfId="26425"/>
    <cellStyle name="Note 3 18 7 4 3" xfId="40878"/>
    <cellStyle name="Note 3 18 7 5" xfId="11411"/>
    <cellStyle name="Note 3 18 7 5 2" xfId="28845"/>
    <cellStyle name="Note 3 18 7 5 3" xfId="43298"/>
    <cellStyle name="Note 3 18 7 6" xfId="18417"/>
    <cellStyle name="Note 3 18 8" xfId="1578"/>
    <cellStyle name="Note 3 18 8 2" xfId="4089"/>
    <cellStyle name="Note 3 18 8 2 2" xfId="21524"/>
    <cellStyle name="Note 3 18 8 2 3" xfId="35977"/>
    <cellStyle name="Note 3 18 8 3" xfId="6551"/>
    <cellStyle name="Note 3 18 8 3 2" xfId="23985"/>
    <cellStyle name="Note 3 18 8 3 3" xfId="38438"/>
    <cellStyle name="Note 3 18 8 4" xfId="8992"/>
    <cellStyle name="Note 3 18 8 4 2" xfId="26426"/>
    <cellStyle name="Note 3 18 8 4 3" xfId="40879"/>
    <cellStyle name="Note 3 18 8 5" xfId="11412"/>
    <cellStyle name="Note 3 18 8 5 2" xfId="28846"/>
    <cellStyle name="Note 3 18 8 5 3" xfId="43299"/>
    <cellStyle name="Note 3 18 8 6" xfId="15168"/>
    <cellStyle name="Note 3 18 8 6 2" xfId="32602"/>
    <cellStyle name="Note 3 18 8 6 3" xfId="47055"/>
    <cellStyle name="Note 3 18 8 7" xfId="18418"/>
    <cellStyle name="Note 3 18 8 8" xfId="20329"/>
    <cellStyle name="Note 3 18 9" xfId="4070"/>
    <cellStyle name="Note 3 18 9 2" xfId="13679"/>
    <cellStyle name="Note 3 18 9 2 2" xfId="31113"/>
    <cellStyle name="Note 3 18 9 2 3" xfId="45566"/>
    <cellStyle name="Note 3 18 9 3" xfId="16140"/>
    <cellStyle name="Note 3 18 9 3 2" xfId="33574"/>
    <cellStyle name="Note 3 18 9 3 3" xfId="48027"/>
    <cellStyle name="Note 3 18 9 4" xfId="21505"/>
    <cellStyle name="Note 3 18 9 5" xfId="35958"/>
    <cellStyle name="Note 3 19" xfId="1579"/>
    <cellStyle name="Note 3 19 10" xfId="6552"/>
    <cellStyle name="Note 3 19 10 2" xfId="23986"/>
    <cellStyle name="Note 3 19 10 3" xfId="38439"/>
    <cellStyle name="Note 3 19 11" xfId="8993"/>
    <cellStyle name="Note 3 19 11 2" xfId="26427"/>
    <cellStyle name="Note 3 19 11 3" xfId="40880"/>
    <cellStyle name="Note 3 19 12" xfId="11413"/>
    <cellStyle name="Note 3 19 12 2" xfId="28847"/>
    <cellStyle name="Note 3 19 12 3" xfId="43300"/>
    <cellStyle name="Note 3 19 13" xfId="18419"/>
    <cellStyle name="Note 3 19 2" xfId="1580"/>
    <cellStyle name="Note 3 19 2 2" xfId="1581"/>
    <cellStyle name="Note 3 19 2 2 2" xfId="4092"/>
    <cellStyle name="Note 3 19 2 2 2 2" xfId="13696"/>
    <cellStyle name="Note 3 19 2 2 2 2 2" xfId="31130"/>
    <cellStyle name="Note 3 19 2 2 2 2 3" xfId="45583"/>
    <cellStyle name="Note 3 19 2 2 2 3" xfId="16157"/>
    <cellStyle name="Note 3 19 2 2 2 3 2" xfId="33591"/>
    <cellStyle name="Note 3 19 2 2 2 3 3" xfId="48044"/>
    <cellStyle name="Note 3 19 2 2 2 4" xfId="21527"/>
    <cellStyle name="Note 3 19 2 2 2 5" xfId="35980"/>
    <cellStyle name="Note 3 19 2 2 3" xfId="6554"/>
    <cellStyle name="Note 3 19 2 2 3 2" xfId="23988"/>
    <cellStyle name="Note 3 19 2 2 3 3" xfId="38441"/>
    <cellStyle name="Note 3 19 2 2 4" xfId="8995"/>
    <cellStyle name="Note 3 19 2 2 4 2" xfId="26429"/>
    <cellStyle name="Note 3 19 2 2 4 3" xfId="40882"/>
    <cellStyle name="Note 3 19 2 2 5" xfId="11415"/>
    <cellStyle name="Note 3 19 2 2 5 2" xfId="28849"/>
    <cellStyle name="Note 3 19 2 2 5 3" xfId="43302"/>
    <cellStyle name="Note 3 19 2 2 6" xfId="18421"/>
    <cellStyle name="Note 3 19 2 3" xfId="1582"/>
    <cellStyle name="Note 3 19 2 3 2" xfId="4093"/>
    <cellStyle name="Note 3 19 2 3 2 2" xfId="13697"/>
    <cellStyle name="Note 3 19 2 3 2 2 2" xfId="31131"/>
    <cellStyle name="Note 3 19 2 3 2 2 3" xfId="45584"/>
    <cellStyle name="Note 3 19 2 3 2 3" xfId="16158"/>
    <cellStyle name="Note 3 19 2 3 2 3 2" xfId="33592"/>
    <cellStyle name="Note 3 19 2 3 2 3 3" xfId="48045"/>
    <cellStyle name="Note 3 19 2 3 2 4" xfId="21528"/>
    <cellStyle name="Note 3 19 2 3 2 5" xfId="35981"/>
    <cellStyle name="Note 3 19 2 3 3" xfId="6555"/>
    <cellStyle name="Note 3 19 2 3 3 2" xfId="23989"/>
    <cellStyle name="Note 3 19 2 3 3 3" xfId="38442"/>
    <cellStyle name="Note 3 19 2 3 4" xfId="8996"/>
    <cellStyle name="Note 3 19 2 3 4 2" xfId="26430"/>
    <cellStyle name="Note 3 19 2 3 4 3" xfId="40883"/>
    <cellStyle name="Note 3 19 2 3 5" xfId="11416"/>
    <cellStyle name="Note 3 19 2 3 5 2" xfId="28850"/>
    <cellStyle name="Note 3 19 2 3 5 3" xfId="43303"/>
    <cellStyle name="Note 3 19 2 3 6" xfId="18422"/>
    <cellStyle name="Note 3 19 2 4" xfId="1583"/>
    <cellStyle name="Note 3 19 2 4 2" xfId="4094"/>
    <cellStyle name="Note 3 19 2 4 2 2" xfId="21529"/>
    <cellStyle name="Note 3 19 2 4 2 3" xfId="35982"/>
    <cellStyle name="Note 3 19 2 4 3" xfId="6556"/>
    <cellStyle name="Note 3 19 2 4 3 2" xfId="23990"/>
    <cellStyle name="Note 3 19 2 4 3 3" xfId="38443"/>
    <cellStyle name="Note 3 19 2 4 4" xfId="8997"/>
    <cellStyle name="Note 3 19 2 4 4 2" xfId="26431"/>
    <cellStyle name="Note 3 19 2 4 4 3" xfId="40884"/>
    <cellStyle name="Note 3 19 2 4 5" xfId="11417"/>
    <cellStyle name="Note 3 19 2 4 5 2" xfId="28851"/>
    <cellStyle name="Note 3 19 2 4 5 3" xfId="43304"/>
    <cellStyle name="Note 3 19 2 4 6" xfId="15169"/>
    <cellStyle name="Note 3 19 2 4 6 2" xfId="32603"/>
    <cellStyle name="Note 3 19 2 4 6 3" xfId="47056"/>
    <cellStyle name="Note 3 19 2 4 7" xfId="18423"/>
    <cellStyle name="Note 3 19 2 4 8" xfId="20330"/>
    <cellStyle name="Note 3 19 2 5" xfId="4091"/>
    <cellStyle name="Note 3 19 2 5 2" xfId="13695"/>
    <cellStyle name="Note 3 19 2 5 2 2" xfId="31129"/>
    <cellStyle name="Note 3 19 2 5 2 3" xfId="45582"/>
    <cellStyle name="Note 3 19 2 5 3" xfId="16156"/>
    <cellStyle name="Note 3 19 2 5 3 2" xfId="33590"/>
    <cellStyle name="Note 3 19 2 5 3 3" xfId="48043"/>
    <cellStyle name="Note 3 19 2 5 4" xfId="21526"/>
    <cellStyle name="Note 3 19 2 5 5" xfId="35979"/>
    <cellStyle name="Note 3 19 2 6" xfId="6553"/>
    <cellStyle name="Note 3 19 2 6 2" xfId="23987"/>
    <cellStyle name="Note 3 19 2 6 3" xfId="38440"/>
    <cellStyle name="Note 3 19 2 7" xfId="8994"/>
    <cellStyle name="Note 3 19 2 7 2" xfId="26428"/>
    <cellStyle name="Note 3 19 2 7 3" xfId="40881"/>
    <cellStyle name="Note 3 19 2 8" xfId="11414"/>
    <cellStyle name="Note 3 19 2 8 2" xfId="28848"/>
    <cellStyle name="Note 3 19 2 8 3" xfId="43301"/>
    <cellStyle name="Note 3 19 2 9" xfId="18420"/>
    <cellStyle name="Note 3 19 3" xfId="1584"/>
    <cellStyle name="Note 3 19 3 2" xfId="1585"/>
    <cellStyle name="Note 3 19 3 2 2" xfId="4096"/>
    <cellStyle name="Note 3 19 3 2 2 2" xfId="13699"/>
    <cellStyle name="Note 3 19 3 2 2 2 2" xfId="31133"/>
    <cellStyle name="Note 3 19 3 2 2 2 3" xfId="45586"/>
    <cellStyle name="Note 3 19 3 2 2 3" xfId="16160"/>
    <cellStyle name="Note 3 19 3 2 2 3 2" xfId="33594"/>
    <cellStyle name="Note 3 19 3 2 2 3 3" xfId="48047"/>
    <cellStyle name="Note 3 19 3 2 2 4" xfId="21531"/>
    <cellStyle name="Note 3 19 3 2 2 5" xfId="35984"/>
    <cellStyle name="Note 3 19 3 2 3" xfId="6558"/>
    <cellStyle name="Note 3 19 3 2 3 2" xfId="23992"/>
    <cellStyle name="Note 3 19 3 2 3 3" xfId="38445"/>
    <cellStyle name="Note 3 19 3 2 4" xfId="8999"/>
    <cellStyle name="Note 3 19 3 2 4 2" xfId="26433"/>
    <cellStyle name="Note 3 19 3 2 4 3" xfId="40886"/>
    <cellStyle name="Note 3 19 3 2 5" xfId="11419"/>
    <cellStyle name="Note 3 19 3 2 5 2" xfId="28853"/>
    <cellStyle name="Note 3 19 3 2 5 3" xfId="43306"/>
    <cellStyle name="Note 3 19 3 2 6" xfId="18425"/>
    <cellStyle name="Note 3 19 3 3" xfId="1586"/>
    <cellStyle name="Note 3 19 3 3 2" xfId="4097"/>
    <cellStyle name="Note 3 19 3 3 2 2" xfId="13700"/>
    <cellStyle name="Note 3 19 3 3 2 2 2" xfId="31134"/>
    <cellStyle name="Note 3 19 3 3 2 2 3" xfId="45587"/>
    <cellStyle name="Note 3 19 3 3 2 3" xfId="16161"/>
    <cellStyle name="Note 3 19 3 3 2 3 2" xfId="33595"/>
    <cellStyle name="Note 3 19 3 3 2 3 3" xfId="48048"/>
    <cellStyle name="Note 3 19 3 3 2 4" xfId="21532"/>
    <cellStyle name="Note 3 19 3 3 2 5" xfId="35985"/>
    <cellStyle name="Note 3 19 3 3 3" xfId="6559"/>
    <cellStyle name="Note 3 19 3 3 3 2" xfId="23993"/>
    <cellStyle name="Note 3 19 3 3 3 3" xfId="38446"/>
    <cellStyle name="Note 3 19 3 3 4" xfId="9000"/>
    <cellStyle name="Note 3 19 3 3 4 2" xfId="26434"/>
    <cellStyle name="Note 3 19 3 3 4 3" xfId="40887"/>
    <cellStyle name="Note 3 19 3 3 5" xfId="11420"/>
    <cellStyle name="Note 3 19 3 3 5 2" xfId="28854"/>
    <cellStyle name="Note 3 19 3 3 5 3" xfId="43307"/>
    <cellStyle name="Note 3 19 3 3 6" xfId="18426"/>
    <cellStyle name="Note 3 19 3 4" xfId="1587"/>
    <cellStyle name="Note 3 19 3 4 2" xfId="4098"/>
    <cellStyle name="Note 3 19 3 4 2 2" xfId="21533"/>
    <cellStyle name="Note 3 19 3 4 2 3" xfId="35986"/>
    <cellStyle name="Note 3 19 3 4 3" xfId="6560"/>
    <cellStyle name="Note 3 19 3 4 3 2" xfId="23994"/>
    <cellStyle name="Note 3 19 3 4 3 3" xfId="38447"/>
    <cellStyle name="Note 3 19 3 4 4" xfId="9001"/>
    <cellStyle name="Note 3 19 3 4 4 2" xfId="26435"/>
    <cellStyle name="Note 3 19 3 4 4 3" xfId="40888"/>
    <cellStyle name="Note 3 19 3 4 5" xfId="11421"/>
    <cellStyle name="Note 3 19 3 4 5 2" xfId="28855"/>
    <cellStyle name="Note 3 19 3 4 5 3" xfId="43308"/>
    <cellStyle name="Note 3 19 3 4 6" xfId="15170"/>
    <cellStyle name="Note 3 19 3 4 6 2" xfId="32604"/>
    <cellStyle name="Note 3 19 3 4 6 3" xfId="47057"/>
    <cellStyle name="Note 3 19 3 4 7" xfId="18427"/>
    <cellStyle name="Note 3 19 3 4 8" xfId="20331"/>
    <cellStyle name="Note 3 19 3 5" xfId="4095"/>
    <cellStyle name="Note 3 19 3 5 2" xfId="13698"/>
    <cellStyle name="Note 3 19 3 5 2 2" xfId="31132"/>
    <cellStyle name="Note 3 19 3 5 2 3" xfId="45585"/>
    <cellStyle name="Note 3 19 3 5 3" xfId="16159"/>
    <cellStyle name="Note 3 19 3 5 3 2" xfId="33593"/>
    <cellStyle name="Note 3 19 3 5 3 3" xfId="48046"/>
    <cellStyle name="Note 3 19 3 5 4" xfId="21530"/>
    <cellStyle name="Note 3 19 3 5 5" xfId="35983"/>
    <cellStyle name="Note 3 19 3 6" xfId="6557"/>
    <cellStyle name="Note 3 19 3 6 2" xfId="23991"/>
    <cellStyle name="Note 3 19 3 6 3" xfId="38444"/>
    <cellStyle name="Note 3 19 3 7" xfId="8998"/>
    <cellStyle name="Note 3 19 3 7 2" xfId="26432"/>
    <cellStyle name="Note 3 19 3 7 3" xfId="40885"/>
    <cellStyle name="Note 3 19 3 8" xfId="11418"/>
    <cellStyle name="Note 3 19 3 8 2" xfId="28852"/>
    <cellStyle name="Note 3 19 3 8 3" xfId="43305"/>
    <cellStyle name="Note 3 19 3 9" xfId="18424"/>
    <cellStyle name="Note 3 19 4" xfId="1588"/>
    <cellStyle name="Note 3 19 4 2" xfId="1589"/>
    <cellStyle name="Note 3 19 4 2 2" xfId="4100"/>
    <cellStyle name="Note 3 19 4 2 2 2" xfId="13702"/>
    <cellStyle name="Note 3 19 4 2 2 2 2" xfId="31136"/>
    <cellStyle name="Note 3 19 4 2 2 2 3" xfId="45589"/>
    <cellStyle name="Note 3 19 4 2 2 3" xfId="16163"/>
    <cellStyle name="Note 3 19 4 2 2 3 2" xfId="33597"/>
    <cellStyle name="Note 3 19 4 2 2 3 3" xfId="48050"/>
    <cellStyle name="Note 3 19 4 2 2 4" xfId="21535"/>
    <cellStyle name="Note 3 19 4 2 2 5" xfId="35988"/>
    <cellStyle name="Note 3 19 4 2 3" xfId="6562"/>
    <cellStyle name="Note 3 19 4 2 3 2" xfId="23996"/>
    <cellStyle name="Note 3 19 4 2 3 3" xfId="38449"/>
    <cellStyle name="Note 3 19 4 2 4" xfId="9003"/>
    <cellStyle name="Note 3 19 4 2 4 2" xfId="26437"/>
    <cellStyle name="Note 3 19 4 2 4 3" xfId="40890"/>
    <cellStyle name="Note 3 19 4 2 5" xfId="11423"/>
    <cellStyle name="Note 3 19 4 2 5 2" xfId="28857"/>
    <cellStyle name="Note 3 19 4 2 5 3" xfId="43310"/>
    <cellStyle name="Note 3 19 4 2 6" xfId="18429"/>
    <cellStyle name="Note 3 19 4 3" xfId="1590"/>
    <cellStyle name="Note 3 19 4 3 2" xfId="4101"/>
    <cellStyle name="Note 3 19 4 3 2 2" xfId="13703"/>
    <cellStyle name="Note 3 19 4 3 2 2 2" xfId="31137"/>
    <cellStyle name="Note 3 19 4 3 2 2 3" xfId="45590"/>
    <cellStyle name="Note 3 19 4 3 2 3" xfId="16164"/>
    <cellStyle name="Note 3 19 4 3 2 3 2" xfId="33598"/>
    <cellStyle name="Note 3 19 4 3 2 3 3" xfId="48051"/>
    <cellStyle name="Note 3 19 4 3 2 4" xfId="21536"/>
    <cellStyle name="Note 3 19 4 3 2 5" xfId="35989"/>
    <cellStyle name="Note 3 19 4 3 3" xfId="6563"/>
    <cellStyle name="Note 3 19 4 3 3 2" xfId="23997"/>
    <cellStyle name="Note 3 19 4 3 3 3" xfId="38450"/>
    <cellStyle name="Note 3 19 4 3 4" xfId="9004"/>
    <cellStyle name="Note 3 19 4 3 4 2" xfId="26438"/>
    <cellStyle name="Note 3 19 4 3 4 3" xfId="40891"/>
    <cellStyle name="Note 3 19 4 3 5" xfId="11424"/>
    <cellStyle name="Note 3 19 4 3 5 2" xfId="28858"/>
    <cellStyle name="Note 3 19 4 3 5 3" xfId="43311"/>
    <cellStyle name="Note 3 19 4 3 6" xfId="18430"/>
    <cellStyle name="Note 3 19 4 4" xfId="1591"/>
    <cellStyle name="Note 3 19 4 4 2" xfId="4102"/>
    <cellStyle name="Note 3 19 4 4 2 2" xfId="21537"/>
    <cellStyle name="Note 3 19 4 4 2 3" xfId="35990"/>
    <cellStyle name="Note 3 19 4 4 3" xfId="6564"/>
    <cellStyle name="Note 3 19 4 4 3 2" xfId="23998"/>
    <cellStyle name="Note 3 19 4 4 3 3" xfId="38451"/>
    <cellStyle name="Note 3 19 4 4 4" xfId="9005"/>
    <cellStyle name="Note 3 19 4 4 4 2" xfId="26439"/>
    <cellStyle name="Note 3 19 4 4 4 3" xfId="40892"/>
    <cellStyle name="Note 3 19 4 4 5" xfId="11425"/>
    <cellStyle name="Note 3 19 4 4 5 2" xfId="28859"/>
    <cellStyle name="Note 3 19 4 4 5 3" xfId="43312"/>
    <cellStyle name="Note 3 19 4 4 6" xfId="15171"/>
    <cellStyle name="Note 3 19 4 4 6 2" xfId="32605"/>
    <cellStyle name="Note 3 19 4 4 6 3" xfId="47058"/>
    <cellStyle name="Note 3 19 4 4 7" xfId="18431"/>
    <cellStyle name="Note 3 19 4 4 8" xfId="20332"/>
    <cellStyle name="Note 3 19 4 5" xfId="4099"/>
    <cellStyle name="Note 3 19 4 5 2" xfId="13701"/>
    <cellStyle name="Note 3 19 4 5 2 2" xfId="31135"/>
    <cellStyle name="Note 3 19 4 5 2 3" xfId="45588"/>
    <cellStyle name="Note 3 19 4 5 3" xfId="16162"/>
    <cellStyle name="Note 3 19 4 5 3 2" xfId="33596"/>
    <cellStyle name="Note 3 19 4 5 3 3" xfId="48049"/>
    <cellStyle name="Note 3 19 4 5 4" xfId="21534"/>
    <cellStyle name="Note 3 19 4 5 5" xfId="35987"/>
    <cellStyle name="Note 3 19 4 6" xfId="6561"/>
    <cellStyle name="Note 3 19 4 6 2" xfId="23995"/>
    <cellStyle name="Note 3 19 4 6 3" xfId="38448"/>
    <cellStyle name="Note 3 19 4 7" xfId="9002"/>
    <cellStyle name="Note 3 19 4 7 2" xfId="26436"/>
    <cellStyle name="Note 3 19 4 7 3" xfId="40889"/>
    <cellStyle name="Note 3 19 4 8" xfId="11422"/>
    <cellStyle name="Note 3 19 4 8 2" xfId="28856"/>
    <cellStyle name="Note 3 19 4 8 3" xfId="43309"/>
    <cellStyle name="Note 3 19 4 9" xfId="18428"/>
    <cellStyle name="Note 3 19 5" xfId="1592"/>
    <cellStyle name="Note 3 19 5 2" xfId="1593"/>
    <cellStyle name="Note 3 19 5 2 2" xfId="4104"/>
    <cellStyle name="Note 3 19 5 2 2 2" xfId="13705"/>
    <cellStyle name="Note 3 19 5 2 2 2 2" xfId="31139"/>
    <cellStyle name="Note 3 19 5 2 2 2 3" xfId="45592"/>
    <cellStyle name="Note 3 19 5 2 2 3" xfId="16166"/>
    <cellStyle name="Note 3 19 5 2 2 3 2" xfId="33600"/>
    <cellStyle name="Note 3 19 5 2 2 3 3" xfId="48053"/>
    <cellStyle name="Note 3 19 5 2 2 4" xfId="21539"/>
    <cellStyle name="Note 3 19 5 2 2 5" xfId="35992"/>
    <cellStyle name="Note 3 19 5 2 3" xfId="6566"/>
    <cellStyle name="Note 3 19 5 2 3 2" xfId="24000"/>
    <cellStyle name="Note 3 19 5 2 3 3" xfId="38453"/>
    <cellStyle name="Note 3 19 5 2 4" xfId="9007"/>
    <cellStyle name="Note 3 19 5 2 4 2" xfId="26441"/>
    <cellStyle name="Note 3 19 5 2 4 3" xfId="40894"/>
    <cellStyle name="Note 3 19 5 2 5" xfId="11427"/>
    <cellStyle name="Note 3 19 5 2 5 2" xfId="28861"/>
    <cellStyle name="Note 3 19 5 2 5 3" xfId="43314"/>
    <cellStyle name="Note 3 19 5 2 6" xfId="18433"/>
    <cellStyle name="Note 3 19 5 3" xfId="1594"/>
    <cellStyle name="Note 3 19 5 3 2" xfId="4105"/>
    <cellStyle name="Note 3 19 5 3 2 2" xfId="13706"/>
    <cellStyle name="Note 3 19 5 3 2 2 2" xfId="31140"/>
    <cellStyle name="Note 3 19 5 3 2 2 3" xfId="45593"/>
    <cellStyle name="Note 3 19 5 3 2 3" xfId="16167"/>
    <cellStyle name="Note 3 19 5 3 2 3 2" xfId="33601"/>
    <cellStyle name="Note 3 19 5 3 2 3 3" xfId="48054"/>
    <cellStyle name="Note 3 19 5 3 2 4" xfId="21540"/>
    <cellStyle name="Note 3 19 5 3 2 5" xfId="35993"/>
    <cellStyle name="Note 3 19 5 3 3" xfId="6567"/>
    <cellStyle name="Note 3 19 5 3 3 2" xfId="24001"/>
    <cellStyle name="Note 3 19 5 3 3 3" xfId="38454"/>
    <cellStyle name="Note 3 19 5 3 4" xfId="9008"/>
    <cellStyle name="Note 3 19 5 3 4 2" xfId="26442"/>
    <cellStyle name="Note 3 19 5 3 4 3" xfId="40895"/>
    <cellStyle name="Note 3 19 5 3 5" xfId="11428"/>
    <cellStyle name="Note 3 19 5 3 5 2" xfId="28862"/>
    <cellStyle name="Note 3 19 5 3 5 3" xfId="43315"/>
    <cellStyle name="Note 3 19 5 3 6" xfId="18434"/>
    <cellStyle name="Note 3 19 5 4" xfId="1595"/>
    <cellStyle name="Note 3 19 5 4 2" xfId="4106"/>
    <cellStyle name="Note 3 19 5 4 2 2" xfId="21541"/>
    <cellStyle name="Note 3 19 5 4 2 3" xfId="35994"/>
    <cellStyle name="Note 3 19 5 4 3" xfId="6568"/>
    <cellStyle name="Note 3 19 5 4 3 2" xfId="24002"/>
    <cellStyle name="Note 3 19 5 4 3 3" xfId="38455"/>
    <cellStyle name="Note 3 19 5 4 4" xfId="9009"/>
    <cellStyle name="Note 3 19 5 4 4 2" xfId="26443"/>
    <cellStyle name="Note 3 19 5 4 4 3" xfId="40896"/>
    <cellStyle name="Note 3 19 5 4 5" xfId="11429"/>
    <cellStyle name="Note 3 19 5 4 5 2" xfId="28863"/>
    <cellStyle name="Note 3 19 5 4 5 3" xfId="43316"/>
    <cellStyle name="Note 3 19 5 4 6" xfId="15172"/>
    <cellStyle name="Note 3 19 5 4 6 2" xfId="32606"/>
    <cellStyle name="Note 3 19 5 4 6 3" xfId="47059"/>
    <cellStyle name="Note 3 19 5 4 7" xfId="18435"/>
    <cellStyle name="Note 3 19 5 4 8" xfId="20333"/>
    <cellStyle name="Note 3 19 5 5" xfId="4103"/>
    <cellStyle name="Note 3 19 5 5 2" xfId="13704"/>
    <cellStyle name="Note 3 19 5 5 2 2" xfId="31138"/>
    <cellStyle name="Note 3 19 5 5 2 3" xfId="45591"/>
    <cellStyle name="Note 3 19 5 5 3" xfId="16165"/>
    <cellStyle name="Note 3 19 5 5 3 2" xfId="33599"/>
    <cellStyle name="Note 3 19 5 5 3 3" xfId="48052"/>
    <cellStyle name="Note 3 19 5 5 4" xfId="21538"/>
    <cellStyle name="Note 3 19 5 5 5" xfId="35991"/>
    <cellStyle name="Note 3 19 5 6" xfId="6565"/>
    <cellStyle name="Note 3 19 5 6 2" xfId="23999"/>
    <cellStyle name="Note 3 19 5 6 3" xfId="38452"/>
    <cellStyle name="Note 3 19 5 7" xfId="9006"/>
    <cellStyle name="Note 3 19 5 7 2" xfId="26440"/>
    <cellStyle name="Note 3 19 5 7 3" xfId="40893"/>
    <cellStyle name="Note 3 19 5 8" xfId="11426"/>
    <cellStyle name="Note 3 19 5 8 2" xfId="28860"/>
    <cellStyle name="Note 3 19 5 8 3" xfId="43313"/>
    <cellStyle name="Note 3 19 5 9" xfId="18432"/>
    <cellStyle name="Note 3 19 6" xfId="1596"/>
    <cellStyle name="Note 3 19 6 2" xfId="4107"/>
    <cellStyle name="Note 3 19 6 2 2" xfId="13707"/>
    <cellStyle name="Note 3 19 6 2 2 2" xfId="31141"/>
    <cellStyle name="Note 3 19 6 2 2 3" xfId="45594"/>
    <cellStyle name="Note 3 19 6 2 3" xfId="16168"/>
    <cellStyle name="Note 3 19 6 2 3 2" xfId="33602"/>
    <cellStyle name="Note 3 19 6 2 3 3" xfId="48055"/>
    <cellStyle name="Note 3 19 6 2 4" xfId="21542"/>
    <cellStyle name="Note 3 19 6 2 5" xfId="35995"/>
    <cellStyle name="Note 3 19 6 3" xfId="6569"/>
    <cellStyle name="Note 3 19 6 3 2" xfId="24003"/>
    <cellStyle name="Note 3 19 6 3 3" xfId="38456"/>
    <cellStyle name="Note 3 19 6 4" xfId="9010"/>
    <cellStyle name="Note 3 19 6 4 2" xfId="26444"/>
    <cellStyle name="Note 3 19 6 4 3" xfId="40897"/>
    <cellStyle name="Note 3 19 6 5" xfId="11430"/>
    <cellStyle name="Note 3 19 6 5 2" xfId="28864"/>
    <cellStyle name="Note 3 19 6 5 3" xfId="43317"/>
    <cellStyle name="Note 3 19 6 6" xfId="18436"/>
    <cellStyle name="Note 3 19 7" xfId="1597"/>
    <cellStyle name="Note 3 19 7 2" xfId="4108"/>
    <cellStyle name="Note 3 19 7 2 2" xfId="13708"/>
    <cellStyle name="Note 3 19 7 2 2 2" xfId="31142"/>
    <cellStyle name="Note 3 19 7 2 2 3" xfId="45595"/>
    <cellStyle name="Note 3 19 7 2 3" xfId="16169"/>
    <cellStyle name="Note 3 19 7 2 3 2" xfId="33603"/>
    <cellStyle name="Note 3 19 7 2 3 3" xfId="48056"/>
    <cellStyle name="Note 3 19 7 2 4" xfId="21543"/>
    <cellStyle name="Note 3 19 7 2 5" xfId="35996"/>
    <cellStyle name="Note 3 19 7 3" xfId="6570"/>
    <cellStyle name="Note 3 19 7 3 2" xfId="24004"/>
    <cellStyle name="Note 3 19 7 3 3" xfId="38457"/>
    <cellStyle name="Note 3 19 7 4" xfId="9011"/>
    <cellStyle name="Note 3 19 7 4 2" xfId="26445"/>
    <cellStyle name="Note 3 19 7 4 3" xfId="40898"/>
    <cellStyle name="Note 3 19 7 5" xfId="11431"/>
    <cellStyle name="Note 3 19 7 5 2" xfId="28865"/>
    <cellStyle name="Note 3 19 7 5 3" xfId="43318"/>
    <cellStyle name="Note 3 19 7 6" xfId="18437"/>
    <cellStyle name="Note 3 19 8" xfId="1598"/>
    <cellStyle name="Note 3 19 8 2" xfId="4109"/>
    <cellStyle name="Note 3 19 8 2 2" xfId="21544"/>
    <cellStyle name="Note 3 19 8 2 3" xfId="35997"/>
    <cellStyle name="Note 3 19 8 3" xfId="6571"/>
    <cellStyle name="Note 3 19 8 3 2" xfId="24005"/>
    <cellStyle name="Note 3 19 8 3 3" xfId="38458"/>
    <cellStyle name="Note 3 19 8 4" xfId="9012"/>
    <cellStyle name="Note 3 19 8 4 2" xfId="26446"/>
    <cellStyle name="Note 3 19 8 4 3" xfId="40899"/>
    <cellStyle name="Note 3 19 8 5" xfId="11432"/>
    <cellStyle name="Note 3 19 8 5 2" xfId="28866"/>
    <cellStyle name="Note 3 19 8 5 3" xfId="43319"/>
    <cellStyle name="Note 3 19 8 6" xfId="15173"/>
    <cellStyle name="Note 3 19 8 6 2" xfId="32607"/>
    <cellStyle name="Note 3 19 8 6 3" xfId="47060"/>
    <cellStyle name="Note 3 19 8 7" xfId="18438"/>
    <cellStyle name="Note 3 19 8 8" xfId="20334"/>
    <cellStyle name="Note 3 19 9" xfId="4090"/>
    <cellStyle name="Note 3 19 9 2" xfId="13694"/>
    <cellStyle name="Note 3 19 9 2 2" xfId="31128"/>
    <cellStyle name="Note 3 19 9 2 3" xfId="45581"/>
    <cellStyle name="Note 3 19 9 3" xfId="16155"/>
    <cellStyle name="Note 3 19 9 3 2" xfId="33589"/>
    <cellStyle name="Note 3 19 9 3 3" xfId="48042"/>
    <cellStyle name="Note 3 19 9 4" xfId="21525"/>
    <cellStyle name="Note 3 19 9 5" xfId="35978"/>
    <cellStyle name="Note 3 2" xfId="1599"/>
    <cellStyle name="Note 3 2 10" xfId="6572"/>
    <cellStyle name="Note 3 2 10 2" xfId="24006"/>
    <cellStyle name="Note 3 2 10 3" xfId="38459"/>
    <cellStyle name="Note 3 2 11" xfId="9013"/>
    <cellStyle name="Note 3 2 11 2" xfId="26447"/>
    <cellStyle name="Note 3 2 11 3" xfId="40900"/>
    <cellStyle name="Note 3 2 12" xfId="11433"/>
    <cellStyle name="Note 3 2 12 2" xfId="28867"/>
    <cellStyle name="Note 3 2 12 3" xfId="43320"/>
    <cellStyle name="Note 3 2 13" xfId="18439"/>
    <cellStyle name="Note 3 2 2" xfId="1600"/>
    <cellStyle name="Note 3 2 2 2" xfId="1601"/>
    <cellStyle name="Note 3 2 2 2 2" xfId="4112"/>
    <cellStyle name="Note 3 2 2 2 2 2" xfId="13711"/>
    <cellStyle name="Note 3 2 2 2 2 2 2" xfId="31145"/>
    <cellStyle name="Note 3 2 2 2 2 2 3" xfId="45598"/>
    <cellStyle name="Note 3 2 2 2 2 3" xfId="16172"/>
    <cellStyle name="Note 3 2 2 2 2 3 2" xfId="33606"/>
    <cellStyle name="Note 3 2 2 2 2 3 3" xfId="48059"/>
    <cellStyle name="Note 3 2 2 2 2 4" xfId="21547"/>
    <cellStyle name="Note 3 2 2 2 2 5" xfId="36000"/>
    <cellStyle name="Note 3 2 2 2 3" xfId="6574"/>
    <cellStyle name="Note 3 2 2 2 3 2" xfId="24008"/>
    <cellStyle name="Note 3 2 2 2 3 3" xfId="38461"/>
    <cellStyle name="Note 3 2 2 2 4" xfId="9015"/>
    <cellStyle name="Note 3 2 2 2 4 2" xfId="26449"/>
    <cellStyle name="Note 3 2 2 2 4 3" xfId="40902"/>
    <cellStyle name="Note 3 2 2 2 5" xfId="11435"/>
    <cellStyle name="Note 3 2 2 2 5 2" xfId="28869"/>
    <cellStyle name="Note 3 2 2 2 5 3" xfId="43322"/>
    <cellStyle name="Note 3 2 2 2 6" xfId="18441"/>
    <cellStyle name="Note 3 2 2 3" xfId="1602"/>
    <cellStyle name="Note 3 2 2 3 2" xfId="4113"/>
    <cellStyle name="Note 3 2 2 3 2 2" xfId="13712"/>
    <cellStyle name="Note 3 2 2 3 2 2 2" xfId="31146"/>
    <cellStyle name="Note 3 2 2 3 2 2 3" xfId="45599"/>
    <cellStyle name="Note 3 2 2 3 2 3" xfId="16173"/>
    <cellStyle name="Note 3 2 2 3 2 3 2" xfId="33607"/>
    <cellStyle name="Note 3 2 2 3 2 3 3" xfId="48060"/>
    <cellStyle name="Note 3 2 2 3 2 4" xfId="21548"/>
    <cellStyle name="Note 3 2 2 3 2 5" xfId="36001"/>
    <cellStyle name="Note 3 2 2 3 3" xfId="6575"/>
    <cellStyle name="Note 3 2 2 3 3 2" xfId="24009"/>
    <cellStyle name="Note 3 2 2 3 3 3" xfId="38462"/>
    <cellStyle name="Note 3 2 2 3 4" xfId="9016"/>
    <cellStyle name="Note 3 2 2 3 4 2" xfId="26450"/>
    <cellStyle name="Note 3 2 2 3 4 3" xfId="40903"/>
    <cellStyle name="Note 3 2 2 3 5" xfId="11436"/>
    <cellStyle name="Note 3 2 2 3 5 2" xfId="28870"/>
    <cellStyle name="Note 3 2 2 3 5 3" xfId="43323"/>
    <cellStyle name="Note 3 2 2 3 6" xfId="18442"/>
    <cellStyle name="Note 3 2 2 4" xfId="1603"/>
    <cellStyle name="Note 3 2 2 4 2" xfId="4114"/>
    <cellStyle name="Note 3 2 2 4 2 2" xfId="21549"/>
    <cellStyle name="Note 3 2 2 4 2 3" xfId="36002"/>
    <cellStyle name="Note 3 2 2 4 3" xfId="6576"/>
    <cellStyle name="Note 3 2 2 4 3 2" xfId="24010"/>
    <cellStyle name="Note 3 2 2 4 3 3" xfId="38463"/>
    <cellStyle name="Note 3 2 2 4 4" xfId="9017"/>
    <cellStyle name="Note 3 2 2 4 4 2" xfId="26451"/>
    <cellStyle name="Note 3 2 2 4 4 3" xfId="40904"/>
    <cellStyle name="Note 3 2 2 4 5" xfId="11437"/>
    <cellStyle name="Note 3 2 2 4 5 2" xfId="28871"/>
    <cellStyle name="Note 3 2 2 4 5 3" xfId="43324"/>
    <cellStyle name="Note 3 2 2 4 6" xfId="15174"/>
    <cellStyle name="Note 3 2 2 4 6 2" xfId="32608"/>
    <cellStyle name="Note 3 2 2 4 6 3" xfId="47061"/>
    <cellStyle name="Note 3 2 2 4 7" xfId="18443"/>
    <cellStyle name="Note 3 2 2 4 8" xfId="20335"/>
    <cellStyle name="Note 3 2 2 5" xfId="4111"/>
    <cellStyle name="Note 3 2 2 5 2" xfId="13710"/>
    <cellStyle name="Note 3 2 2 5 2 2" xfId="31144"/>
    <cellStyle name="Note 3 2 2 5 2 3" xfId="45597"/>
    <cellStyle name="Note 3 2 2 5 3" xfId="16171"/>
    <cellStyle name="Note 3 2 2 5 3 2" xfId="33605"/>
    <cellStyle name="Note 3 2 2 5 3 3" xfId="48058"/>
    <cellStyle name="Note 3 2 2 5 4" xfId="21546"/>
    <cellStyle name="Note 3 2 2 5 5" xfId="35999"/>
    <cellStyle name="Note 3 2 2 6" xfId="6573"/>
    <cellStyle name="Note 3 2 2 6 2" xfId="24007"/>
    <cellStyle name="Note 3 2 2 6 3" xfId="38460"/>
    <cellStyle name="Note 3 2 2 7" xfId="9014"/>
    <cellStyle name="Note 3 2 2 7 2" xfId="26448"/>
    <cellStyle name="Note 3 2 2 7 3" xfId="40901"/>
    <cellStyle name="Note 3 2 2 8" xfId="11434"/>
    <cellStyle name="Note 3 2 2 8 2" xfId="28868"/>
    <cellStyle name="Note 3 2 2 8 3" xfId="43321"/>
    <cellStyle name="Note 3 2 2 9" xfId="18440"/>
    <cellStyle name="Note 3 2 3" xfId="1604"/>
    <cellStyle name="Note 3 2 3 2" xfId="1605"/>
    <cellStyle name="Note 3 2 3 2 2" xfId="4116"/>
    <cellStyle name="Note 3 2 3 2 2 2" xfId="13714"/>
    <cellStyle name="Note 3 2 3 2 2 2 2" xfId="31148"/>
    <cellStyle name="Note 3 2 3 2 2 2 3" xfId="45601"/>
    <cellStyle name="Note 3 2 3 2 2 3" xfId="16175"/>
    <cellStyle name="Note 3 2 3 2 2 3 2" xfId="33609"/>
    <cellStyle name="Note 3 2 3 2 2 3 3" xfId="48062"/>
    <cellStyle name="Note 3 2 3 2 2 4" xfId="21551"/>
    <cellStyle name="Note 3 2 3 2 2 5" xfId="36004"/>
    <cellStyle name="Note 3 2 3 2 3" xfId="6578"/>
    <cellStyle name="Note 3 2 3 2 3 2" xfId="24012"/>
    <cellStyle name="Note 3 2 3 2 3 3" xfId="38465"/>
    <cellStyle name="Note 3 2 3 2 4" xfId="9019"/>
    <cellStyle name="Note 3 2 3 2 4 2" xfId="26453"/>
    <cellStyle name="Note 3 2 3 2 4 3" xfId="40906"/>
    <cellStyle name="Note 3 2 3 2 5" xfId="11439"/>
    <cellStyle name="Note 3 2 3 2 5 2" xfId="28873"/>
    <cellStyle name="Note 3 2 3 2 5 3" xfId="43326"/>
    <cellStyle name="Note 3 2 3 2 6" xfId="18445"/>
    <cellStyle name="Note 3 2 3 3" xfId="1606"/>
    <cellStyle name="Note 3 2 3 3 2" xfId="4117"/>
    <cellStyle name="Note 3 2 3 3 2 2" xfId="13715"/>
    <cellStyle name="Note 3 2 3 3 2 2 2" xfId="31149"/>
    <cellStyle name="Note 3 2 3 3 2 2 3" xfId="45602"/>
    <cellStyle name="Note 3 2 3 3 2 3" xfId="16176"/>
    <cellStyle name="Note 3 2 3 3 2 3 2" xfId="33610"/>
    <cellStyle name="Note 3 2 3 3 2 3 3" xfId="48063"/>
    <cellStyle name="Note 3 2 3 3 2 4" xfId="21552"/>
    <cellStyle name="Note 3 2 3 3 2 5" xfId="36005"/>
    <cellStyle name="Note 3 2 3 3 3" xfId="6579"/>
    <cellStyle name="Note 3 2 3 3 3 2" xfId="24013"/>
    <cellStyle name="Note 3 2 3 3 3 3" xfId="38466"/>
    <cellStyle name="Note 3 2 3 3 4" xfId="9020"/>
    <cellStyle name="Note 3 2 3 3 4 2" xfId="26454"/>
    <cellStyle name="Note 3 2 3 3 4 3" xfId="40907"/>
    <cellStyle name="Note 3 2 3 3 5" xfId="11440"/>
    <cellStyle name="Note 3 2 3 3 5 2" xfId="28874"/>
    <cellStyle name="Note 3 2 3 3 5 3" xfId="43327"/>
    <cellStyle name="Note 3 2 3 3 6" xfId="18446"/>
    <cellStyle name="Note 3 2 3 4" xfId="1607"/>
    <cellStyle name="Note 3 2 3 4 2" xfId="4118"/>
    <cellStyle name="Note 3 2 3 4 2 2" xfId="21553"/>
    <cellStyle name="Note 3 2 3 4 2 3" xfId="36006"/>
    <cellStyle name="Note 3 2 3 4 3" xfId="6580"/>
    <cellStyle name="Note 3 2 3 4 3 2" xfId="24014"/>
    <cellStyle name="Note 3 2 3 4 3 3" xfId="38467"/>
    <cellStyle name="Note 3 2 3 4 4" xfId="9021"/>
    <cellStyle name="Note 3 2 3 4 4 2" xfId="26455"/>
    <cellStyle name="Note 3 2 3 4 4 3" xfId="40908"/>
    <cellStyle name="Note 3 2 3 4 5" xfId="11441"/>
    <cellStyle name="Note 3 2 3 4 5 2" xfId="28875"/>
    <cellStyle name="Note 3 2 3 4 5 3" xfId="43328"/>
    <cellStyle name="Note 3 2 3 4 6" xfId="15175"/>
    <cellStyle name="Note 3 2 3 4 6 2" xfId="32609"/>
    <cellStyle name="Note 3 2 3 4 6 3" xfId="47062"/>
    <cellStyle name="Note 3 2 3 4 7" xfId="18447"/>
    <cellStyle name="Note 3 2 3 4 8" xfId="20336"/>
    <cellStyle name="Note 3 2 3 5" xfId="4115"/>
    <cellStyle name="Note 3 2 3 5 2" xfId="13713"/>
    <cellStyle name="Note 3 2 3 5 2 2" xfId="31147"/>
    <cellStyle name="Note 3 2 3 5 2 3" xfId="45600"/>
    <cellStyle name="Note 3 2 3 5 3" xfId="16174"/>
    <cellStyle name="Note 3 2 3 5 3 2" xfId="33608"/>
    <cellStyle name="Note 3 2 3 5 3 3" xfId="48061"/>
    <cellStyle name="Note 3 2 3 5 4" xfId="21550"/>
    <cellStyle name="Note 3 2 3 5 5" xfId="36003"/>
    <cellStyle name="Note 3 2 3 6" xfId="6577"/>
    <cellStyle name="Note 3 2 3 6 2" xfId="24011"/>
    <cellStyle name="Note 3 2 3 6 3" xfId="38464"/>
    <cellStyle name="Note 3 2 3 7" xfId="9018"/>
    <cellStyle name="Note 3 2 3 7 2" xfId="26452"/>
    <cellStyle name="Note 3 2 3 7 3" xfId="40905"/>
    <cellStyle name="Note 3 2 3 8" xfId="11438"/>
    <cellStyle name="Note 3 2 3 8 2" xfId="28872"/>
    <cellStyle name="Note 3 2 3 8 3" xfId="43325"/>
    <cellStyle name="Note 3 2 3 9" xfId="18444"/>
    <cellStyle name="Note 3 2 4" xfId="1608"/>
    <cellStyle name="Note 3 2 4 2" xfId="1609"/>
    <cellStyle name="Note 3 2 4 2 2" xfId="4120"/>
    <cellStyle name="Note 3 2 4 2 2 2" xfId="13717"/>
    <cellStyle name="Note 3 2 4 2 2 2 2" xfId="31151"/>
    <cellStyle name="Note 3 2 4 2 2 2 3" xfId="45604"/>
    <cellStyle name="Note 3 2 4 2 2 3" xfId="16178"/>
    <cellStyle name="Note 3 2 4 2 2 3 2" xfId="33612"/>
    <cellStyle name="Note 3 2 4 2 2 3 3" xfId="48065"/>
    <cellStyle name="Note 3 2 4 2 2 4" xfId="21555"/>
    <cellStyle name="Note 3 2 4 2 2 5" xfId="36008"/>
    <cellStyle name="Note 3 2 4 2 3" xfId="6582"/>
    <cellStyle name="Note 3 2 4 2 3 2" xfId="24016"/>
    <cellStyle name="Note 3 2 4 2 3 3" xfId="38469"/>
    <cellStyle name="Note 3 2 4 2 4" xfId="9023"/>
    <cellStyle name="Note 3 2 4 2 4 2" xfId="26457"/>
    <cellStyle name="Note 3 2 4 2 4 3" xfId="40910"/>
    <cellStyle name="Note 3 2 4 2 5" xfId="11443"/>
    <cellStyle name="Note 3 2 4 2 5 2" xfId="28877"/>
    <cellStyle name="Note 3 2 4 2 5 3" xfId="43330"/>
    <cellStyle name="Note 3 2 4 2 6" xfId="18449"/>
    <cellStyle name="Note 3 2 4 3" xfId="1610"/>
    <cellStyle name="Note 3 2 4 3 2" xfId="4121"/>
    <cellStyle name="Note 3 2 4 3 2 2" xfId="13718"/>
    <cellStyle name="Note 3 2 4 3 2 2 2" xfId="31152"/>
    <cellStyle name="Note 3 2 4 3 2 2 3" xfId="45605"/>
    <cellStyle name="Note 3 2 4 3 2 3" xfId="16179"/>
    <cellStyle name="Note 3 2 4 3 2 3 2" xfId="33613"/>
    <cellStyle name="Note 3 2 4 3 2 3 3" xfId="48066"/>
    <cellStyle name="Note 3 2 4 3 2 4" xfId="21556"/>
    <cellStyle name="Note 3 2 4 3 2 5" xfId="36009"/>
    <cellStyle name="Note 3 2 4 3 3" xfId="6583"/>
    <cellStyle name="Note 3 2 4 3 3 2" xfId="24017"/>
    <cellStyle name="Note 3 2 4 3 3 3" xfId="38470"/>
    <cellStyle name="Note 3 2 4 3 4" xfId="9024"/>
    <cellStyle name="Note 3 2 4 3 4 2" xfId="26458"/>
    <cellStyle name="Note 3 2 4 3 4 3" xfId="40911"/>
    <cellStyle name="Note 3 2 4 3 5" xfId="11444"/>
    <cellStyle name="Note 3 2 4 3 5 2" xfId="28878"/>
    <cellStyle name="Note 3 2 4 3 5 3" xfId="43331"/>
    <cellStyle name="Note 3 2 4 3 6" xfId="18450"/>
    <cellStyle name="Note 3 2 4 4" xfId="1611"/>
    <cellStyle name="Note 3 2 4 4 2" xfId="4122"/>
    <cellStyle name="Note 3 2 4 4 2 2" xfId="21557"/>
    <cellStyle name="Note 3 2 4 4 2 3" xfId="36010"/>
    <cellStyle name="Note 3 2 4 4 3" xfId="6584"/>
    <cellStyle name="Note 3 2 4 4 3 2" xfId="24018"/>
    <cellStyle name="Note 3 2 4 4 3 3" xfId="38471"/>
    <cellStyle name="Note 3 2 4 4 4" xfId="9025"/>
    <cellStyle name="Note 3 2 4 4 4 2" xfId="26459"/>
    <cellStyle name="Note 3 2 4 4 4 3" xfId="40912"/>
    <cellStyle name="Note 3 2 4 4 5" xfId="11445"/>
    <cellStyle name="Note 3 2 4 4 5 2" xfId="28879"/>
    <cellStyle name="Note 3 2 4 4 5 3" xfId="43332"/>
    <cellStyle name="Note 3 2 4 4 6" xfId="15176"/>
    <cellStyle name="Note 3 2 4 4 6 2" xfId="32610"/>
    <cellStyle name="Note 3 2 4 4 6 3" xfId="47063"/>
    <cellStyle name="Note 3 2 4 4 7" xfId="18451"/>
    <cellStyle name="Note 3 2 4 4 8" xfId="20337"/>
    <cellStyle name="Note 3 2 4 5" xfId="4119"/>
    <cellStyle name="Note 3 2 4 5 2" xfId="13716"/>
    <cellStyle name="Note 3 2 4 5 2 2" xfId="31150"/>
    <cellStyle name="Note 3 2 4 5 2 3" xfId="45603"/>
    <cellStyle name="Note 3 2 4 5 3" xfId="16177"/>
    <cellStyle name="Note 3 2 4 5 3 2" xfId="33611"/>
    <cellStyle name="Note 3 2 4 5 3 3" xfId="48064"/>
    <cellStyle name="Note 3 2 4 5 4" xfId="21554"/>
    <cellStyle name="Note 3 2 4 5 5" xfId="36007"/>
    <cellStyle name="Note 3 2 4 6" xfId="6581"/>
    <cellStyle name="Note 3 2 4 6 2" xfId="24015"/>
    <cellStyle name="Note 3 2 4 6 3" xfId="38468"/>
    <cellStyle name="Note 3 2 4 7" xfId="9022"/>
    <cellStyle name="Note 3 2 4 7 2" xfId="26456"/>
    <cellStyle name="Note 3 2 4 7 3" xfId="40909"/>
    <cellStyle name="Note 3 2 4 8" xfId="11442"/>
    <cellStyle name="Note 3 2 4 8 2" xfId="28876"/>
    <cellStyle name="Note 3 2 4 8 3" xfId="43329"/>
    <cellStyle name="Note 3 2 4 9" xfId="18448"/>
    <cellStyle name="Note 3 2 5" xfId="1612"/>
    <cellStyle name="Note 3 2 5 2" xfId="1613"/>
    <cellStyle name="Note 3 2 5 2 2" xfId="4124"/>
    <cellStyle name="Note 3 2 5 2 2 2" xfId="13720"/>
    <cellStyle name="Note 3 2 5 2 2 2 2" xfId="31154"/>
    <cellStyle name="Note 3 2 5 2 2 2 3" xfId="45607"/>
    <cellStyle name="Note 3 2 5 2 2 3" xfId="16181"/>
    <cellStyle name="Note 3 2 5 2 2 3 2" xfId="33615"/>
    <cellStyle name="Note 3 2 5 2 2 3 3" xfId="48068"/>
    <cellStyle name="Note 3 2 5 2 2 4" xfId="21559"/>
    <cellStyle name="Note 3 2 5 2 2 5" xfId="36012"/>
    <cellStyle name="Note 3 2 5 2 3" xfId="6586"/>
    <cellStyle name="Note 3 2 5 2 3 2" xfId="24020"/>
    <cellStyle name="Note 3 2 5 2 3 3" xfId="38473"/>
    <cellStyle name="Note 3 2 5 2 4" xfId="9027"/>
    <cellStyle name="Note 3 2 5 2 4 2" xfId="26461"/>
    <cellStyle name="Note 3 2 5 2 4 3" xfId="40914"/>
    <cellStyle name="Note 3 2 5 2 5" xfId="11447"/>
    <cellStyle name="Note 3 2 5 2 5 2" xfId="28881"/>
    <cellStyle name="Note 3 2 5 2 5 3" xfId="43334"/>
    <cellStyle name="Note 3 2 5 2 6" xfId="18453"/>
    <cellStyle name="Note 3 2 5 3" xfId="1614"/>
    <cellStyle name="Note 3 2 5 3 2" xfId="4125"/>
    <cellStyle name="Note 3 2 5 3 2 2" xfId="13721"/>
    <cellStyle name="Note 3 2 5 3 2 2 2" xfId="31155"/>
    <cellStyle name="Note 3 2 5 3 2 2 3" xfId="45608"/>
    <cellStyle name="Note 3 2 5 3 2 3" xfId="16182"/>
    <cellStyle name="Note 3 2 5 3 2 3 2" xfId="33616"/>
    <cellStyle name="Note 3 2 5 3 2 3 3" xfId="48069"/>
    <cellStyle name="Note 3 2 5 3 2 4" xfId="21560"/>
    <cellStyle name="Note 3 2 5 3 2 5" xfId="36013"/>
    <cellStyle name="Note 3 2 5 3 3" xfId="6587"/>
    <cellStyle name="Note 3 2 5 3 3 2" xfId="24021"/>
    <cellStyle name="Note 3 2 5 3 3 3" xfId="38474"/>
    <cellStyle name="Note 3 2 5 3 4" xfId="9028"/>
    <cellStyle name="Note 3 2 5 3 4 2" xfId="26462"/>
    <cellStyle name="Note 3 2 5 3 4 3" xfId="40915"/>
    <cellStyle name="Note 3 2 5 3 5" xfId="11448"/>
    <cellStyle name="Note 3 2 5 3 5 2" xfId="28882"/>
    <cellStyle name="Note 3 2 5 3 5 3" xfId="43335"/>
    <cellStyle name="Note 3 2 5 3 6" xfId="18454"/>
    <cellStyle name="Note 3 2 5 4" xfId="1615"/>
    <cellStyle name="Note 3 2 5 4 2" xfId="4126"/>
    <cellStyle name="Note 3 2 5 4 2 2" xfId="21561"/>
    <cellStyle name="Note 3 2 5 4 2 3" xfId="36014"/>
    <cellStyle name="Note 3 2 5 4 3" xfId="6588"/>
    <cellStyle name="Note 3 2 5 4 3 2" xfId="24022"/>
    <cellStyle name="Note 3 2 5 4 3 3" xfId="38475"/>
    <cellStyle name="Note 3 2 5 4 4" xfId="9029"/>
    <cellStyle name="Note 3 2 5 4 4 2" xfId="26463"/>
    <cellStyle name="Note 3 2 5 4 4 3" xfId="40916"/>
    <cellStyle name="Note 3 2 5 4 5" xfId="11449"/>
    <cellStyle name="Note 3 2 5 4 5 2" xfId="28883"/>
    <cellStyle name="Note 3 2 5 4 5 3" xfId="43336"/>
    <cellStyle name="Note 3 2 5 4 6" xfId="15177"/>
    <cellStyle name="Note 3 2 5 4 6 2" xfId="32611"/>
    <cellStyle name="Note 3 2 5 4 6 3" xfId="47064"/>
    <cellStyle name="Note 3 2 5 4 7" xfId="18455"/>
    <cellStyle name="Note 3 2 5 4 8" xfId="20338"/>
    <cellStyle name="Note 3 2 5 5" xfId="4123"/>
    <cellStyle name="Note 3 2 5 5 2" xfId="13719"/>
    <cellStyle name="Note 3 2 5 5 2 2" xfId="31153"/>
    <cellStyle name="Note 3 2 5 5 2 3" xfId="45606"/>
    <cellStyle name="Note 3 2 5 5 3" xfId="16180"/>
    <cellStyle name="Note 3 2 5 5 3 2" xfId="33614"/>
    <cellStyle name="Note 3 2 5 5 3 3" xfId="48067"/>
    <cellStyle name="Note 3 2 5 5 4" xfId="21558"/>
    <cellStyle name="Note 3 2 5 5 5" xfId="36011"/>
    <cellStyle name="Note 3 2 5 6" xfId="6585"/>
    <cellStyle name="Note 3 2 5 6 2" xfId="24019"/>
    <cellStyle name="Note 3 2 5 6 3" xfId="38472"/>
    <cellStyle name="Note 3 2 5 7" xfId="9026"/>
    <cellStyle name="Note 3 2 5 7 2" xfId="26460"/>
    <cellStyle name="Note 3 2 5 7 3" xfId="40913"/>
    <cellStyle name="Note 3 2 5 8" xfId="11446"/>
    <cellStyle name="Note 3 2 5 8 2" xfId="28880"/>
    <cellStyle name="Note 3 2 5 8 3" xfId="43333"/>
    <cellStyle name="Note 3 2 5 9" xfId="18452"/>
    <cellStyle name="Note 3 2 6" xfId="1616"/>
    <cellStyle name="Note 3 2 6 2" xfId="4127"/>
    <cellStyle name="Note 3 2 6 2 2" xfId="13722"/>
    <cellStyle name="Note 3 2 6 2 2 2" xfId="31156"/>
    <cellStyle name="Note 3 2 6 2 2 3" xfId="45609"/>
    <cellStyle name="Note 3 2 6 2 3" xfId="16183"/>
    <cellStyle name="Note 3 2 6 2 3 2" xfId="33617"/>
    <cellStyle name="Note 3 2 6 2 3 3" xfId="48070"/>
    <cellStyle name="Note 3 2 6 2 4" xfId="21562"/>
    <cellStyle name="Note 3 2 6 2 5" xfId="36015"/>
    <cellStyle name="Note 3 2 6 3" xfId="6589"/>
    <cellStyle name="Note 3 2 6 3 2" xfId="24023"/>
    <cellStyle name="Note 3 2 6 3 3" xfId="38476"/>
    <cellStyle name="Note 3 2 6 4" xfId="9030"/>
    <cellStyle name="Note 3 2 6 4 2" xfId="26464"/>
    <cellStyle name="Note 3 2 6 4 3" xfId="40917"/>
    <cellStyle name="Note 3 2 6 5" xfId="11450"/>
    <cellStyle name="Note 3 2 6 5 2" xfId="28884"/>
    <cellStyle name="Note 3 2 6 5 3" xfId="43337"/>
    <cellStyle name="Note 3 2 6 6" xfId="18456"/>
    <cellStyle name="Note 3 2 7" xfId="1617"/>
    <cellStyle name="Note 3 2 7 2" xfId="4128"/>
    <cellStyle name="Note 3 2 7 2 2" xfId="13723"/>
    <cellStyle name="Note 3 2 7 2 2 2" xfId="31157"/>
    <cellStyle name="Note 3 2 7 2 2 3" xfId="45610"/>
    <cellStyle name="Note 3 2 7 2 3" xfId="16184"/>
    <cellStyle name="Note 3 2 7 2 3 2" xfId="33618"/>
    <cellStyle name="Note 3 2 7 2 3 3" xfId="48071"/>
    <cellStyle name="Note 3 2 7 2 4" xfId="21563"/>
    <cellStyle name="Note 3 2 7 2 5" xfId="36016"/>
    <cellStyle name="Note 3 2 7 3" xfId="6590"/>
    <cellStyle name="Note 3 2 7 3 2" xfId="24024"/>
    <cellStyle name="Note 3 2 7 3 3" xfId="38477"/>
    <cellStyle name="Note 3 2 7 4" xfId="9031"/>
    <cellStyle name="Note 3 2 7 4 2" xfId="26465"/>
    <cellStyle name="Note 3 2 7 4 3" xfId="40918"/>
    <cellStyle name="Note 3 2 7 5" xfId="11451"/>
    <cellStyle name="Note 3 2 7 5 2" xfId="28885"/>
    <cellStyle name="Note 3 2 7 5 3" xfId="43338"/>
    <cellStyle name="Note 3 2 7 6" xfId="18457"/>
    <cellStyle name="Note 3 2 8" xfId="1618"/>
    <cellStyle name="Note 3 2 8 2" xfId="4129"/>
    <cellStyle name="Note 3 2 8 2 2" xfId="21564"/>
    <cellStyle name="Note 3 2 8 2 3" xfId="36017"/>
    <cellStyle name="Note 3 2 8 3" xfId="6591"/>
    <cellStyle name="Note 3 2 8 3 2" xfId="24025"/>
    <cellStyle name="Note 3 2 8 3 3" xfId="38478"/>
    <cellStyle name="Note 3 2 8 4" xfId="9032"/>
    <cellStyle name="Note 3 2 8 4 2" xfId="26466"/>
    <cellStyle name="Note 3 2 8 4 3" xfId="40919"/>
    <cellStyle name="Note 3 2 8 5" xfId="11452"/>
    <cellStyle name="Note 3 2 8 5 2" xfId="28886"/>
    <cellStyle name="Note 3 2 8 5 3" xfId="43339"/>
    <cellStyle name="Note 3 2 8 6" xfId="15178"/>
    <cellStyle name="Note 3 2 8 6 2" xfId="32612"/>
    <cellStyle name="Note 3 2 8 6 3" xfId="47065"/>
    <cellStyle name="Note 3 2 8 7" xfId="18458"/>
    <cellStyle name="Note 3 2 8 8" xfId="20339"/>
    <cellStyle name="Note 3 2 9" xfId="4110"/>
    <cellStyle name="Note 3 2 9 2" xfId="13709"/>
    <cellStyle name="Note 3 2 9 2 2" xfId="31143"/>
    <cellStyle name="Note 3 2 9 2 3" xfId="45596"/>
    <cellStyle name="Note 3 2 9 3" xfId="16170"/>
    <cellStyle name="Note 3 2 9 3 2" xfId="33604"/>
    <cellStyle name="Note 3 2 9 3 3" xfId="48057"/>
    <cellStyle name="Note 3 2 9 4" xfId="21545"/>
    <cellStyle name="Note 3 2 9 5" xfId="35998"/>
    <cellStyle name="Note 3 20" xfId="1619"/>
    <cellStyle name="Note 3 20 10" xfId="18459"/>
    <cellStyle name="Note 3 20 2" xfId="1620"/>
    <cellStyle name="Note 3 20 2 10" xfId="9034"/>
    <cellStyle name="Note 3 20 2 10 2" xfId="26468"/>
    <cellStyle name="Note 3 20 2 10 3" xfId="40921"/>
    <cellStyle name="Note 3 20 2 11" xfId="11454"/>
    <cellStyle name="Note 3 20 2 11 2" xfId="28888"/>
    <cellStyle name="Note 3 20 2 11 3" xfId="43341"/>
    <cellStyle name="Note 3 20 2 12" xfId="18460"/>
    <cellStyle name="Note 3 20 2 2" xfId="1621"/>
    <cellStyle name="Note 3 20 2 2 2" xfId="1622"/>
    <cellStyle name="Note 3 20 2 2 2 2" xfId="4133"/>
    <cellStyle name="Note 3 20 2 2 2 2 2" xfId="13727"/>
    <cellStyle name="Note 3 20 2 2 2 2 2 2" xfId="31161"/>
    <cellStyle name="Note 3 20 2 2 2 2 2 3" xfId="45614"/>
    <cellStyle name="Note 3 20 2 2 2 2 3" xfId="16188"/>
    <cellStyle name="Note 3 20 2 2 2 2 3 2" xfId="33622"/>
    <cellStyle name="Note 3 20 2 2 2 2 3 3" xfId="48075"/>
    <cellStyle name="Note 3 20 2 2 2 2 4" xfId="21568"/>
    <cellStyle name="Note 3 20 2 2 2 2 5" xfId="36021"/>
    <cellStyle name="Note 3 20 2 2 2 3" xfId="6595"/>
    <cellStyle name="Note 3 20 2 2 2 3 2" xfId="24029"/>
    <cellStyle name="Note 3 20 2 2 2 3 3" xfId="38482"/>
    <cellStyle name="Note 3 20 2 2 2 4" xfId="9036"/>
    <cellStyle name="Note 3 20 2 2 2 4 2" xfId="26470"/>
    <cellStyle name="Note 3 20 2 2 2 4 3" xfId="40923"/>
    <cellStyle name="Note 3 20 2 2 2 5" xfId="11456"/>
    <cellStyle name="Note 3 20 2 2 2 5 2" xfId="28890"/>
    <cellStyle name="Note 3 20 2 2 2 5 3" xfId="43343"/>
    <cellStyle name="Note 3 20 2 2 2 6" xfId="18462"/>
    <cellStyle name="Note 3 20 2 2 3" xfId="1623"/>
    <cellStyle name="Note 3 20 2 2 3 2" xfId="4134"/>
    <cellStyle name="Note 3 20 2 2 3 2 2" xfId="13728"/>
    <cellStyle name="Note 3 20 2 2 3 2 2 2" xfId="31162"/>
    <cellStyle name="Note 3 20 2 2 3 2 2 3" xfId="45615"/>
    <cellStyle name="Note 3 20 2 2 3 2 3" xfId="16189"/>
    <cellStyle name="Note 3 20 2 2 3 2 3 2" xfId="33623"/>
    <cellStyle name="Note 3 20 2 2 3 2 3 3" xfId="48076"/>
    <cellStyle name="Note 3 20 2 2 3 2 4" xfId="21569"/>
    <cellStyle name="Note 3 20 2 2 3 2 5" xfId="36022"/>
    <cellStyle name="Note 3 20 2 2 3 3" xfId="6596"/>
    <cellStyle name="Note 3 20 2 2 3 3 2" xfId="24030"/>
    <cellStyle name="Note 3 20 2 2 3 3 3" xfId="38483"/>
    <cellStyle name="Note 3 20 2 2 3 4" xfId="9037"/>
    <cellStyle name="Note 3 20 2 2 3 4 2" xfId="26471"/>
    <cellStyle name="Note 3 20 2 2 3 4 3" xfId="40924"/>
    <cellStyle name="Note 3 20 2 2 3 5" xfId="11457"/>
    <cellStyle name="Note 3 20 2 2 3 5 2" xfId="28891"/>
    <cellStyle name="Note 3 20 2 2 3 5 3" xfId="43344"/>
    <cellStyle name="Note 3 20 2 2 3 6" xfId="18463"/>
    <cellStyle name="Note 3 20 2 2 4" xfId="1624"/>
    <cellStyle name="Note 3 20 2 2 4 2" xfId="4135"/>
    <cellStyle name="Note 3 20 2 2 4 2 2" xfId="21570"/>
    <cellStyle name="Note 3 20 2 2 4 2 3" xfId="36023"/>
    <cellStyle name="Note 3 20 2 2 4 3" xfId="6597"/>
    <cellStyle name="Note 3 20 2 2 4 3 2" xfId="24031"/>
    <cellStyle name="Note 3 20 2 2 4 3 3" xfId="38484"/>
    <cellStyle name="Note 3 20 2 2 4 4" xfId="9038"/>
    <cellStyle name="Note 3 20 2 2 4 4 2" xfId="26472"/>
    <cellStyle name="Note 3 20 2 2 4 4 3" xfId="40925"/>
    <cellStyle name="Note 3 20 2 2 4 5" xfId="11458"/>
    <cellStyle name="Note 3 20 2 2 4 5 2" xfId="28892"/>
    <cellStyle name="Note 3 20 2 2 4 5 3" xfId="43345"/>
    <cellStyle name="Note 3 20 2 2 4 6" xfId="15179"/>
    <cellStyle name="Note 3 20 2 2 4 6 2" xfId="32613"/>
    <cellStyle name="Note 3 20 2 2 4 6 3" xfId="47066"/>
    <cellStyle name="Note 3 20 2 2 4 7" xfId="18464"/>
    <cellStyle name="Note 3 20 2 2 4 8" xfId="20340"/>
    <cellStyle name="Note 3 20 2 2 5" xfId="4132"/>
    <cellStyle name="Note 3 20 2 2 5 2" xfId="13726"/>
    <cellStyle name="Note 3 20 2 2 5 2 2" xfId="31160"/>
    <cellStyle name="Note 3 20 2 2 5 2 3" xfId="45613"/>
    <cellStyle name="Note 3 20 2 2 5 3" xfId="16187"/>
    <cellStyle name="Note 3 20 2 2 5 3 2" xfId="33621"/>
    <cellStyle name="Note 3 20 2 2 5 3 3" xfId="48074"/>
    <cellStyle name="Note 3 20 2 2 5 4" xfId="21567"/>
    <cellStyle name="Note 3 20 2 2 5 5" xfId="36020"/>
    <cellStyle name="Note 3 20 2 2 6" xfId="6594"/>
    <cellStyle name="Note 3 20 2 2 6 2" xfId="24028"/>
    <cellStyle name="Note 3 20 2 2 6 3" xfId="38481"/>
    <cellStyle name="Note 3 20 2 2 7" xfId="9035"/>
    <cellStyle name="Note 3 20 2 2 7 2" xfId="26469"/>
    <cellStyle name="Note 3 20 2 2 7 3" xfId="40922"/>
    <cellStyle name="Note 3 20 2 2 8" xfId="11455"/>
    <cellStyle name="Note 3 20 2 2 8 2" xfId="28889"/>
    <cellStyle name="Note 3 20 2 2 8 3" xfId="43342"/>
    <cellStyle name="Note 3 20 2 2 9" xfId="18461"/>
    <cellStyle name="Note 3 20 2 3" xfId="1625"/>
    <cellStyle name="Note 3 20 2 3 2" xfId="1626"/>
    <cellStyle name="Note 3 20 2 3 2 2" xfId="4137"/>
    <cellStyle name="Note 3 20 2 3 2 2 2" xfId="13730"/>
    <cellStyle name="Note 3 20 2 3 2 2 2 2" xfId="31164"/>
    <cellStyle name="Note 3 20 2 3 2 2 2 3" xfId="45617"/>
    <cellStyle name="Note 3 20 2 3 2 2 3" xfId="16191"/>
    <cellStyle name="Note 3 20 2 3 2 2 3 2" xfId="33625"/>
    <cellStyle name="Note 3 20 2 3 2 2 3 3" xfId="48078"/>
    <cellStyle name="Note 3 20 2 3 2 2 4" xfId="21572"/>
    <cellStyle name="Note 3 20 2 3 2 2 5" xfId="36025"/>
    <cellStyle name="Note 3 20 2 3 2 3" xfId="6599"/>
    <cellStyle name="Note 3 20 2 3 2 3 2" xfId="24033"/>
    <cellStyle name="Note 3 20 2 3 2 3 3" xfId="38486"/>
    <cellStyle name="Note 3 20 2 3 2 4" xfId="9040"/>
    <cellStyle name="Note 3 20 2 3 2 4 2" xfId="26474"/>
    <cellStyle name="Note 3 20 2 3 2 4 3" xfId="40927"/>
    <cellStyle name="Note 3 20 2 3 2 5" xfId="11460"/>
    <cellStyle name="Note 3 20 2 3 2 5 2" xfId="28894"/>
    <cellStyle name="Note 3 20 2 3 2 5 3" xfId="43347"/>
    <cellStyle name="Note 3 20 2 3 2 6" xfId="18466"/>
    <cellStyle name="Note 3 20 2 3 3" xfId="1627"/>
    <cellStyle name="Note 3 20 2 3 3 2" xfId="4138"/>
    <cellStyle name="Note 3 20 2 3 3 2 2" xfId="13731"/>
    <cellStyle name="Note 3 20 2 3 3 2 2 2" xfId="31165"/>
    <cellStyle name="Note 3 20 2 3 3 2 2 3" xfId="45618"/>
    <cellStyle name="Note 3 20 2 3 3 2 3" xfId="16192"/>
    <cellStyle name="Note 3 20 2 3 3 2 3 2" xfId="33626"/>
    <cellStyle name="Note 3 20 2 3 3 2 3 3" xfId="48079"/>
    <cellStyle name="Note 3 20 2 3 3 2 4" xfId="21573"/>
    <cellStyle name="Note 3 20 2 3 3 2 5" xfId="36026"/>
    <cellStyle name="Note 3 20 2 3 3 3" xfId="6600"/>
    <cellStyle name="Note 3 20 2 3 3 3 2" xfId="24034"/>
    <cellStyle name="Note 3 20 2 3 3 3 3" xfId="38487"/>
    <cellStyle name="Note 3 20 2 3 3 4" xfId="9041"/>
    <cellStyle name="Note 3 20 2 3 3 4 2" xfId="26475"/>
    <cellStyle name="Note 3 20 2 3 3 4 3" xfId="40928"/>
    <cellStyle name="Note 3 20 2 3 3 5" xfId="11461"/>
    <cellStyle name="Note 3 20 2 3 3 5 2" xfId="28895"/>
    <cellStyle name="Note 3 20 2 3 3 5 3" xfId="43348"/>
    <cellStyle name="Note 3 20 2 3 3 6" xfId="18467"/>
    <cellStyle name="Note 3 20 2 3 4" xfId="1628"/>
    <cellStyle name="Note 3 20 2 3 4 2" xfId="4139"/>
    <cellStyle name="Note 3 20 2 3 4 2 2" xfId="21574"/>
    <cellStyle name="Note 3 20 2 3 4 2 3" xfId="36027"/>
    <cellStyle name="Note 3 20 2 3 4 3" xfId="6601"/>
    <cellStyle name="Note 3 20 2 3 4 3 2" xfId="24035"/>
    <cellStyle name="Note 3 20 2 3 4 3 3" xfId="38488"/>
    <cellStyle name="Note 3 20 2 3 4 4" xfId="9042"/>
    <cellStyle name="Note 3 20 2 3 4 4 2" xfId="26476"/>
    <cellStyle name="Note 3 20 2 3 4 4 3" xfId="40929"/>
    <cellStyle name="Note 3 20 2 3 4 5" xfId="11462"/>
    <cellStyle name="Note 3 20 2 3 4 5 2" xfId="28896"/>
    <cellStyle name="Note 3 20 2 3 4 5 3" xfId="43349"/>
    <cellStyle name="Note 3 20 2 3 4 6" xfId="15180"/>
    <cellStyle name="Note 3 20 2 3 4 6 2" xfId="32614"/>
    <cellStyle name="Note 3 20 2 3 4 6 3" xfId="47067"/>
    <cellStyle name="Note 3 20 2 3 4 7" xfId="18468"/>
    <cellStyle name="Note 3 20 2 3 4 8" xfId="20341"/>
    <cellStyle name="Note 3 20 2 3 5" xfId="4136"/>
    <cellStyle name="Note 3 20 2 3 5 2" xfId="13729"/>
    <cellStyle name="Note 3 20 2 3 5 2 2" xfId="31163"/>
    <cellStyle name="Note 3 20 2 3 5 2 3" xfId="45616"/>
    <cellStyle name="Note 3 20 2 3 5 3" xfId="16190"/>
    <cellStyle name="Note 3 20 2 3 5 3 2" xfId="33624"/>
    <cellStyle name="Note 3 20 2 3 5 3 3" xfId="48077"/>
    <cellStyle name="Note 3 20 2 3 5 4" xfId="21571"/>
    <cellStyle name="Note 3 20 2 3 5 5" xfId="36024"/>
    <cellStyle name="Note 3 20 2 3 6" xfId="6598"/>
    <cellStyle name="Note 3 20 2 3 6 2" xfId="24032"/>
    <cellStyle name="Note 3 20 2 3 6 3" xfId="38485"/>
    <cellStyle name="Note 3 20 2 3 7" xfId="9039"/>
    <cellStyle name="Note 3 20 2 3 7 2" xfId="26473"/>
    <cellStyle name="Note 3 20 2 3 7 3" xfId="40926"/>
    <cellStyle name="Note 3 20 2 3 8" xfId="11459"/>
    <cellStyle name="Note 3 20 2 3 8 2" xfId="28893"/>
    <cellStyle name="Note 3 20 2 3 8 3" xfId="43346"/>
    <cellStyle name="Note 3 20 2 3 9" xfId="18465"/>
    <cellStyle name="Note 3 20 2 4" xfId="1629"/>
    <cellStyle name="Note 3 20 2 4 2" xfId="1630"/>
    <cellStyle name="Note 3 20 2 4 2 2" xfId="4141"/>
    <cellStyle name="Note 3 20 2 4 2 2 2" xfId="13733"/>
    <cellStyle name="Note 3 20 2 4 2 2 2 2" xfId="31167"/>
    <cellStyle name="Note 3 20 2 4 2 2 2 3" xfId="45620"/>
    <cellStyle name="Note 3 20 2 4 2 2 3" xfId="16194"/>
    <cellStyle name="Note 3 20 2 4 2 2 3 2" xfId="33628"/>
    <cellStyle name="Note 3 20 2 4 2 2 3 3" xfId="48081"/>
    <cellStyle name="Note 3 20 2 4 2 2 4" xfId="21576"/>
    <cellStyle name="Note 3 20 2 4 2 2 5" xfId="36029"/>
    <cellStyle name="Note 3 20 2 4 2 3" xfId="6603"/>
    <cellStyle name="Note 3 20 2 4 2 3 2" xfId="24037"/>
    <cellStyle name="Note 3 20 2 4 2 3 3" xfId="38490"/>
    <cellStyle name="Note 3 20 2 4 2 4" xfId="9044"/>
    <cellStyle name="Note 3 20 2 4 2 4 2" xfId="26478"/>
    <cellStyle name="Note 3 20 2 4 2 4 3" xfId="40931"/>
    <cellStyle name="Note 3 20 2 4 2 5" xfId="11464"/>
    <cellStyle name="Note 3 20 2 4 2 5 2" xfId="28898"/>
    <cellStyle name="Note 3 20 2 4 2 5 3" xfId="43351"/>
    <cellStyle name="Note 3 20 2 4 2 6" xfId="18470"/>
    <cellStyle name="Note 3 20 2 4 3" xfId="1631"/>
    <cellStyle name="Note 3 20 2 4 3 2" xfId="4142"/>
    <cellStyle name="Note 3 20 2 4 3 2 2" xfId="13734"/>
    <cellStyle name="Note 3 20 2 4 3 2 2 2" xfId="31168"/>
    <cellStyle name="Note 3 20 2 4 3 2 2 3" xfId="45621"/>
    <cellStyle name="Note 3 20 2 4 3 2 3" xfId="16195"/>
    <cellStyle name="Note 3 20 2 4 3 2 3 2" xfId="33629"/>
    <cellStyle name="Note 3 20 2 4 3 2 3 3" xfId="48082"/>
    <cellStyle name="Note 3 20 2 4 3 2 4" xfId="21577"/>
    <cellStyle name="Note 3 20 2 4 3 2 5" xfId="36030"/>
    <cellStyle name="Note 3 20 2 4 3 3" xfId="6604"/>
    <cellStyle name="Note 3 20 2 4 3 3 2" xfId="24038"/>
    <cellStyle name="Note 3 20 2 4 3 3 3" xfId="38491"/>
    <cellStyle name="Note 3 20 2 4 3 4" xfId="9045"/>
    <cellStyle name="Note 3 20 2 4 3 4 2" xfId="26479"/>
    <cellStyle name="Note 3 20 2 4 3 4 3" xfId="40932"/>
    <cellStyle name="Note 3 20 2 4 3 5" xfId="11465"/>
    <cellStyle name="Note 3 20 2 4 3 5 2" xfId="28899"/>
    <cellStyle name="Note 3 20 2 4 3 5 3" xfId="43352"/>
    <cellStyle name="Note 3 20 2 4 3 6" xfId="18471"/>
    <cellStyle name="Note 3 20 2 4 4" xfId="1632"/>
    <cellStyle name="Note 3 20 2 4 4 2" xfId="4143"/>
    <cellStyle name="Note 3 20 2 4 4 2 2" xfId="21578"/>
    <cellStyle name="Note 3 20 2 4 4 2 3" xfId="36031"/>
    <cellStyle name="Note 3 20 2 4 4 3" xfId="6605"/>
    <cellStyle name="Note 3 20 2 4 4 3 2" xfId="24039"/>
    <cellStyle name="Note 3 20 2 4 4 3 3" xfId="38492"/>
    <cellStyle name="Note 3 20 2 4 4 4" xfId="9046"/>
    <cellStyle name="Note 3 20 2 4 4 4 2" xfId="26480"/>
    <cellStyle name="Note 3 20 2 4 4 4 3" xfId="40933"/>
    <cellStyle name="Note 3 20 2 4 4 5" xfId="11466"/>
    <cellStyle name="Note 3 20 2 4 4 5 2" xfId="28900"/>
    <cellStyle name="Note 3 20 2 4 4 5 3" xfId="43353"/>
    <cellStyle name="Note 3 20 2 4 4 6" xfId="15181"/>
    <cellStyle name="Note 3 20 2 4 4 6 2" xfId="32615"/>
    <cellStyle name="Note 3 20 2 4 4 6 3" xfId="47068"/>
    <cellStyle name="Note 3 20 2 4 4 7" xfId="18472"/>
    <cellStyle name="Note 3 20 2 4 4 8" xfId="20342"/>
    <cellStyle name="Note 3 20 2 4 5" xfId="4140"/>
    <cellStyle name="Note 3 20 2 4 5 2" xfId="13732"/>
    <cellStyle name="Note 3 20 2 4 5 2 2" xfId="31166"/>
    <cellStyle name="Note 3 20 2 4 5 2 3" xfId="45619"/>
    <cellStyle name="Note 3 20 2 4 5 3" xfId="16193"/>
    <cellStyle name="Note 3 20 2 4 5 3 2" xfId="33627"/>
    <cellStyle name="Note 3 20 2 4 5 3 3" xfId="48080"/>
    <cellStyle name="Note 3 20 2 4 5 4" xfId="21575"/>
    <cellStyle name="Note 3 20 2 4 5 5" xfId="36028"/>
    <cellStyle name="Note 3 20 2 4 6" xfId="6602"/>
    <cellStyle name="Note 3 20 2 4 6 2" xfId="24036"/>
    <cellStyle name="Note 3 20 2 4 6 3" xfId="38489"/>
    <cellStyle name="Note 3 20 2 4 7" xfId="9043"/>
    <cellStyle name="Note 3 20 2 4 7 2" xfId="26477"/>
    <cellStyle name="Note 3 20 2 4 7 3" xfId="40930"/>
    <cellStyle name="Note 3 20 2 4 8" xfId="11463"/>
    <cellStyle name="Note 3 20 2 4 8 2" xfId="28897"/>
    <cellStyle name="Note 3 20 2 4 8 3" xfId="43350"/>
    <cellStyle name="Note 3 20 2 4 9" xfId="18469"/>
    <cellStyle name="Note 3 20 2 5" xfId="1633"/>
    <cellStyle name="Note 3 20 2 5 2" xfId="4144"/>
    <cellStyle name="Note 3 20 2 5 2 2" xfId="13735"/>
    <cellStyle name="Note 3 20 2 5 2 2 2" xfId="31169"/>
    <cellStyle name="Note 3 20 2 5 2 2 3" xfId="45622"/>
    <cellStyle name="Note 3 20 2 5 2 3" xfId="16196"/>
    <cellStyle name="Note 3 20 2 5 2 3 2" xfId="33630"/>
    <cellStyle name="Note 3 20 2 5 2 3 3" xfId="48083"/>
    <cellStyle name="Note 3 20 2 5 2 4" xfId="21579"/>
    <cellStyle name="Note 3 20 2 5 2 5" xfId="36032"/>
    <cellStyle name="Note 3 20 2 5 3" xfId="6606"/>
    <cellStyle name="Note 3 20 2 5 3 2" xfId="24040"/>
    <cellStyle name="Note 3 20 2 5 3 3" xfId="38493"/>
    <cellStyle name="Note 3 20 2 5 4" xfId="9047"/>
    <cellStyle name="Note 3 20 2 5 4 2" xfId="26481"/>
    <cellStyle name="Note 3 20 2 5 4 3" xfId="40934"/>
    <cellStyle name="Note 3 20 2 5 5" xfId="11467"/>
    <cellStyle name="Note 3 20 2 5 5 2" xfId="28901"/>
    <cellStyle name="Note 3 20 2 5 5 3" xfId="43354"/>
    <cellStyle name="Note 3 20 2 5 6" xfId="18473"/>
    <cellStyle name="Note 3 20 2 6" xfId="1634"/>
    <cellStyle name="Note 3 20 2 6 2" xfId="4145"/>
    <cellStyle name="Note 3 20 2 6 2 2" xfId="13736"/>
    <cellStyle name="Note 3 20 2 6 2 2 2" xfId="31170"/>
    <cellStyle name="Note 3 20 2 6 2 2 3" xfId="45623"/>
    <cellStyle name="Note 3 20 2 6 2 3" xfId="16197"/>
    <cellStyle name="Note 3 20 2 6 2 3 2" xfId="33631"/>
    <cellStyle name="Note 3 20 2 6 2 3 3" xfId="48084"/>
    <cellStyle name="Note 3 20 2 6 2 4" xfId="21580"/>
    <cellStyle name="Note 3 20 2 6 2 5" xfId="36033"/>
    <cellStyle name="Note 3 20 2 6 3" xfId="6607"/>
    <cellStyle name="Note 3 20 2 6 3 2" xfId="24041"/>
    <cellStyle name="Note 3 20 2 6 3 3" xfId="38494"/>
    <cellStyle name="Note 3 20 2 6 4" xfId="9048"/>
    <cellStyle name="Note 3 20 2 6 4 2" xfId="26482"/>
    <cellStyle name="Note 3 20 2 6 4 3" xfId="40935"/>
    <cellStyle name="Note 3 20 2 6 5" xfId="11468"/>
    <cellStyle name="Note 3 20 2 6 5 2" xfId="28902"/>
    <cellStyle name="Note 3 20 2 6 5 3" xfId="43355"/>
    <cellStyle name="Note 3 20 2 6 6" xfId="18474"/>
    <cellStyle name="Note 3 20 2 7" xfId="1635"/>
    <cellStyle name="Note 3 20 2 7 2" xfId="4146"/>
    <cellStyle name="Note 3 20 2 7 2 2" xfId="21581"/>
    <cellStyle name="Note 3 20 2 7 2 3" xfId="36034"/>
    <cellStyle name="Note 3 20 2 7 3" xfId="6608"/>
    <cellStyle name="Note 3 20 2 7 3 2" xfId="24042"/>
    <cellStyle name="Note 3 20 2 7 3 3" xfId="38495"/>
    <cellStyle name="Note 3 20 2 7 4" xfId="9049"/>
    <cellStyle name="Note 3 20 2 7 4 2" xfId="26483"/>
    <cellStyle name="Note 3 20 2 7 4 3" xfId="40936"/>
    <cellStyle name="Note 3 20 2 7 5" xfId="11469"/>
    <cellStyle name="Note 3 20 2 7 5 2" xfId="28903"/>
    <cellStyle name="Note 3 20 2 7 5 3" xfId="43356"/>
    <cellStyle name="Note 3 20 2 7 6" xfId="15182"/>
    <cellStyle name="Note 3 20 2 7 6 2" xfId="32616"/>
    <cellStyle name="Note 3 20 2 7 6 3" xfId="47069"/>
    <cellStyle name="Note 3 20 2 7 7" xfId="18475"/>
    <cellStyle name="Note 3 20 2 7 8" xfId="20343"/>
    <cellStyle name="Note 3 20 2 8" xfId="4131"/>
    <cellStyle name="Note 3 20 2 8 2" xfId="13725"/>
    <cellStyle name="Note 3 20 2 8 2 2" xfId="31159"/>
    <cellStyle name="Note 3 20 2 8 2 3" xfId="45612"/>
    <cellStyle name="Note 3 20 2 8 3" xfId="16186"/>
    <cellStyle name="Note 3 20 2 8 3 2" xfId="33620"/>
    <cellStyle name="Note 3 20 2 8 3 3" xfId="48073"/>
    <cellStyle name="Note 3 20 2 8 4" xfId="21566"/>
    <cellStyle name="Note 3 20 2 8 5" xfId="36019"/>
    <cellStyle name="Note 3 20 2 9" xfId="6593"/>
    <cellStyle name="Note 3 20 2 9 2" xfId="24027"/>
    <cellStyle name="Note 3 20 2 9 3" xfId="38480"/>
    <cellStyle name="Note 3 20 3" xfId="1636"/>
    <cellStyle name="Note 3 20 3 2" xfId="4147"/>
    <cellStyle name="Note 3 20 3 2 2" xfId="13737"/>
    <cellStyle name="Note 3 20 3 2 2 2" xfId="31171"/>
    <cellStyle name="Note 3 20 3 2 2 3" xfId="45624"/>
    <cellStyle name="Note 3 20 3 2 3" xfId="16198"/>
    <cellStyle name="Note 3 20 3 2 3 2" xfId="33632"/>
    <cellStyle name="Note 3 20 3 2 3 3" xfId="48085"/>
    <cellStyle name="Note 3 20 3 2 4" xfId="21582"/>
    <cellStyle name="Note 3 20 3 2 5" xfId="36035"/>
    <cellStyle name="Note 3 20 3 3" xfId="6609"/>
    <cellStyle name="Note 3 20 3 3 2" xfId="24043"/>
    <cellStyle name="Note 3 20 3 3 3" xfId="38496"/>
    <cellStyle name="Note 3 20 3 4" xfId="9050"/>
    <cellStyle name="Note 3 20 3 4 2" xfId="26484"/>
    <cellStyle name="Note 3 20 3 4 3" xfId="40937"/>
    <cellStyle name="Note 3 20 3 5" xfId="11470"/>
    <cellStyle name="Note 3 20 3 5 2" xfId="28904"/>
    <cellStyle name="Note 3 20 3 5 3" xfId="43357"/>
    <cellStyle name="Note 3 20 3 6" xfId="18476"/>
    <cellStyle name="Note 3 20 4" xfId="1637"/>
    <cellStyle name="Note 3 20 4 2" xfId="4148"/>
    <cellStyle name="Note 3 20 4 2 2" xfId="13738"/>
    <cellStyle name="Note 3 20 4 2 2 2" xfId="31172"/>
    <cellStyle name="Note 3 20 4 2 2 3" xfId="45625"/>
    <cellStyle name="Note 3 20 4 2 3" xfId="16199"/>
    <cellStyle name="Note 3 20 4 2 3 2" xfId="33633"/>
    <cellStyle name="Note 3 20 4 2 3 3" xfId="48086"/>
    <cellStyle name="Note 3 20 4 2 4" xfId="21583"/>
    <cellStyle name="Note 3 20 4 2 5" xfId="36036"/>
    <cellStyle name="Note 3 20 4 3" xfId="6610"/>
    <cellStyle name="Note 3 20 4 3 2" xfId="24044"/>
    <cellStyle name="Note 3 20 4 3 3" xfId="38497"/>
    <cellStyle name="Note 3 20 4 4" xfId="9051"/>
    <cellStyle name="Note 3 20 4 4 2" xfId="26485"/>
    <cellStyle name="Note 3 20 4 4 3" xfId="40938"/>
    <cellStyle name="Note 3 20 4 5" xfId="11471"/>
    <cellStyle name="Note 3 20 4 5 2" xfId="28905"/>
    <cellStyle name="Note 3 20 4 5 3" xfId="43358"/>
    <cellStyle name="Note 3 20 4 6" xfId="18477"/>
    <cellStyle name="Note 3 20 5" xfId="1638"/>
    <cellStyle name="Note 3 20 5 2" xfId="4149"/>
    <cellStyle name="Note 3 20 5 2 2" xfId="21584"/>
    <cellStyle name="Note 3 20 5 2 3" xfId="36037"/>
    <cellStyle name="Note 3 20 5 3" xfId="6611"/>
    <cellStyle name="Note 3 20 5 3 2" xfId="24045"/>
    <cellStyle name="Note 3 20 5 3 3" xfId="38498"/>
    <cellStyle name="Note 3 20 5 4" xfId="9052"/>
    <cellStyle name="Note 3 20 5 4 2" xfId="26486"/>
    <cellStyle name="Note 3 20 5 4 3" xfId="40939"/>
    <cellStyle name="Note 3 20 5 5" xfId="11472"/>
    <cellStyle name="Note 3 20 5 5 2" xfId="28906"/>
    <cellStyle name="Note 3 20 5 5 3" xfId="43359"/>
    <cellStyle name="Note 3 20 5 6" xfId="15183"/>
    <cellStyle name="Note 3 20 5 6 2" xfId="32617"/>
    <cellStyle name="Note 3 20 5 6 3" xfId="47070"/>
    <cellStyle name="Note 3 20 5 7" xfId="18478"/>
    <cellStyle name="Note 3 20 5 8" xfId="20344"/>
    <cellStyle name="Note 3 20 6" xfId="4130"/>
    <cellStyle name="Note 3 20 6 2" xfId="13724"/>
    <cellStyle name="Note 3 20 6 2 2" xfId="31158"/>
    <cellStyle name="Note 3 20 6 2 3" xfId="45611"/>
    <cellStyle name="Note 3 20 6 3" xfId="16185"/>
    <cellStyle name="Note 3 20 6 3 2" xfId="33619"/>
    <cellStyle name="Note 3 20 6 3 3" xfId="48072"/>
    <cellStyle name="Note 3 20 6 4" xfId="21565"/>
    <cellStyle name="Note 3 20 6 5" xfId="36018"/>
    <cellStyle name="Note 3 20 7" xfId="6592"/>
    <cellStyle name="Note 3 20 7 2" xfId="24026"/>
    <cellStyle name="Note 3 20 7 3" xfId="38479"/>
    <cellStyle name="Note 3 20 8" xfId="9033"/>
    <cellStyle name="Note 3 20 8 2" xfId="26467"/>
    <cellStyle name="Note 3 20 8 3" xfId="40920"/>
    <cellStyle name="Note 3 20 9" xfId="11453"/>
    <cellStyle name="Note 3 20 9 2" xfId="28887"/>
    <cellStyle name="Note 3 20 9 3" xfId="43340"/>
    <cellStyle name="Note 3 21" xfId="1639"/>
    <cellStyle name="Note 3 21 10" xfId="9053"/>
    <cellStyle name="Note 3 21 10 2" xfId="26487"/>
    <cellStyle name="Note 3 21 10 3" xfId="40940"/>
    <cellStyle name="Note 3 21 11" xfId="11473"/>
    <cellStyle name="Note 3 21 11 2" xfId="28907"/>
    <cellStyle name="Note 3 21 11 3" xfId="43360"/>
    <cellStyle name="Note 3 21 12" xfId="18479"/>
    <cellStyle name="Note 3 21 2" xfId="1640"/>
    <cellStyle name="Note 3 21 2 2" xfId="1641"/>
    <cellStyle name="Note 3 21 2 2 2" xfId="4152"/>
    <cellStyle name="Note 3 21 2 2 2 2" xfId="13741"/>
    <cellStyle name="Note 3 21 2 2 2 2 2" xfId="31175"/>
    <cellStyle name="Note 3 21 2 2 2 2 3" xfId="45628"/>
    <cellStyle name="Note 3 21 2 2 2 3" xfId="16202"/>
    <cellStyle name="Note 3 21 2 2 2 3 2" xfId="33636"/>
    <cellStyle name="Note 3 21 2 2 2 3 3" xfId="48089"/>
    <cellStyle name="Note 3 21 2 2 2 4" xfId="21587"/>
    <cellStyle name="Note 3 21 2 2 2 5" xfId="36040"/>
    <cellStyle name="Note 3 21 2 2 3" xfId="6614"/>
    <cellStyle name="Note 3 21 2 2 3 2" xfId="24048"/>
    <cellStyle name="Note 3 21 2 2 3 3" xfId="38501"/>
    <cellStyle name="Note 3 21 2 2 4" xfId="9055"/>
    <cellStyle name="Note 3 21 2 2 4 2" xfId="26489"/>
    <cellStyle name="Note 3 21 2 2 4 3" xfId="40942"/>
    <cellStyle name="Note 3 21 2 2 5" xfId="11475"/>
    <cellStyle name="Note 3 21 2 2 5 2" xfId="28909"/>
    <cellStyle name="Note 3 21 2 2 5 3" xfId="43362"/>
    <cellStyle name="Note 3 21 2 2 6" xfId="18481"/>
    <cellStyle name="Note 3 21 2 3" xfId="1642"/>
    <cellStyle name="Note 3 21 2 3 2" xfId="4153"/>
    <cellStyle name="Note 3 21 2 3 2 2" xfId="13742"/>
    <cellStyle name="Note 3 21 2 3 2 2 2" xfId="31176"/>
    <cellStyle name="Note 3 21 2 3 2 2 3" xfId="45629"/>
    <cellStyle name="Note 3 21 2 3 2 3" xfId="16203"/>
    <cellStyle name="Note 3 21 2 3 2 3 2" xfId="33637"/>
    <cellStyle name="Note 3 21 2 3 2 3 3" xfId="48090"/>
    <cellStyle name="Note 3 21 2 3 2 4" xfId="21588"/>
    <cellStyle name="Note 3 21 2 3 2 5" xfId="36041"/>
    <cellStyle name="Note 3 21 2 3 3" xfId="6615"/>
    <cellStyle name="Note 3 21 2 3 3 2" xfId="24049"/>
    <cellStyle name="Note 3 21 2 3 3 3" xfId="38502"/>
    <cellStyle name="Note 3 21 2 3 4" xfId="9056"/>
    <cellStyle name="Note 3 21 2 3 4 2" xfId="26490"/>
    <cellStyle name="Note 3 21 2 3 4 3" xfId="40943"/>
    <cellStyle name="Note 3 21 2 3 5" xfId="11476"/>
    <cellStyle name="Note 3 21 2 3 5 2" xfId="28910"/>
    <cellStyle name="Note 3 21 2 3 5 3" xfId="43363"/>
    <cellStyle name="Note 3 21 2 3 6" xfId="18482"/>
    <cellStyle name="Note 3 21 2 4" xfId="1643"/>
    <cellStyle name="Note 3 21 2 4 2" xfId="4154"/>
    <cellStyle name="Note 3 21 2 4 2 2" xfId="21589"/>
    <cellStyle name="Note 3 21 2 4 2 3" xfId="36042"/>
    <cellStyle name="Note 3 21 2 4 3" xfId="6616"/>
    <cellStyle name="Note 3 21 2 4 3 2" xfId="24050"/>
    <cellStyle name="Note 3 21 2 4 3 3" xfId="38503"/>
    <cellStyle name="Note 3 21 2 4 4" xfId="9057"/>
    <cellStyle name="Note 3 21 2 4 4 2" xfId="26491"/>
    <cellStyle name="Note 3 21 2 4 4 3" xfId="40944"/>
    <cellStyle name="Note 3 21 2 4 5" xfId="11477"/>
    <cellStyle name="Note 3 21 2 4 5 2" xfId="28911"/>
    <cellStyle name="Note 3 21 2 4 5 3" xfId="43364"/>
    <cellStyle name="Note 3 21 2 4 6" xfId="15184"/>
    <cellStyle name="Note 3 21 2 4 6 2" xfId="32618"/>
    <cellStyle name="Note 3 21 2 4 6 3" xfId="47071"/>
    <cellStyle name="Note 3 21 2 4 7" xfId="18483"/>
    <cellStyle name="Note 3 21 2 4 8" xfId="20345"/>
    <cellStyle name="Note 3 21 2 5" xfId="4151"/>
    <cellStyle name="Note 3 21 2 5 2" xfId="13740"/>
    <cellStyle name="Note 3 21 2 5 2 2" xfId="31174"/>
    <cellStyle name="Note 3 21 2 5 2 3" xfId="45627"/>
    <cellStyle name="Note 3 21 2 5 3" xfId="16201"/>
    <cellStyle name="Note 3 21 2 5 3 2" xfId="33635"/>
    <cellStyle name="Note 3 21 2 5 3 3" xfId="48088"/>
    <cellStyle name="Note 3 21 2 5 4" xfId="21586"/>
    <cellStyle name="Note 3 21 2 5 5" xfId="36039"/>
    <cellStyle name="Note 3 21 2 6" xfId="6613"/>
    <cellStyle name="Note 3 21 2 6 2" xfId="24047"/>
    <cellStyle name="Note 3 21 2 6 3" xfId="38500"/>
    <cellStyle name="Note 3 21 2 7" xfId="9054"/>
    <cellStyle name="Note 3 21 2 7 2" xfId="26488"/>
    <cellStyle name="Note 3 21 2 7 3" xfId="40941"/>
    <cellStyle name="Note 3 21 2 8" xfId="11474"/>
    <cellStyle name="Note 3 21 2 8 2" xfId="28908"/>
    <cellStyle name="Note 3 21 2 8 3" xfId="43361"/>
    <cellStyle name="Note 3 21 2 9" xfId="18480"/>
    <cellStyle name="Note 3 21 3" xfId="1644"/>
    <cellStyle name="Note 3 21 3 2" xfId="1645"/>
    <cellStyle name="Note 3 21 3 2 2" xfId="4156"/>
    <cellStyle name="Note 3 21 3 2 2 2" xfId="13744"/>
    <cellStyle name="Note 3 21 3 2 2 2 2" xfId="31178"/>
    <cellStyle name="Note 3 21 3 2 2 2 3" xfId="45631"/>
    <cellStyle name="Note 3 21 3 2 2 3" xfId="16205"/>
    <cellStyle name="Note 3 21 3 2 2 3 2" xfId="33639"/>
    <cellStyle name="Note 3 21 3 2 2 3 3" xfId="48092"/>
    <cellStyle name="Note 3 21 3 2 2 4" xfId="21591"/>
    <cellStyle name="Note 3 21 3 2 2 5" xfId="36044"/>
    <cellStyle name="Note 3 21 3 2 3" xfId="6618"/>
    <cellStyle name="Note 3 21 3 2 3 2" xfId="24052"/>
    <cellStyle name="Note 3 21 3 2 3 3" xfId="38505"/>
    <cellStyle name="Note 3 21 3 2 4" xfId="9059"/>
    <cellStyle name="Note 3 21 3 2 4 2" xfId="26493"/>
    <cellStyle name="Note 3 21 3 2 4 3" xfId="40946"/>
    <cellStyle name="Note 3 21 3 2 5" xfId="11479"/>
    <cellStyle name="Note 3 21 3 2 5 2" xfId="28913"/>
    <cellStyle name="Note 3 21 3 2 5 3" xfId="43366"/>
    <cellStyle name="Note 3 21 3 2 6" xfId="18485"/>
    <cellStyle name="Note 3 21 3 3" xfId="1646"/>
    <cellStyle name="Note 3 21 3 3 2" xfId="4157"/>
    <cellStyle name="Note 3 21 3 3 2 2" xfId="13745"/>
    <cellStyle name="Note 3 21 3 3 2 2 2" xfId="31179"/>
    <cellStyle name="Note 3 21 3 3 2 2 3" xfId="45632"/>
    <cellStyle name="Note 3 21 3 3 2 3" xfId="16206"/>
    <cellStyle name="Note 3 21 3 3 2 3 2" xfId="33640"/>
    <cellStyle name="Note 3 21 3 3 2 3 3" xfId="48093"/>
    <cellStyle name="Note 3 21 3 3 2 4" xfId="21592"/>
    <cellStyle name="Note 3 21 3 3 2 5" xfId="36045"/>
    <cellStyle name="Note 3 21 3 3 3" xfId="6619"/>
    <cellStyle name="Note 3 21 3 3 3 2" xfId="24053"/>
    <cellStyle name="Note 3 21 3 3 3 3" xfId="38506"/>
    <cellStyle name="Note 3 21 3 3 4" xfId="9060"/>
    <cellStyle name="Note 3 21 3 3 4 2" xfId="26494"/>
    <cellStyle name="Note 3 21 3 3 4 3" xfId="40947"/>
    <cellStyle name="Note 3 21 3 3 5" xfId="11480"/>
    <cellStyle name="Note 3 21 3 3 5 2" xfId="28914"/>
    <cellStyle name="Note 3 21 3 3 5 3" xfId="43367"/>
    <cellStyle name="Note 3 21 3 3 6" xfId="18486"/>
    <cellStyle name="Note 3 21 3 4" xfId="1647"/>
    <cellStyle name="Note 3 21 3 4 2" xfId="4158"/>
    <cellStyle name="Note 3 21 3 4 2 2" xfId="21593"/>
    <cellStyle name="Note 3 21 3 4 2 3" xfId="36046"/>
    <cellStyle name="Note 3 21 3 4 3" xfId="6620"/>
    <cellStyle name="Note 3 21 3 4 3 2" xfId="24054"/>
    <cellStyle name="Note 3 21 3 4 3 3" xfId="38507"/>
    <cellStyle name="Note 3 21 3 4 4" xfId="9061"/>
    <cellStyle name="Note 3 21 3 4 4 2" xfId="26495"/>
    <cellStyle name="Note 3 21 3 4 4 3" xfId="40948"/>
    <cellStyle name="Note 3 21 3 4 5" xfId="11481"/>
    <cellStyle name="Note 3 21 3 4 5 2" xfId="28915"/>
    <cellStyle name="Note 3 21 3 4 5 3" xfId="43368"/>
    <cellStyle name="Note 3 21 3 4 6" xfId="15185"/>
    <cellStyle name="Note 3 21 3 4 6 2" xfId="32619"/>
    <cellStyle name="Note 3 21 3 4 6 3" xfId="47072"/>
    <cellStyle name="Note 3 21 3 4 7" xfId="18487"/>
    <cellStyle name="Note 3 21 3 4 8" xfId="20346"/>
    <cellStyle name="Note 3 21 3 5" xfId="4155"/>
    <cellStyle name="Note 3 21 3 5 2" xfId="13743"/>
    <cellStyle name="Note 3 21 3 5 2 2" xfId="31177"/>
    <cellStyle name="Note 3 21 3 5 2 3" xfId="45630"/>
    <cellStyle name="Note 3 21 3 5 3" xfId="16204"/>
    <cellStyle name="Note 3 21 3 5 3 2" xfId="33638"/>
    <cellStyle name="Note 3 21 3 5 3 3" xfId="48091"/>
    <cellStyle name="Note 3 21 3 5 4" xfId="21590"/>
    <cellStyle name="Note 3 21 3 5 5" xfId="36043"/>
    <cellStyle name="Note 3 21 3 6" xfId="6617"/>
    <cellStyle name="Note 3 21 3 6 2" xfId="24051"/>
    <cellStyle name="Note 3 21 3 6 3" xfId="38504"/>
    <cellStyle name="Note 3 21 3 7" xfId="9058"/>
    <cellStyle name="Note 3 21 3 7 2" xfId="26492"/>
    <cellStyle name="Note 3 21 3 7 3" xfId="40945"/>
    <cellStyle name="Note 3 21 3 8" xfId="11478"/>
    <cellStyle name="Note 3 21 3 8 2" xfId="28912"/>
    <cellStyle name="Note 3 21 3 8 3" xfId="43365"/>
    <cellStyle name="Note 3 21 3 9" xfId="18484"/>
    <cellStyle name="Note 3 21 4" xfId="1648"/>
    <cellStyle name="Note 3 21 4 2" xfId="1649"/>
    <cellStyle name="Note 3 21 4 2 2" xfId="4160"/>
    <cellStyle name="Note 3 21 4 2 2 2" xfId="13747"/>
    <cellStyle name="Note 3 21 4 2 2 2 2" xfId="31181"/>
    <cellStyle name="Note 3 21 4 2 2 2 3" xfId="45634"/>
    <cellStyle name="Note 3 21 4 2 2 3" xfId="16208"/>
    <cellStyle name="Note 3 21 4 2 2 3 2" xfId="33642"/>
    <cellStyle name="Note 3 21 4 2 2 3 3" xfId="48095"/>
    <cellStyle name="Note 3 21 4 2 2 4" xfId="21595"/>
    <cellStyle name="Note 3 21 4 2 2 5" xfId="36048"/>
    <cellStyle name="Note 3 21 4 2 3" xfId="6622"/>
    <cellStyle name="Note 3 21 4 2 3 2" xfId="24056"/>
    <cellStyle name="Note 3 21 4 2 3 3" xfId="38509"/>
    <cellStyle name="Note 3 21 4 2 4" xfId="9063"/>
    <cellStyle name="Note 3 21 4 2 4 2" xfId="26497"/>
    <cellStyle name="Note 3 21 4 2 4 3" xfId="40950"/>
    <cellStyle name="Note 3 21 4 2 5" xfId="11483"/>
    <cellStyle name="Note 3 21 4 2 5 2" xfId="28917"/>
    <cellStyle name="Note 3 21 4 2 5 3" xfId="43370"/>
    <cellStyle name="Note 3 21 4 2 6" xfId="18489"/>
    <cellStyle name="Note 3 21 4 3" xfId="1650"/>
    <cellStyle name="Note 3 21 4 3 2" xfId="4161"/>
    <cellStyle name="Note 3 21 4 3 2 2" xfId="13748"/>
    <cellStyle name="Note 3 21 4 3 2 2 2" xfId="31182"/>
    <cellStyle name="Note 3 21 4 3 2 2 3" xfId="45635"/>
    <cellStyle name="Note 3 21 4 3 2 3" xfId="16209"/>
    <cellStyle name="Note 3 21 4 3 2 3 2" xfId="33643"/>
    <cellStyle name="Note 3 21 4 3 2 3 3" xfId="48096"/>
    <cellStyle name="Note 3 21 4 3 2 4" xfId="21596"/>
    <cellStyle name="Note 3 21 4 3 2 5" xfId="36049"/>
    <cellStyle name="Note 3 21 4 3 3" xfId="6623"/>
    <cellStyle name="Note 3 21 4 3 3 2" xfId="24057"/>
    <cellStyle name="Note 3 21 4 3 3 3" xfId="38510"/>
    <cellStyle name="Note 3 21 4 3 4" xfId="9064"/>
    <cellStyle name="Note 3 21 4 3 4 2" xfId="26498"/>
    <cellStyle name="Note 3 21 4 3 4 3" xfId="40951"/>
    <cellStyle name="Note 3 21 4 3 5" xfId="11484"/>
    <cellStyle name="Note 3 21 4 3 5 2" xfId="28918"/>
    <cellStyle name="Note 3 21 4 3 5 3" xfId="43371"/>
    <cellStyle name="Note 3 21 4 3 6" xfId="18490"/>
    <cellStyle name="Note 3 21 4 4" xfId="1651"/>
    <cellStyle name="Note 3 21 4 4 2" xfId="4162"/>
    <cellStyle name="Note 3 21 4 4 2 2" xfId="21597"/>
    <cellStyle name="Note 3 21 4 4 2 3" xfId="36050"/>
    <cellStyle name="Note 3 21 4 4 3" xfId="6624"/>
    <cellStyle name="Note 3 21 4 4 3 2" xfId="24058"/>
    <cellStyle name="Note 3 21 4 4 3 3" xfId="38511"/>
    <cellStyle name="Note 3 21 4 4 4" xfId="9065"/>
    <cellStyle name="Note 3 21 4 4 4 2" xfId="26499"/>
    <cellStyle name="Note 3 21 4 4 4 3" xfId="40952"/>
    <cellStyle name="Note 3 21 4 4 5" xfId="11485"/>
    <cellStyle name="Note 3 21 4 4 5 2" xfId="28919"/>
    <cellStyle name="Note 3 21 4 4 5 3" xfId="43372"/>
    <cellStyle name="Note 3 21 4 4 6" xfId="15186"/>
    <cellStyle name="Note 3 21 4 4 6 2" xfId="32620"/>
    <cellStyle name="Note 3 21 4 4 6 3" xfId="47073"/>
    <cellStyle name="Note 3 21 4 4 7" xfId="18491"/>
    <cellStyle name="Note 3 21 4 4 8" xfId="20347"/>
    <cellStyle name="Note 3 21 4 5" xfId="4159"/>
    <cellStyle name="Note 3 21 4 5 2" xfId="13746"/>
    <cellStyle name="Note 3 21 4 5 2 2" xfId="31180"/>
    <cellStyle name="Note 3 21 4 5 2 3" xfId="45633"/>
    <cellStyle name="Note 3 21 4 5 3" xfId="16207"/>
    <cellStyle name="Note 3 21 4 5 3 2" xfId="33641"/>
    <cellStyle name="Note 3 21 4 5 3 3" xfId="48094"/>
    <cellStyle name="Note 3 21 4 5 4" xfId="21594"/>
    <cellStyle name="Note 3 21 4 5 5" xfId="36047"/>
    <cellStyle name="Note 3 21 4 6" xfId="6621"/>
    <cellStyle name="Note 3 21 4 6 2" xfId="24055"/>
    <cellStyle name="Note 3 21 4 6 3" xfId="38508"/>
    <cellStyle name="Note 3 21 4 7" xfId="9062"/>
    <cellStyle name="Note 3 21 4 7 2" xfId="26496"/>
    <cellStyle name="Note 3 21 4 7 3" xfId="40949"/>
    <cellStyle name="Note 3 21 4 8" xfId="11482"/>
    <cellStyle name="Note 3 21 4 8 2" xfId="28916"/>
    <cellStyle name="Note 3 21 4 8 3" xfId="43369"/>
    <cellStyle name="Note 3 21 4 9" xfId="18488"/>
    <cellStyle name="Note 3 21 5" xfId="1652"/>
    <cellStyle name="Note 3 21 5 2" xfId="4163"/>
    <cellStyle name="Note 3 21 5 2 2" xfId="13749"/>
    <cellStyle name="Note 3 21 5 2 2 2" xfId="31183"/>
    <cellStyle name="Note 3 21 5 2 2 3" xfId="45636"/>
    <cellStyle name="Note 3 21 5 2 3" xfId="16210"/>
    <cellStyle name="Note 3 21 5 2 3 2" xfId="33644"/>
    <cellStyle name="Note 3 21 5 2 3 3" xfId="48097"/>
    <cellStyle name="Note 3 21 5 2 4" xfId="21598"/>
    <cellStyle name="Note 3 21 5 2 5" xfId="36051"/>
    <cellStyle name="Note 3 21 5 3" xfId="6625"/>
    <cellStyle name="Note 3 21 5 3 2" xfId="24059"/>
    <cellStyle name="Note 3 21 5 3 3" xfId="38512"/>
    <cellStyle name="Note 3 21 5 4" xfId="9066"/>
    <cellStyle name="Note 3 21 5 4 2" xfId="26500"/>
    <cellStyle name="Note 3 21 5 4 3" xfId="40953"/>
    <cellStyle name="Note 3 21 5 5" xfId="11486"/>
    <cellStyle name="Note 3 21 5 5 2" xfId="28920"/>
    <cellStyle name="Note 3 21 5 5 3" xfId="43373"/>
    <cellStyle name="Note 3 21 5 6" xfId="18492"/>
    <cellStyle name="Note 3 21 6" xfId="1653"/>
    <cellStyle name="Note 3 21 6 2" xfId="4164"/>
    <cellStyle name="Note 3 21 6 2 2" xfId="13750"/>
    <cellStyle name="Note 3 21 6 2 2 2" xfId="31184"/>
    <cellStyle name="Note 3 21 6 2 2 3" xfId="45637"/>
    <cellStyle name="Note 3 21 6 2 3" xfId="16211"/>
    <cellStyle name="Note 3 21 6 2 3 2" xfId="33645"/>
    <cellStyle name="Note 3 21 6 2 3 3" xfId="48098"/>
    <cellStyle name="Note 3 21 6 2 4" xfId="21599"/>
    <cellStyle name="Note 3 21 6 2 5" xfId="36052"/>
    <cellStyle name="Note 3 21 6 3" xfId="6626"/>
    <cellStyle name="Note 3 21 6 3 2" xfId="24060"/>
    <cellStyle name="Note 3 21 6 3 3" xfId="38513"/>
    <cellStyle name="Note 3 21 6 4" xfId="9067"/>
    <cellStyle name="Note 3 21 6 4 2" xfId="26501"/>
    <cellStyle name="Note 3 21 6 4 3" xfId="40954"/>
    <cellStyle name="Note 3 21 6 5" xfId="11487"/>
    <cellStyle name="Note 3 21 6 5 2" xfId="28921"/>
    <cellStyle name="Note 3 21 6 5 3" xfId="43374"/>
    <cellStyle name="Note 3 21 6 6" xfId="18493"/>
    <cellStyle name="Note 3 21 7" xfId="1654"/>
    <cellStyle name="Note 3 21 7 2" xfId="4165"/>
    <cellStyle name="Note 3 21 7 2 2" xfId="21600"/>
    <cellStyle name="Note 3 21 7 2 3" xfId="36053"/>
    <cellStyle name="Note 3 21 7 3" xfId="6627"/>
    <cellStyle name="Note 3 21 7 3 2" xfId="24061"/>
    <cellStyle name="Note 3 21 7 3 3" xfId="38514"/>
    <cellStyle name="Note 3 21 7 4" xfId="9068"/>
    <cellStyle name="Note 3 21 7 4 2" xfId="26502"/>
    <cellStyle name="Note 3 21 7 4 3" xfId="40955"/>
    <cellStyle name="Note 3 21 7 5" xfId="11488"/>
    <cellStyle name="Note 3 21 7 5 2" xfId="28922"/>
    <cellStyle name="Note 3 21 7 5 3" xfId="43375"/>
    <cellStyle name="Note 3 21 7 6" xfId="15187"/>
    <cellStyle name="Note 3 21 7 6 2" xfId="32621"/>
    <cellStyle name="Note 3 21 7 6 3" xfId="47074"/>
    <cellStyle name="Note 3 21 7 7" xfId="18494"/>
    <cellStyle name="Note 3 21 7 8" xfId="20348"/>
    <cellStyle name="Note 3 21 8" xfId="4150"/>
    <cellStyle name="Note 3 21 8 2" xfId="13739"/>
    <cellStyle name="Note 3 21 8 2 2" xfId="31173"/>
    <cellStyle name="Note 3 21 8 2 3" xfId="45626"/>
    <cellStyle name="Note 3 21 8 3" xfId="16200"/>
    <cellStyle name="Note 3 21 8 3 2" xfId="33634"/>
    <cellStyle name="Note 3 21 8 3 3" xfId="48087"/>
    <cellStyle name="Note 3 21 8 4" xfId="21585"/>
    <cellStyle name="Note 3 21 8 5" xfId="36038"/>
    <cellStyle name="Note 3 21 9" xfId="6612"/>
    <cellStyle name="Note 3 21 9 2" xfId="24046"/>
    <cellStyle name="Note 3 21 9 3" xfId="38499"/>
    <cellStyle name="Note 3 22" xfId="1655"/>
    <cellStyle name="Note 3 22 10" xfId="9069"/>
    <cellStyle name="Note 3 22 10 2" xfId="26503"/>
    <cellStyle name="Note 3 22 10 3" xfId="40956"/>
    <cellStyle name="Note 3 22 11" xfId="11489"/>
    <cellStyle name="Note 3 22 11 2" xfId="28923"/>
    <cellStyle name="Note 3 22 11 3" xfId="43376"/>
    <cellStyle name="Note 3 22 12" xfId="18495"/>
    <cellStyle name="Note 3 22 2" xfId="1656"/>
    <cellStyle name="Note 3 22 2 2" xfId="1657"/>
    <cellStyle name="Note 3 22 2 2 2" xfId="4168"/>
    <cellStyle name="Note 3 22 2 2 2 2" xfId="13753"/>
    <cellStyle name="Note 3 22 2 2 2 2 2" xfId="31187"/>
    <cellStyle name="Note 3 22 2 2 2 2 3" xfId="45640"/>
    <cellStyle name="Note 3 22 2 2 2 3" xfId="16214"/>
    <cellStyle name="Note 3 22 2 2 2 3 2" xfId="33648"/>
    <cellStyle name="Note 3 22 2 2 2 3 3" xfId="48101"/>
    <cellStyle name="Note 3 22 2 2 2 4" xfId="21603"/>
    <cellStyle name="Note 3 22 2 2 2 5" xfId="36056"/>
    <cellStyle name="Note 3 22 2 2 3" xfId="6630"/>
    <cellStyle name="Note 3 22 2 2 3 2" xfId="24064"/>
    <cellStyle name="Note 3 22 2 2 3 3" xfId="38517"/>
    <cellStyle name="Note 3 22 2 2 4" xfId="9071"/>
    <cellStyle name="Note 3 22 2 2 4 2" xfId="26505"/>
    <cellStyle name="Note 3 22 2 2 4 3" xfId="40958"/>
    <cellStyle name="Note 3 22 2 2 5" xfId="11491"/>
    <cellStyle name="Note 3 22 2 2 5 2" xfId="28925"/>
    <cellStyle name="Note 3 22 2 2 5 3" xfId="43378"/>
    <cellStyle name="Note 3 22 2 2 6" xfId="18497"/>
    <cellStyle name="Note 3 22 2 3" xfId="1658"/>
    <cellStyle name="Note 3 22 2 3 2" xfId="4169"/>
    <cellStyle name="Note 3 22 2 3 2 2" xfId="13754"/>
    <cellStyle name="Note 3 22 2 3 2 2 2" xfId="31188"/>
    <cellStyle name="Note 3 22 2 3 2 2 3" xfId="45641"/>
    <cellStyle name="Note 3 22 2 3 2 3" xfId="16215"/>
    <cellStyle name="Note 3 22 2 3 2 3 2" xfId="33649"/>
    <cellStyle name="Note 3 22 2 3 2 3 3" xfId="48102"/>
    <cellStyle name="Note 3 22 2 3 2 4" xfId="21604"/>
    <cellStyle name="Note 3 22 2 3 2 5" xfId="36057"/>
    <cellStyle name="Note 3 22 2 3 3" xfId="6631"/>
    <cellStyle name="Note 3 22 2 3 3 2" xfId="24065"/>
    <cellStyle name="Note 3 22 2 3 3 3" xfId="38518"/>
    <cellStyle name="Note 3 22 2 3 4" xfId="9072"/>
    <cellStyle name="Note 3 22 2 3 4 2" xfId="26506"/>
    <cellStyle name="Note 3 22 2 3 4 3" xfId="40959"/>
    <cellStyle name="Note 3 22 2 3 5" xfId="11492"/>
    <cellStyle name="Note 3 22 2 3 5 2" xfId="28926"/>
    <cellStyle name="Note 3 22 2 3 5 3" xfId="43379"/>
    <cellStyle name="Note 3 22 2 3 6" xfId="18498"/>
    <cellStyle name="Note 3 22 2 4" xfId="1659"/>
    <cellStyle name="Note 3 22 2 4 2" xfId="4170"/>
    <cellStyle name="Note 3 22 2 4 2 2" xfId="21605"/>
    <cellStyle name="Note 3 22 2 4 2 3" xfId="36058"/>
    <cellStyle name="Note 3 22 2 4 3" xfId="6632"/>
    <cellStyle name="Note 3 22 2 4 3 2" xfId="24066"/>
    <cellStyle name="Note 3 22 2 4 3 3" xfId="38519"/>
    <cellStyle name="Note 3 22 2 4 4" xfId="9073"/>
    <cellStyle name="Note 3 22 2 4 4 2" xfId="26507"/>
    <cellStyle name="Note 3 22 2 4 4 3" xfId="40960"/>
    <cellStyle name="Note 3 22 2 4 5" xfId="11493"/>
    <cellStyle name="Note 3 22 2 4 5 2" xfId="28927"/>
    <cellStyle name="Note 3 22 2 4 5 3" xfId="43380"/>
    <cellStyle name="Note 3 22 2 4 6" xfId="15188"/>
    <cellStyle name="Note 3 22 2 4 6 2" xfId="32622"/>
    <cellStyle name="Note 3 22 2 4 6 3" xfId="47075"/>
    <cellStyle name="Note 3 22 2 4 7" xfId="18499"/>
    <cellStyle name="Note 3 22 2 4 8" xfId="20349"/>
    <cellStyle name="Note 3 22 2 5" xfId="4167"/>
    <cellStyle name="Note 3 22 2 5 2" xfId="13752"/>
    <cellStyle name="Note 3 22 2 5 2 2" xfId="31186"/>
    <cellStyle name="Note 3 22 2 5 2 3" xfId="45639"/>
    <cellStyle name="Note 3 22 2 5 3" xfId="16213"/>
    <cellStyle name="Note 3 22 2 5 3 2" xfId="33647"/>
    <cellStyle name="Note 3 22 2 5 3 3" xfId="48100"/>
    <cellStyle name="Note 3 22 2 5 4" xfId="21602"/>
    <cellStyle name="Note 3 22 2 5 5" xfId="36055"/>
    <cellStyle name="Note 3 22 2 6" xfId="6629"/>
    <cellStyle name="Note 3 22 2 6 2" xfId="24063"/>
    <cellStyle name="Note 3 22 2 6 3" xfId="38516"/>
    <cellStyle name="Note 3 22 2 7" xfId="9070"/>
    <cellStyle name="Note 3 22 2 7 2" xfId="26504"/>
    <cellStyle name="Note 3 22 2 7 3" xfId="40957"/>
    <cellStyle name="Note 3 22 2 8" xfId="11490"/>
    <cellStyle name="Note 3 22 2 8 2" xfId="28924"/>
    <cellStyle name="Note 3 22 2 8 3" xfId="43377"/>
    <cellStyle name="Note 3 22 2 9" xfId="18496"/>
    <cellStyle name="Note 3 22 3" xfId="1660"/>
    <cellStyle name="Note 3 22 3 2" xfId="1661"/>
    <cellStyle name="Note 3 22 3 2 2" xfId="4172"/>
    <cellStyle name="Note 3 22 3 2 2 2" xfId="13756"/>
    <cellStyle name="Note 3 22 3 2 2 2 2" xfId="31190"/>
    <cellStyle name="Note 3 22 3 2 2 2 3" xfId="45643"/>
    <cellStyle name="Note 3 22 3 2 2 3" xfId="16217"/>
    <cellStyle name="Note 3 22 3 2 2 3 2" xfId="33651"/>
    <cellStyle name="Note 3 22 3 2 2 3 3" xfId="48104"/>
    <cellStyle name="Note 3 22 3 2 2 4" xfId="21607"/>
    <cellStyle name="Note 3 22 3 2 2 5" xfId="36060"/>
    <cellStyle name="Note 3 22 3 2 3" xfId="6634"/>
    <cellStyle name="Note 3 22 3 2 3 2" xfId="24068"/>
    <cellStyle name="Note 3 22 3 2 3 3" xfId="38521"/>
    <cellStyle name="Note 3 22 3 2 4" xfId="9075"/>
    <cellStyle name="Note 3 22 3 2 4 2" xfId="26509"/>
    <cellStyle name="Note 3 22 3 2 4 3" xfId="40962"/>
    <cellStyle name="Note 3 22 3 2 5" xfId="11495"/>
    <cellStyle name="Note 3 22 3 2 5 2" xfId="28929"/>
    <cellStyle name="Note 3 22 3 2 5 3" xfId="43382"/>
    <cellStyle name="Note 3 22 3 2 6" xfId="18501"/>
    <cellStyle name="Note 3 22 3 3" xfId="1662"/>
    <cellStyle name="Note 3 22 3 3 2" xfId="4173"/>
    <cellStyle name="Note 3 22 3 3 2 2" xfId="13757"/>
    <cellStyle name="Note 3 22 3 3 2 2 2" xfId="31191"/>
    <cellStyle name="Note 3 22 3 3 2 2 3" xfId="45644"/>
    <cellStyle name="Note 3 22 3 3 2 3" xfId="16218"/>
    <cellStyle name="Note 3 22 3 3 2 3 2" xfId="33652"/>
    <cellStyle name="Note 3 22 3 3 2 3 3" xfId="48105"/>
    <cellStyle name="Note 3 22 3 3 2 4" xfId="21608"/>
    <cellStyle name="Note 3 22 3 3 2 5" xfId="36061"/>
    <cellStyle name="Note 3 22 3 3 3" xfId="6635"/>
    <cellStyle name="Note 3 22 3 3 3 2" xfId="24069"/>
    <cellStyle name="Note 3 22 3 3 3 3" xfId="38522"/>
    <cellStyle name="Note 3 22 3 3 4" xfId="9076"/>
    <cellStyle name="Note 3 22 3 3 4 2" xfId="26510"/>
    <cellStyle name="Note 3 22 3 3 4 3" xfId="40963"/>
    <cellStyle name="Note 3 22 3 3 5" xfId="11496"/>
    <cellStyle name="Note 3 22 3 3 5 2" xfId="28930"/>
    <cellStyle name="Note 3 22 3 3 5 3" xfId="43383"/>
    <cellStyle name="Note 3 22 3 3 6" xfId="18502"/>
    <cellStyle name="Note 3 22 3 4" xfId="1663"/>
    <cellStyle name="Note 3 22 3 4 2" xfId="4174"/>
    <cellStyle name="Note 3 22 3 4 2 2" xfId="21609"/>
    <cellStyle name="Note 3 22 3 4 2 3" xfId="36062"/>
    <cellStyle name="Note 3 22 3 4 3" xfId="6636"/>
    <cellStyle name="Note 3 22 3 4 3 2" xfId="24070"/>
    <cellStyle name="Note 3 22 3 4 3 3" xfId="38523"/>
    <cellStyle name="Note 3 22 3 4 4" xfId="9077"/>
    <cellStyle name="Note 3 22 3 4 4 2" xfId="26511"/>
    <cellStyle name="Note 3 22 3 4 4 3" xfId="40964"/>
    <cellStyle name="Note 3 22 3 4 5" xfId="11497"/>
    <cellStyle name="Note 3 22 3 4 5 2" xfId="28931"/>
    <cellStyle name="Note 3 22 3 4 5 3" xfId="43384"/>
    <cellStyle name="Note 3 22 3 4 6" xfId="15189"/>
    <cellStyle name="Note 3 22 3 4 6 2" xfId="32623"/>
    <cellStyle name="Note 3 22 3 4 6 3" xfId="47076"/>
    <cellStyle name="Note 3 22 3 4 7" xfId="18503"/>
    <cellStyle name="Note 3 22 3 4 8" xfId="20350"/>
    <cellStyle name="Note 3 22 3 5" xfId="4171"/>
    <cellStyle name="Note 3 22 3 5 2" xfId="13755"/>
    <cellStyle name="Note 3 22 3 5 2 2" xfId="31189"/>
    <cellStyle name="Note 3 22 3 5 2 3" xfId="45642"/>
    <cellStyle name="Note 3 22 3 5 3" xfId="16216"/>
    <cellStyle name="Note 3 22 3 5 3 2" xfId="33650"/>
    <cellStyle name="Note 3 22 3 5 3 3" xfId="48103"/>
    <cellStyle name="Note 3 22 3 5 4" xfId="21606"/>
    <cellStyle name="Note 3 22 3 5 5" xfId="36059"/>
    <cellStyle name="Note 3 22 3 6" xfId="6633"/>
    <cellStyle name="Note 3 22 3 6 2" xfId="24067"/>
    <cellStyle name="Note 3 22 3 6 3" xfId="38520"/>
    <cellStyle name="Note 3 22 3 7" xfId="9074"/>
    <cellStyle name="Note 3 22 3 7 2" xfId="26508"/>
    <cellStyle name="Note 3 22 3 7 3" xfId="40961"/>
    <cellStyle name="Note 3 22 3 8" xfId="11494"/>
    <cellStyle name="Note 3 22 3 8 2" xfId="28928"/>
    <cellStyle name="Note 3 22 3 8 3" xfId="43381"/>
    <cellStyle name="Note 3 22 3 9" xfId="18500"/>
    <cellStyle name="Note 3 22 4" xfId="1664"/>
    <cellStyle name="Note 3 22 4 2" xfId="1665"/>
    <cellStyle name="Note 3 22 4 2 2" xfId="4176"/>
    <cellStyle name="Note 3 22 4 2 2 2" xfId="13759"/>
    <cellStyle name="Note 3 22 4 2 2 2 2" xfId="31193"/>
    <cellStyle name="Note 3 22 4 2 2 2 3" xfId="45646"/>
    <cellStyle name="Note 3 22 4 2 2 3" xfId="16220"/>
    <cellStyle name="Note 3 22 4 2 2 3 2" xfId="33654"/>
    <cellStyle name="Note 3 22 4 2 2 3 3" xfId="48107"/>
    <cellStyle name="Note 3 22 4 2 2 4" xfId="21611"/>
    <cellStyle name="Note 3 22 4 2 2 5" xfId="36064"/>
    <cellStyle name="Note 3 22 4 2 3" xfId="6638"/>
    <cellStyle name="Note 3 22 4 2 3 2" xfId="24072"/>
    <cellStyle name="Note 3 22 4 2 3 3" xfId="38525"/>
    <cellStyle name="Note 3 22 4 2 4" xfId="9079"/>
    <cellStyle name="Note 3 22 4 2 4 2" xfId="26513"/>
    <cellStyle name="Note 3 22 4 2 4 3" xfId="40966"/>
    <cellStyle name="Note 3 22 4 2 5" xfId="11499"/>
    <cellStyle name="Note 3 22 4 2 5 2" xfId="28933"/>
    <cellStyle name="Note 3 22 4 2 5 3" xfId="43386"/>
    <cellStyle name="Note 3 22 4 2 6" xfId="18505"/>
    <cellStyle name="Note 3 22 4 3" xfId="1666"/>
    <cellStyle name="Note 3 22 4 3 2" xfId="4177"/>
    <cellStyle name="Note 3 22 4 3 2 2" xfId="13760"/>
    <cellStyle name="Note 3 22 4 3 2 2 2" xfId="31194"/>
    <cellStyle name="Note 3 22 4 3 2 2 3" xfId="45647"/>
    <cellStyle name="Note 3 22 4 3 2 3" xfId="16221"/>
    <cellStyle name="Note 3 22 4 3 2 3 2" xfId="33655"/>
    <cellStyle name="Note 3 22 4 3 2 3 3" xfId="48108"/>
    <cellStyle name="Note 3 22 4 3 2 4" xfId="21612"/>
    <cellStyle name="Note 3 22 4 3 2 5" xfId="36065"/>
    <cellStyle name="Note 3 22 4 3 3" xfId="6639"/>
    <cellStyle name="Note 3 22 4 3 3 2" xfId="24073"/>
    <cellStyle name="Note 3 22 4 3 3 3" xfId="38526"/>
    <cellStyle name="Note 3 22 4 3 4" xfId="9080"/>
    <cellStyle name="Note 3 22 4 3 4 2" xfId="26514"/>
    <cellStyle name="Note 3 22 4 3 4 3" xfId="40967"/>
    <cellStyle name="Note 3 22 4 3 5" xfId="11500"/>
    <cellStyle name="Note 3 22 4 3 5 2" xfId="28934"/>
    <cellStyle name="Note 3 22 4 3 5 3" xfId="43387"/>
    <cellStyle name="Note 3 22 4 3 6" xfId="18506"/>
    <cellStyle name="Note 3 22 4 4" xfId="1667"/>
    <cellStyle name="Note 3 22 4 4 2" xfId="4178"/>
    <cellStyle name="Note 3 22 4 4 2 2" xfId="21613"/>
    <cellStyle name="Note 3 22 4 4 2 3" xfId="36066"/>
    <cellStyle name="Note 3 22 4 4 3" xfId="6640"/>
    <cellStyle name="Note 3 22 4 4 3 2" xfId="24074"/>
    <cellStyle name="Note 3 22 4 4 3 3" xfId="38527"/>
    <cellStyle name="Note 3 22 4 4 4" xfId="9081"/>
    <cellStyle name="Note 3 22 4 4 4 2" xfId="26515"/>
    <cellStyle name="Note 3 22 4 4 4 3" xfId="40968"/>
    <cellStyle name="Note 3 22 4 4 5" xfId="11501"/>
    <cellStyle name="Note 3 22 4 4 5 2" xfId="28935"/>
    <cellStyle name="Note 3 22 4 4 5 3" xfId="43388"/>
    <cellStyle name="Note 3 22 4 4 6" xfId="15190"/>
    <cellStyle name="Note 3 22 4 4 6 2" xfId="32624"/>
    <cellStyle name="Note 3 22 4 4 6 3" xfId="47077"/>
    <cellStyle name="Note 3 22 4 4 7" xfId="18507"/>
    <cellStyle name="Note 3 22 4 4 8" xfId="20351"/>
    <cellStyle name="Note 3 22 4 5" xfId="4175"/>
    <cellStyle name="Note 3 22 4 5 2" xfId="13758"/>
    <cellStyle name="Note 3 22 4 5 2 2" xfId="31192"/>
    <cellStyle name="Note 3 22 4 5 2 3" xfId="45645"/>
    <cellStyle name="Note 3 22 4 5 3" xfId="16219"/>
    <cellStyle name="Note 3 22 4 5 3 2" xfId="33653"/>
    <cellStyle name="Note 3 22 4 5 3 3" xfId="48106"/>
    <cellStyle name="Note 3 22 4 5 4" xfId="21610"/>
    <cellStyle name="Note 3 22 4 5 5" xfId="36063"/>
    <cellStyle name="Note 3 22 4 6" xfId="6637"/>
    <cellStyle name="Note 3 22 4 6 2" xfId="24071"/>
    <cellStyle name="Note 3 22 4 6 3" xfId="38524"/>
    <cellStyle name="Note 3 22 4 7" xfId="9078"/>
    <cellStyle name="Note 3 22 4 7 2" xfId="26512"/>
    <cellStyle name="Note 3 22 4 7 3" xfId="40965"/>
    <cellStyle name="Note 3 22 4 8" xfId="11498"/>
    <cellStyle name="Note 3 22 4 8 2" xfId="28932"/>
    <cellStyle name="Note 3 22 4 8 3" xfId="43385"/>
    <cellStyle name="Note 3 22 4 9" xfId="18504"/>
    <cellStyle name="Note 3 22 5" xfId="1668"/>
    <cellStyle name="Note 3 22 5 2" xfId="4179"/>
    <cellStyle name="Note 3 22 5 2 2" xfId="13761"/>
    <cellStyle name="Note 3 22 5 2 2 2" xfId="31195"/>
    <cellStyle name="Note 3 22 5 2 2 3" xfId="45648"/>
    <cellStyle name="Note 3 22 5 2 3" xfId="16222"/>
    <cellStyle name="Note 3 22 5 2 3 2" xfId="33656"/>
    <cellStyle name="Note 3 22 5 2 3 3" xfId="48109"/>
    <cellStyle name="Note 3 22 5 2 4" xfId="21614"/>
    <cellStyle name="Note 3 22 5 2 5" xfId="36067"/>
    <cellStyle name="Note 3 22 5 3" xfId="6641"/>
    <cellStyle name="Note 3 22 5 3 2" xfId="24075"/>
    <cellStyle name="Note 3 22 5 3 3" xfId="38528"/>
    <cellStyle name="Note 3 22 5 4" xfId="9082"/>
    <cellStyle name="Note 3 22 5 4 2" xfId="26516"/>
    <cellStyle name="Note 3 22 5 4 3" xfId="40969"/>
    <cellStyle name="Note 3 22 5 5" xfId="11502"/>
    <cellStyle name="Note 3 22 5 5 2" xfId="28936"/>
    <cellStyle name="Note 3 22 5 5 3" xfId="43389"/>
    <cellStyle name="Note 3 22 5 6" xfId="18508"/>
    <cellStyle name="Note 3 22 6" xfId="1669"/>
    <cellStyle name="Note 3 22 6 2" xfId="4180"/>
    <cellStyle name="Note 3 22 6 2 2" xfId="13762"/>
    <cellStyle name="Note 3 22 6 2 2 2" xfId="31196"/>
    <cellStyle name="Note 3 22 6 2 2 3" xfId="45649"/>
    <cellStyle name="Note 3 22 6 2 3" xfId="16223"/>
    <cellStyle name="Note 3 22 6 2 3 2" xfId="33657"/>
    <cellStyle name="Note 3 22 6 2 3 3" xfId="48110"/>
    <cellStyle name="Note 3 22 6 2 4" xfId="21615"/>
    <cellStyle name="Note 3 22 6 2 5" xfId="36068"/>
    <cellStyle name="Note 3 22 6 3" xfId="6642"/>
    <cellStyle name="Note 3 22 6 3 2" xfId="24076"/>
    <cellStyle name="Note 3 22 6 3 3" xfId="38529"/>
    <cellStyle name="Note 3 22 6 4" xfId="9083"/>
    <cellStyle name="Note 3 22 6 4 2" xfId="26517"/>
    <cellStyle name="Note 3 22 6 4 3" xfId="40970"/>
    <cellStyle name="Note 3 22 6 5" xfId="11503"/>
    <cellStyle name="Note 3 22 6 5 2" xfId="28937"/>
    <cellStyle name="Note 3 22 6 5 3" xfId="43390"/>
    <cellStyle name="Note 3 22 6 6" xfId="18509"/>
    <cellStyle name="Note 3 22 7" xfId="1670"/>
    <cellStyle name="Note 3 22 7 2" xfId="4181"/>
    <cellStyle name="Note 3 22 7 2 2" xfId="21616"/>
    <cellStyle name="Note 3 22 7 2 3" xfId="36069"/>
    <cellStyle name="Note 3 22 7 3" xfId="6643"/>
    <cellStyle name="Note 3 22 7 3 2" xfId="24077"/>
    <cellStyle name="Note 3 22 7 3 3" xfId="38530"/>
    <cellStyle name="Note 3 22 7 4" xfId="9084"/>
    <cellStyle name="Note 3 22 7 4 2" xfId="26518"/>
    <cellStyle name="Note 3 22 7 4 3" xfId="40971"/>
    <cellStyle name="Note 3 22 7 5" xfId="11504"/>
    <cellStyle name="Note 3 22 7 5 2" xfId="28938"/>
    <cellStyle name="Note 3 22 7 5 3" xfId="43391"/>
    <cellStyle name="Note 3 22 7 6" xfId="15191"/>
    <cellStyle name="Note 3 22 7 6 2" xfId="32625"/>
    <cellStyle name="Note 3 22 7 6 3" xfId="47078"/>
    <cellStyle name="Note 3 22 7 7" xfId="18510"/>
    <cellStyle name="Note 3 22 7 8" xfId="20352"/>
    <cellStyle name="Note 3 22 8" xfId="4166"/>
    <cellStyle name="Note 3 22 8 2" xfId="13751"/>
    <cellStyle name="Note 3 22 8 2 2" xfId="31185"/>
    <cellStyle name="Note 3 22 8 2 3" xfId="45638"/>
    <cellStyle name="Note 3 22 8 3" xfId="16212"/>
    <cellStyle name="Note 3 22 8 3 2" xfId="33646"/>
    <cellStyle name="Note 3 22 8 3 3" xfId="48099"/>
    <cellStyle name="Note 3 22 8 4" xfId="21601"/>
    <cellStyle name="Note 3 22 8 5" xfId="36054"/>
    <cellStyle name="Note 3 22 9" xfId="6628"/>
    <cellStyle name="Note 3 22 9 2" xfId="24062"/>
    <cellStyle name="Note 3 22 9 3" xfId="38515"/>
    <cellStyle name="Note 3 23" xfId="1671"/>
    <cellStyle name="Note 3 23 10" xfId="9085"/>
    <cellStyle name="Note 3 23 10 2" xfId="26519"/>
    <cellStyle name="Note 3 23 10 3" xfId="40972"/>
    <cellStyle name="Note 3 23 11" xfId="11505"/>
    <cellStyle name="Note 3 23 11 2" xfId="28939"/>
    <cellStyle name="Note 3 23 11 3" xfId="43392"/>
    <cellStyle name="Note 3 23 12" xfId="18511"/>
    <cellStyle name="Note 3 23 2" xfId="1672"/>
    <cellStyle name="Note 3 23 2 2" xfId="1673"/>
    <cellStyle name="Note 3 23 2 2 2" xfId="4184"/>
    <cellStyle name="Note 3 23 2 2 2 2" xfId="13765"/>
    <cellStyle name="Note 3 23 2 2 2 2 2" xfId="31199"/>
    <cellStyle name="Note 3 23 2 2 2 2 3" xfId="45652"/>
    <cellStyle name="Note 3 23 2 2 2 3" xfId="16226"/>
    <cellStyle name="Note 3 23 2 2 2 3 2" xfId="33660"/>
    <cellStyle name="Note 3 23 2 2 2 3 3" xfId="48113"/>
    <cellStyle name="Note 3 23 2 2 2 4" xfId="21619"/>
    <cellStyle name="Note 3 23 2 2 2 5" xfId="36072"/>
    <cellStyle name="Note 3 23 2 2 3" xfId="6646"/>
    <cellStyle name="Note 3 23 2 2 3 2" xfId="24080"/>
    <cellStyle name="Note 3 23 2 2 3 3" xfId="38533"/>
    <cellStyle name="Note 3 23 2 2 4" xfId="9087"/>
    <cellStyle name="Note 3 23 2 2 4 2" xfId="26521"/>
    <cellStyle name="Note 3 23 2 2 4 3" xfId="40974"/>
    <cellStyle name="Note 3 23 2 2 5" xfId="11507"/>
    <cellStyle name="Note 3 23 2 2 5 2" xfId="28941"/>
    <cellStyle name="Note 3 23 2 2 5 3" xfId="43394"/>
    <cellStyle name="Note 3 23 2 2 6" xfId="18513"/>
    <cellStyle name="Note 3 23 2 3" xfId="1674"/>
    <cellStyle name="Note 3 23 2 3 2" xfId="4185"/>
    <cellStyle name="Note 3 23 2 3 2 2" xfId="13766"/>
    <cellStyle name="Note 3 23 2 3 2 2 2" xfId="31200"/>
    <cellStyle name="Note 3 23 2 3 2 2 3" xfId="45653"/>
    <cellStyle name="Note 3 23 2 3 2 3" xfId="16227"/>
    <cellStyle name="Note 3 23 2 3 2 3 2" xfId="33661"/>
    <cellStyle name="Note 3 23 2 3 2 3 3" xfId="48114"/>
    <cellStyle name="Note 3 23 2 3 2 4" xfId="21620"/>
    <cellStyle name="Note 3 23 2 3 2 5" xfId="36073"/>
    <cellStyle name="Note 3 23 2 3 3" xfId="6647"/>
    <cellStyle name="Note 3 23 2 3 3 2" xfId="24081"/>
    <cellStyle name="Note 3 23 2 3 3 3" xfId="38534"/>
    <cellStyle name="Note 3 23 2 3 4" xfId="9088"/>
    <cellStyle name="Note 3 23 2 3 4 2" xfId="26522"/>
    <cellStyle name="Note 3 23 2 3 4 3" xfId="40975"/>
    <cellStyle name="Note 3 23 2 3 5" xfId="11508"/>
    <cellStyle name="Note 3 23 2 3 5 2" xfId="28942"/>
    <cellStyle name="Note 3 23 2 3 5 3" xfId="43395"/>
    <cellStyle name="Note 3 23 2 3 6" xfId="18514"/>
    <cellStyle name="Note 3 23 2 4" xfId="1675"/>
    <cellStyle name="Note 3 23 2 4 2" xfId="4186"/>
    <cellStyle name="Note 3 23 2 4 2 2" xfId="21621"/>
    <cellStyle name="Note 3 23 2 4 2 3" xfId="36074"/>
    <cellStyle name="Note 3 23 2 4 3" xfId="6648"/>
    <cellStyle name="Note 3 23 2 4 3 2" xfId="24082"/>
    <cellStyle name="Note 3 23 2 4 3 3" xfId="38535"/>
    <cellStyle name="Note 3 23 2 4 4" xfId="9089"/>
    <cellStyle name="Note 3 23 2 4 4 2" xfId="26523"/>
    <cellStyle name="Note 3 23 2 4 4 3" xfId="40976"/>
    <cellStyle name="Note 3 23 2 4 5" xfId="11509"/>
    <cellStyle name="Note 3 23 2 4 5 2" xfId="28943"/>
    <cellStyle name="Note 3 23 2 4 5 3" xfId="43396"/>
    <cellStyle name="Note 3 23 2 4 6" xfId="15192"/>
    <cellStyle name="Note 3 23 2 4 6 2" xfId="32626"/>
    <cellStyle name="Note 3 23 2 4 6 3" xfId="47079"/>
    <cellStyle name="Note 3 23 2 4 7" xfId="18515"/>
    <cellStyle name="Note 3 23 2 4 8" xfId="20353"/>
    <cellStyle name="Note 3 23 2 5" xfId="4183"/>
    <cellStyle name="Note 3 23 2 5 2" xfId="13764"/>
    <cellStyle name="Note 3 23 2 5 2 2" xfId="31198"/>
    <cellStyle name="Note 3 23 2 5 2 3" xfId="45651"/>
    <cellStyle name="Note 3 23 2 5 3" xfId="16225"/>
    <cellStyle name="Note 3 23 2 5 3 2" xfId="33659"/>
    <cellStyle name="Note 3 23 2 5 3 3" xfId="48112"/>
    <cellStyle name="Note 3 23 2 5 4" xfId="21618"/>
    <cellStyle name="Note 3 23 2 5 5" xfId="36071"/>
    <cellStyle name="Note 3 23 2 6" xfId="6645"/>
    <cellStyle name="Note 3 23 2 6 2" xfId="24079"/>
    <cellStyle name="Note 3 23 2 6 3" xfId="38532"/>
    <cellStyle name="Note 3 23 2 7" xfId="9086"/>
    <cellStyle name="Note 3 23 2 7 2" xfId="26520"/>
    <cellStyle name="Note 3 23 2 7 3" xfId="40973"/>
    <cellStyle name="Note 3 23 2 8" xfId="11506"/>
    <cellStyle name="Note 3 23 2 8 2" xfId="28940"/>
    <cellStyle name="Note 3 23 2 8 3" xfId="43393"/>
    <cellStyle name="Note 3 23 2 9" xfId="18512"/>
    <cellStyle name="Note 3 23 3" xfId="1676"/>
    <cellStyle name="Note 3 23 3 2" xfId="1677"/>
    <cellStyle name="Note 3 23 3 2 2" xfId="4188"/>
    <cellStyle name="Note 3 23 3 2 2 2" xfId="13768"/>
    <cellStyle name="Note 3 23 3 2 2 2 2" xfId="31202"/>
    <cellStyle name="Note 3 23 3 2 2 2 3" xfId="45655"/>
    <cellStyle name="Note 3 23 3 2 2 3" xfId="16229"/>
    <cellStyle name="Note 3 23 3 2 2 3 2" xfId="33663"/>
    <cellStyle name="Note 3 23 3 2 2 3 3" xfId="48116"/>
    <cellStyle name="Note 3 23 3 2 2 4" xfId="21623"/>
    <cellStyle name="Note 3 23 3 2 2 5" xfId="36076"/>
    <cellStyle name="Note 3 23 3 2 3" xfId="6650"/>
    <cellStyle name="Note 3 23 3 2 3 2" xfId="24084"/>
    <cellStyle name="Note 3 23 3 2 3 3" xfId="38537"/>
    <cellStyle name="Note 3 23 3 2 4" xfId="9091"/>
    <cellStyle name="Note 3 23 3 2 4 2" xfId="26525"/>
    <cellStyle name="Note 3 23 3 2 4 3" xfId="40978"/>
    <cellStyle name="Note 3 23 3 2 5" xfId="11511"/>
    <cellStyle name="Note 3 23 3 2 5 2" xfId="28945"/>
    <cellStyle name="Note 3 23 3 2 5 3" xfId="43398"/>
    <cellStyle name="Note 3 23 3 2 6" xfId="18517"/>
    <cellStyle name="Note 3 23 3 3" xfId="1678"/>
    <cellStyle name="Note 3 23 3 3 2" xfId="4189"/>
    <cellStyle name="Note 3 23 3 3 2 2" xfId="13769"/>
    <cellStyle name="Note 3 23 3 3 2 2 2" xfId="31203"/>
    <cellStyle name="Note 3 23 3 3 2 2 3" xfId="45656"/>
    <cellStyle name="Note 3 23 3 3 2 3" xfId="16230"/>
    <cellStyle name="Note 3 23 3 3 2 3 2" xfId="33664"/>
    <cellStyle name="Note 3 23 3 3 2 3 3" xfId="48117"/>
    <cellStyle name="Note 3 23 3 3 2 4" xfId="21624"/>
    <cellStyle name="Note 3 23 3 3 2 5" xfId="36077"/>
    <cellStyle name="Note 3 23 3 3 3" xfId="6651"/>
    <cellStyle name="Note 3 23 3 3 3 2" xfId="24085"/>
    <cellStyle name="Note 3 23 3 3 3 3" xfId="38538"/>
    <cellStyle name="Note 3 23 3 3 4" xfId="9092"/>
    <cellStyle name="Note 3 23 3 3 4 2" xfId="26526"/>
    <cellStyle name="Note 3 23 3 3 4 3" xfId="40979"/>
    <cellStyle name="Note 3 23 3 3 5" xfId="11512"/>
    <cellStyle name="Note 3 23 3 3 5 2" xfId="28946"/>
    <cellStyle name="Note 3 23 3 3 5 3" xfId="43399"/>
    <cellStyle name="Note 3 23 3 3 6" xfId="18518"/>
    <cellStyle name="Note 3 23 3 4" xfId="1679"/>
    <cellStyle name="Note 3 23 3 4 2" xfId="4190"/>
    <cellStyle name="Note 3 23 3 4 2 2" xfId="21625"/>
    <cellStyle name="Note 3 23 3 4 2 3" xfId="36078"/>
    <cellStyle name="Note 3 23 3 4 3" xfId="6652"/>
    <cellStyle name="Note 3 23 3 4 3 2" xfId="24086"/>
    <cellStyle name="Note 3 23 3 4 3 3" xfId="38539"/>
    <cellStyle name="Note 3 23 3 4 4" xfId="9093"/>
    <cellStyle name="Note 3 23 3 4 4 2" xfId="26527"/>
    <cellStyle name="Note 3 23 3 4 4 3" xfId="40980"/>
    <cellStyle name="Note 3 23 3 4 5" xfId="11513"/>
    <cellStyle name="Note 3 23 3 4 5 2" xfId="28947"/>
    <cellStyle name="Note 3 23 3 4 5 3" xfId="43400"/>
    <cellStyle name="Note 3 23 3 4 6" xfId="15193"/>
    <cellStyle name="Note 3 23 3 4 6 2" xfId="32627"/>
    <cellStyle name="Note 3 23 3 4 6 3" xfId="47080"/>
    <cellStyle name="Note 3 23 3 4 7" xfId="18519"/>
    <cellStyle name="Note 3 23 3 4 8" xfId="20354"/>
    <cellStyle name="Note 3 23 3 5" xfId="4187"/>
    <cellStyle name="Note 3 23 3 5 2" xfId="13767"/>
    <cellStyle name="Note 3 23 3 5 2 2" xfId="31201"/>
    <cellStyle name="Note 3 23 3 5 2 3" xfId="45654"/>
    <cellStyle name="Note 3 23 3 5 3" xfId="16228"/>
    <cellStyle name="Note 3 23 3 5 3 2" xfId="33662"/>
    <cellStyle name="Note 3 23 3 5 3 3" xfId="48115"/>
    <cellStyle name="Note 3 23 3 5 4" xfId="21622"/>
    <cellStyle name="Note 3 23 3 5 5" xfId="36075"/>
    <cellStyle name="Note 3 23 3 6" xfId="6649"/>
    <cellStyle name="Note 3 23 3 6 2" xfId="24083"/>
    <cellStyle name="Note 3 23 3 6 3" xfId="38536"/>
    <cellStyle name="Note 3 23 3 7" xfId="9090"/>
    <cellStyle name="Note 3 23 3 7 2" xfId="26524"/>
    <cellStyle name="Note 3 23 3 7 3" xfId="40977"/>
    <cellStyle name="Note 3 23 3 8" xfId="11510"/>
    <cellStyle name="Note 3 23 3 8 2" xfId="28944"/>
    <cellStyle name="Note 3 23 3 8 3" xfId="43397"/>
    <cellStyle name="Note 3 23 3 9" xfId="18516"/>
    <cellStyle name="Note 3 23 4" xfId="1680"/>
    <cellStyle name="Note 3 23 4 2" xfId="1681"/>
    <cellStyle name="Note 3 23 4 2 2" xfId="4192"/>
    <cellStyle name="Note 3 23 4 2 2 2" xfId="13771"/>
    <cellStyle name="Note 3 23 4 2 2 2 2" xfId="31205"/>
    <cellStyle name="Note 3 23 4 2 2 2 3" xfId="45658"/>
    <cellStyle name="Note 3 23 4 2 2 3" xfId="16232"/>
    <cellStyle name="Note 3 23 4 2 2 3 2" xfId="33666"/>
    <cellStyle name="Note 3 23 4 2 2 3 3" xfId="48119"/>
    <cellStyle name="Note 3 23 4 2 2 4" xfId="21627"/>
    <cellStyle name="Note 3 23 4 2 2 5" xfId="36080"/>
    <cellStyle name="Note 3 23 4 2 3" xfId="6654"/>
    <cellStyle name="Note 3 23 4 2 3 2" xfId="24088"/>
    <cellStyle name="Note 3 23 4 2 3 3" xfId="38541"/>
    <cellStyle name="Note 3 23 4 2 4" xfId="9095"/>
    <cellStyle name="Note 3 23 4 2 4 2" xfId="26529"/>
    <cellStyle name="Note 3 23 4 2 4 3" xfId="40982"/>
    <cellStyle name="Note 3 23 4 2 5" xfId="11515"/>
    <cellStyle name="Note 3 23 4 2 5 2" xfId="28949"/>
    <cellStyle name="Note 3 23 4 2 5 3" xfId="43402"/>
    <cellStyle name="Note 3 23 4 2 6" xfId="18521"/>
    <cellStyle name="Note 3 23 4 3" xfId="1682"/>
    <cellStyle name="Note 3 23 4 3 2" xfId="4193"/>
    <cellStyle name="Note 3 23 4 3 2 2" xfId="13772"/>
    <cellStyle name="Note 3 23 4 3 2 2 2" xfId="31206"/>
    <cellStyle name="Note 3 23 4 3 2 2 3" xfId="45659"/>
    <cellStyle name="Note 3 23 4 3 2 3" xfId="16233"/>
    <cellStyle name="Note 3 23 4 3 2 3 2" xfId="33667"/>
    <cellStyle name="Note 3 23 4 3 2 3 3" xfId="48120"/>
    <cellStyle name="Note 3 23 4 3 2 4" xfId="21628"/>
    <cellStyle name="Note 3 23 4 3 2 5" xfId="36081"/>
    <cellStyle name="Note 3 23 4 3 3" xfId="6655"/>
    <cellStyle name="Note 3 23 4 3 3 2" xfId="24089"/>
    <cellStyle name="Note 3 23 4 3 3 3" xfId="38542"/>
    <cellStyle name="Note 3 23 4 3 4" xfId="9096"/>
    <cellStyle name="Note 3 23 4 3 4 2" xfId="26530"/>
    <cellStyle name="Note 3 23 4 3 4 3" xfId="40983"/>
    <cellStyle name="Note 3 23 4 3 5" xfId="11516"/>
    <cellStyle name="Note 3 23 4 3 5 2" xfId="28950"/>
    <cellStyle name="Note 3 23 4 3 5 3" xfId="43403"/>
    <cellStyle name="Note 3 23 4 3 6" xfId="18522"/>
    <cellStyle name="Note 3 23 4 4" xfId="1683"/>
    <cellStyle name="Note 3 23 4 4 2" xfId="4194"/>
    <cellStyle name="Note 3 23 4 4 2 2" xfId="21629"/>
    <cellStyle name="Note 3 23 4 4 2 3" xfId="36082"/>
    <cellStyle name="Note 3 23 4 4 3" xfId="6656"/>
    <cellStyle name="Note 3 23 4 4 3 2" xfId="24090"/>
    <cellStyle name="Note 3 23 4 4 3 3" xfId="38543"/>
    <cellStyle name="Note 3 23 4 4 4" xfId="9097"/>
    <cellStyle name="Note 3 23 4 4 4 2" xfId="26531"/>
    <cellStyle name="Note 3 23 4 4 4 3" xfId="40984"/>
    <cellStyle name="Note 3 23 4 4 5" xfId="11517"/>
    <cellStyle name="Note 3 23 4 4 5 2" xfId="28951"/>
    <cellStyle name="Note 3 23 4 4 5 3" xfId="43404"/>
    <cellStyle name="Note 3 23 4 4 6" xfId="15194"/>
    <cellStyle name="Note 3 23 4 4 6 2" xfId="32628"/>
    <cellStyle name="Note 3 23 4 4 6 3" xfId="47081"/>
    <cellStyle name="Note 3 23 4 4 7" xfId="18523"/>
    <cellStyle name="Note 3 23 4 4 8" xfId="20355"/>
    <cellStyle name="Note 3 23 4 5" xfId="4191"/>
    <cellStyle name="Note 3 23 4 5 2" xfId="13770"/>
    <cellStyle name="Note 3 23 4 5 2 2" xfId="31204"/>
    <cellStyle name="Note 3 23 4 5 2 3" xfId="45657"/>
    <cellStyle name="Note 3 23 4 5 3" xfId="16231"/>
    <cellStyle name="Note 3 23 4 5 3 2" xfId="33665"/>
    <cellStyle name="Note 3 23 4 5 3 3" xfId="48118"/>
    <cellStyle name="Note 3 23 4 5 4" xfId="21626"/>
    <cellStyle name="Note 3 23 4 5 5" xfId="36079"/>
    <cellStyle name="Note 3 23 4 6" xfId="6653"/>
    <cellStyle name="Note 3 23 4 6 2" xfId="24087"/>
    <cellStyle name="Note 3 23 4 6 3" xfId="38540"/>
    <cellStyle name="Note 3 23 4 7" xfId="9094"/>
    <cellStyle name="Note 3 23 4 7 2" xfId="26528"/>
    <cellStyle name="Note 3 23 4 7 3" xfId="40981"/>
    <cellStyle name="Note 3 23 4 8" xfId="11514"/>
    <cellStyle name="Note 3 23 4 8 2" xfId="28948"/>
    <cellStyle name="Note 3 23 4 8 3" xfId="43401"/>
    <cellStyle name="Note 3 23 4 9" xfId="18520"/>
    <cellStyle name="Note 3 23 5" xfId="1684"/>
    <cellStyle name="Note 3 23 5 2" xfId="4195"/>
    <cellStyle name="Note 3 23 5 2 2" xfId="13773"/>
    <cellStyle name="Note 3 23 5 2 2 2" xfId="31207"/>
    <cellStyle name="Note 3 23 5 2 2 3" xfId="45660"/>
    <cellStyle name="Note 3 23 5 2 3" xfId="16234"/>
    <cellStyle name="Note 3 23 5 2 3 2" xfId="33668"/>
    <cellStyle name="Note 3 23 5 2 3 3" xfId="48121"/>
    <cellStyle name="Note 3 23 5 2 4" xfId="21630"/>
    <cellStyle name="Note 3 23 5 2 5" xfId="36083"/>
    <cellStyle name="Note 3 23 5 3" xfId="6657"/>
    <cellStyle name="Note 3 23 5 3 2" xfId="24091"/>
    <cellStyle name="Note 3 23 5 3 3" xfId="38544"/>
    <cellStyle name="Note 3 23 5 4" xfId="9098"/>
    <cellStyle name="Note 3 23 5 4 2" xfId="26532"/>
    <cellStyle name="Note 3 23 5 4 3" xfId="40985"/>
    <cellStyle name="Note 3 23 5 5" xfId="11518"/>
    <cellStyle name="Note 3 23 5 5 2" xfId="28952"/>
    <cellStyle name="Note 3 23 5 5 3" xfId="43405"/>
    <cellStyle name="Note 3 23 5 6" xfId="18524"/>
    <cellStyle name="Note 3 23 6" xfId="1685"/>
    <cellStyle name="Note 3 23 6 2" xfId="4196"/>
    <cellStyle name="Note 3 23 6 2 2" xfId="13774"/>
    <cellStyle name="Note 3 23 6 2 2 2" xfId="31208"/>
    <cellStyle name="Note 3 23 6 2 2 3" xfId="45661"/>
    <cellStyle name="Note 3 23 6 2 3" xfId="16235"/>
    <cellStyle name="Note 3 23 6 2 3 2" xfId="33669"/>
    <cellStyle name="Note 3 23 6 2 3 3" xfId="48122"/>
    <cellStyle name="Note 3 23 6 2 4" xfId="21631"/>
    <cellStyle name="Note 3 23 6 2 5" xfId="36084"/>
    <cellStyle name="Note 3 23 6 3" xfId="6658"/>
    <cellStyle name="Note 3 23 6 3 2" xfId="24092"/>
    <cellStyle name="Note 3 23 6 3 3" xfId="38545"/>
    <cellStyle name="Note 3 23 6 4" xfId="9099"/>
    <cellStyle name="Note 3 23 6 4 2" xfId="26533"/>
    <cellStyle name="Note 3 23 6 4 3" xfId="40986"/>
    <cellStyle name="Note 3 23 6 5" xfId="11519"/>
    <cellStyle name="Note 3 23 6 5 2" xfId="28953"/>
    <cellStyle name="Note 3 23 6 5 3" xfId="43406"/>
    <cellStyle name="Note 3 23 6 6" xfId="18525"/>
    <cellStyle name="Note 3 23 7" xfId="1686"/>
    <cellStyle name="Note 3 23 7 2" xfId="4197"/>
    <cellStyle name="Note 3 23 7 2 2" xfId="21632"/>
    <cellStyle name="Note 3 23 7 2 3" xfId="36085"/>
    <cellStyle name="Note 3 23 7 3" xfId="6659"/>
    <cellStyle name="Note 3 23 7 3 2" xfId="24093"/>
    <cellStyle name="Note 3 23 7 3 3" xfId="38546"/>
    <cellStyle name="Note 3 23 7 4" xfId="9100"/>
    <cellStyle name="Note 3 23 7 4 2" xfId="26534"/>
    <cellStyle name="Note 3 23 7 4 3" xfId="40987"/>
    <cellStyle name="Note 3 23 7 5" xfId="11520"/>
    <cellStyle name="Note 3 23 7 5 2" xfId="28954"/>
    <cellStyle name="Note 3 23 7 5 3" xfId="43407"/>
    <cellStyle name="Note 3 23 7 6" xfId="15195"/>
    <cellStyle name="Note 3 23 7 6 2" xfId="32629"/>
    <cellStyle name="Note 3 23 7 6 3" xfId="47082"/>
    <cellStyle name="Note 3 23 7 7" xfId="18526"/>
    <cellStyle name="Note 3 23 7 8" xfId="20356"/>
    <cellStyle name="Note 3 23 8" xfId="4182"/>
    <cellStyle name="Note 3 23 8 2" xfId="13763"/>
    <cellStyle name="Note 3 23 8 2 2" xfId="31197"/>
    <cellStyle name="Note 3 23 8 2 3" xfId="45650"/>
    <cellStyle name="Note 3 23 8 3" xfId="16224"/>
    <cellStyle name="Note 3 23 8 3 2" xfId="33658"/>
    <cellStyle name="Note 3 23 8 3 3" xfId="48111"/>
    <cellStyle name="Note 3 23 8 4" xfId="21617"/>
    <cellStyle name="Note 3 23 8 5" xfId="36070"/>
    <cellStyle name="Note 3 23 9" xfId="6644"/>
    <cellStyle name="Note 3 23 9 2" xfId="24078"/>
    <cellStyle name="Note 3 23 9 3" xfId="38531"/>
    <cellStyle name="Note 3 24" xfId="1687"/>
    <cellStyle name="Note 3 24 10" xfId="9101"/>
    <cellStyle name="Note 3 24 10 2" xfId="26535"/>
    <cellStyle name="Note 3 24 10 3" xfId="40988"/>
    <cellStyle name="Note 3 24 11" xfId="11521"/>
    <cellStyle name="Note 3 24 11 2" xfId="28955"/>
    <cellStyle name="Note 3 24 11 3" xfId="43408"/>
    <cellStyle name="Note 3 24 12" xfId="18527"/>
    <cellStyle name="Note 3 24 2" xfId="1688"/>
    <cellStyle name="Note 3 24 2 2" xfId="1689"/>
    <cellStyle name="Note 3 24 2 2 2" xfId="4200"/>
    <cellStyle name="Note 3 24 2 2 2 2" xfId="13777"/>
    <cellStyle name="Note 3 24 2 2 2 2 2" xfId="31211"/>
    <cellStyle name="Note 3 24 2 2 2 2 3" xfId="45664"/>
    <cellStyle name="Note 3 24 2 2 2 3" xfId="16238"/>
    <cellStyle name="Note 3 24 2 2 2 3 2" xfId="33672"/>
    <cellStyle name="Note 3 24 2 2 2 3 3" xfId="48125"/>
    <cellStyle name="Note 3 24 2 2 2 4" xfId="21635"/>
    <cellStyle name="Note 3 24 2 2 2 5" xfId="36088"/>
    <cellStyle name="Note 3 24 2 2 3" xfId="6662"/>
    <cellStyle name="Note 3 24 2 2 3 2" xfId="24096"/>
    <cellStyle name="Note 3 24 2 2 3 3" xfId="38549"/>
    <cellStyle name="Note 3 24 2 2 4" xfId="9103"/>
    <cellStyle name="Note 3 24 2 2 4 2" xfId="26537"/>
    <cellStyle name="Note 3 24 2 2 4 3" xfId="40990"/>
    <cellStyle name="Note 3 24 2 2 5" xfId="11523"/>
    <cellStyle name="Note 3 24 2 2 5 2" xfId="28957"/>
    <cellStyle name="Note 3 24 2 2 5 3" xfId="43410"/>
    <cellStyle name="Note 3 24 2 2 6" xfId="18529"/>
    <cellStyle name="Note 3 24 2 3" xfId="1690"/>
    <cellStyle name="Note 3 24 2 3 2" xfId="4201"/>
    <cellStyle name="Note 3 24 2 3 2 2" xfId="13778"/>
    <cellStyle name="Note 3 24 2 3 2 2 2" xfId="31212"/>
    <cellStyle name="Note 3 24 2 3 2 2 3" xfId="45665"/>
    <cellStyle name="Note 3 24 2 3 2 3" xfId="16239"/>
    <cellStyle name="Note 3 24 2 3 2 3 2" xfId="33673"/>
    <cellStyle name="Note 3 24 2 3 2 3 3" xfId="48126"/>
    <cellStyle name="Note 3 24 2 3 2 4" xfId="21636"/>
    <cellStyle name="Note 3 24 2 3 2 5" xfId="36089"/>
    <cellStyle name="Note 3 24 2 3 3" xfId="6663"/>
    <cellStyle name="Note 3 24 2 3 3 2" xfId="24097"/>
    <cellStyle name="Note 3 24 2 3 3 3" xfId="38550"/>
    <cellStyle name="Note 3 24 2 3 4" xfId="9104"/>
    <cellStyle name="Note 3 24 2 3 4 2" xfId="26538"/>
    <cellStyle name="Note 3 24 2 3 4 3" xfId="40991"/>
    <cellStyle name="Note 3 24 2 3 5" xfId="11524"/>
    <cellStyle name="Note 3 24 2 3 5 2" xfId="28958"/>
    <cellStyle name="Note 3 24 2 3 5 3" xfId="43411"/>
    <cellStyle name="Note 3 24 2 3 6" xfId="18530"/>
    <cellStyle name="Note 3 24 2 4" xfId="1691"/>
    <cellStyle name="Note 3 24 2 4 2" xfId="4202"/>
    <cellStyle name="Note 3 24 2 4 2 2" xfId="21637"/>
    <cellStyle name="Note 3 24 2 4 2 3" xfId="36090"/>
    <cellStyle name="Note 3 24 2 4 3" xfId="6664"/>
    <cellStyle name="Note 3 24 2 4 3 2" xfId="24098"/>
    <cellStyle name="Note 3 24 2 4 3 3" xfId="38551"/>
    <cellStyle name="Note 3 24 2 4 4" xfId="9105"/>
    <cellStyle name="Note 3 24 2 4 4 2" xfId="26539"/>
    <cellStyle name="Note 3 24 2 4 4 3" xfId="40992"/>
    <cellStyle name="Note 3 24 2 4 5" xfId="11525"/>
    <cellStyle name="Note 3 24 2 4 5 2" xfId="28959"/>
    <cellStyle name="Note 3 24 2 4 5 3" xfId="43412"/>
    <cellStyle name="Note 3 24 2 4 6" xfId="15196"/>
    <cellStyle name="Note 3 24 2 4 6 2" xfId="32630"/>
    <cellStyle name="Note 3 24 2 4 6 3" xfId="47083"/>
    <cellStyle name="Note 3 24 2 4 7" xfId="18531"/>
    <cellStyle name="Note 3 24 2 4 8" xfId="20357"/>
    <cellStyle name="Note 3 24 2 5" xfId="4199"/>
    <cellStyle name="Note 3 24 2 5 2" xfId="13776"/>
    <cellStyle name="Note 3 24 2 5 2 2" xfId="31210"/>
    <cellStyle name="Note 3 24 2 5 2 3" xfId="45663"/>
    <cellStyle name="Note 3 24 2 5 3" xfId="16237"/>
    <cellStyle name="Note 3 24 2 5 3 2" xfId="33671"/>
    <cellStyle name="Note 3 24 2 5 3 3" xfId="48124"/>
    <cellStyle name="Note 3 24 2 5 4" xfId="21634"/>
    <cellStyle name="Note 3 24 2 5 5" xfId="36087"/>
    <cellStyle name="Note 3 24 2 6" xfId="6661"/>
    <cellStyle name="Note 3 24 2 6 2" xfId="24095"/>
    <cellStyle name="Note 3 24 2 6 3" xfId="38548"/>
    <cellStyle name="Note 3 24 2 7" xfId="9102"/>
    <cellStyle name="Note 3 24 2 7 2" xfId="26536"/>
    <cellStyle name="Note 3 24 2 7 3" xfId="40989"/>
    <cellStyle name="Note 3 24 2 8" xfId="11522"/>
    <cellStyle name="Note 3 24 2 8 2" xfId="28956"/>
    <cellStyle name="Note 3 24 2 8 3" xfId="43409"/>
    <cellStyle name="Note 3 24 2 9" xfId="18528"/>
    <cellStyle name="Note 3 24 3" xfId="1692"/>
    <cellStyle name="Note 3 24 3 2" xfId="1693"/>
    <cellStyle name="Note 3 24 3 2 2" xfId="4204"/>
    <cellStyle name="Note 3 24 3 2 2 2" xfId="13780"/>
    <cellStyle name="Note 3 24 3 2 2 2 2" xfId="31214"/>
    <cellStyle name="Note 3 24 3 2 2 2 3" xfId="45667"/>
    <cellStyle name="Note 3 24 3 2 2 3" xfId="16241"/>
    <cellStyle name="Note 3 24 3 2 2 3 2" xfId="33675"/>
    <cellStyle name="Note 3 24 3 2 2 3 3" xfId="48128"/>
    <cellStyle name="Note 3 24 3 2 2 4" xfId="21639"/>
    <cellStyle name="Note 3 24 3 2 2 5" xfId="36092"/>
    <cellStyle name="Note 3 24 3 2 3" xfId="6666"/>
    <cellStyle name="Note 3 24 3 2 3 2" xfId="24100"/>
    <cellStyle name="Note 3 24 3 2 3 3" xfId="38553"/>
    <cellStyle name="Note 3 24 3 2 4" xfId="9107"/>
    <cellStyle name="Note 3 24 3 2 4 2" xfId="26541"/>
    <cellStyle name="Note 3 24 3 2 4 3" xfId="40994"/>
    <cellStyle name="Note 3 24 3 2 5" xfId="11527"/>
    <cellStyle name="Note 3 24 3 2 5 2" xfId="28961"/>
    <cellStyle name="Note 3 24 3 2 5 3" xfId="43414"/>
    <cellStyle name="Note 3 24 3 2 6" xfId="18533"/>
    <cellStyle name="Note 3 24 3 3" xfId="1694"/>
    <cellStyle name="Note 3 24 3 3 2" xfId="4205"/>
    <cellStyle name="Note 3 24 3 3 2 2" xfId="13781"/>
    <cellStyle name="Note 3 24 3 3 2 2 2" xfId="31215"/>
    <cellStyle name="Note 3 24 3 3 2 2 3" xfId="45668"/>
    <cellStyle name="Note 3 24 3 3 2 3" xfId="16242"/>
    <cellStyle name="Note 3 24 3 3 2 3 2" xfId="33676"/>
    <cellStyle name="Note 3 24 3 3 2 3 3" xfId="48129"/>
    <cellStyle name="Note 3 24 3 3 2 4" xfId="21640"/>
    <cellStyle name="Note 3 24 3 3 2 5" xfId="36093"/>
    <cellStyle name="Note 3 24 3 3 3" xfId="6667"/>
    <cellStyle name="Note 3 24 3 3 3 2" xfId="24101"/>
    <cellStyle name="Note 3 24 3 3 3 3" xfId="38554"/>
    <cellStyle name="Note 3 24 3 3 4" xfId="9108"/>
    <cellStyle name="Note 3 24 3 3 4 2" xfId="26542"/>
    <cellStyle name="Note 3 24 3 3 4 3" xfId="40995"/>
    <cellStyle name="Note 3 24 3 3 5" xfId="11528"/>
    <cellStyle name="Note 3 24 3 3 5 2" xfId="28962"/>
    <cellStyle name="Note 3 24 3 3 5 3" xfId="43415"/>
    <cellStyle name="Note 3 24 3 3 6" xfId="18534"/>
    <cellStyle name="Note 3 24 3 4" xfId="1695"/>
    <cellStyle name="Note 3 24 3 4 2" xfId="4206"/>
    <cellStyle name="Note 3 24 3 4 2 2" xfId="21641"/>
    <cellStyle name="Note 3 24 3 4 2 3" xfId="36094"/>
    <cellStyle name="Note 3 24 3 4 3" xfId="6668"/>
    <cellStyle name="Note 3 24 3 4 3 2" xfId="24102"/>
    <cellStyle name="Note 3 24 3 4 3 3" xfId="38555"/>
    <cellStyle name="Note 3 24 3 4 4" xfId="9109"/>
    <cellStyle name="Note 3 24 3 4 4 2" xfId="26543"/>
    <cellStyle name="Note 3 24 3 4 4 3" xfId="40996"/>
    <cellStyle name="Note 3 24 3 4 5" xfId="11529"/>
    <cellStyle name="Note 3 24 3 4 5 2" xfId="28963"/>
    <cellStyle name="Note 3 24 3 4 5 3" xfId="43416"/>
    <cellStyle name="Note 3 24 3 4 6" xfId="15197"/>
    <cellStyle name="Note 3 24 3 4 6 2" xfId="32631"/>
    <cellStyle name="Note 3 24 3 4 6 3" xfId="47084"/>
    <cellStyle name="Note 3 24 3 4 7" xfId="18535"/>
    <cellStyle name="Note 3 24 3 4 8" xfId="20358"/>
    <cellStyle name="Note 3 24 3 5" xfId="4203"/>
    <cellStyle name="Note 3 24 3 5 2" xfId="13779"/>
    <cellStyle name="Note 3 24 3 5 2 2" xfId="31213"/>
    <cellStyle name="Note 3 24 3 5 2 3" xfId="45666"/>
    <cellStyle name="Note 3 24 3 5 3" xfId="16240"/>
    <cellStyle name="Note 3 24 3 5 3 2" xfId="33674"/>
    <cellStyle name="Note 3 24 3 5 3 3" xfId="48127"/>
    <cellStyle name="Note 3 24 3 5 4" xfId="21638"/>
    <cellStyle name="Note 3 24 3 5 5" xfId="36091"/>
    <cellStyle name="Note 3 24 3 6" xfId="6665"/>
    <cellStyle name="Note 3 24 3 6 2" xfId="24099"/>
    <cellStyle name="Note 3 24 3 6 3" xfId="38552"/>
    <cellStyle name="Note 3 24 3 7" xfId="9106"/>
    <cellStyle name="Note 3 24 3 7 2" xfId="26540"/>
    <cellStyle name="Note 3 24 3 7 3" xfId="40993"/>
    <cellStyle name="Note 3 24 3 8" xfId="11526"/>
    <cellStyle name="Note 3 24 3 8 2" xfId="28960"/>
    <cellStyle name="Note 3 24 3 8 3" xfId="43413"/>
    <cellStyle name="Note 3 24 3 9" xfId="18532"/>
    <cellStyle name="Note 3 24 4" xfId="1696"/>
    <cellStyle name="Note 3 24 4 2" xfId="1697"/>
    <cellStyle name="Note 3 24 4 2 2" xfId="4208"/>
    <cellStyle name="Note 3 24 4 2 2 2" xfId="13783"/>
    <cellStyle name="Note 3 24 4 2 2 2 2" xfId="31217"/>
    <cellStyle name="Note 3 24 4 2 2 2 3" xfId="45670"/>
    <cellStyle name="Note 3 24 4 2 2 3" xfId="16244"/>
    <cellStyle name="Note 3 24 4 2 2 3 2" xfId="33678"/>
    <cellStyle name="Note 3 24 4 2 2 3 3" xfId="48131"/>
    <cellStyle name="Note 3 24 4 2 2 4" xfId="21643"/>
    <cellStyle name="Note 3 24 4 2 2 5" xfId="36096"/>
    <cellStyle name="Note 3 24 4 2 3" xfId="6670"/>
    <cellStyle name="Note 3 24 4 2 3 2" xfId="24104"/>
    <cellStyle name="Note 3 24 4 2 3 3" xfId="38557"/>
    <cellStyle name="Note 3 24 4 2 4" xfId="9111"/>
    <cellStyle name="Note 3 24 4 2 4 2" xfId="26545"/>
    <cellStyle name="Note 3 24 4 2 4 3" xfId="40998"/>
    <cellStyle name="Note 3 24 4 2 5" xfId="11531"/>
    <cellStyle name="Note 3 24 4 2 5 2" xfId="28965"/>
    <cellStyle name="Note 3 24 4 2 5 3" xfId="43418"/>
    <cellStyle name="Note 3 24 4 2 6" xfId="18537"/>
    <cellStyle name="Note 3 24 4 3" xfId="1698"/>
    <cellStyle name="Note 3 24 4 3 2" xfId="4209"/>
    <cellStyle name="Note 3 24 4 3 2 2" xfId="13784"/>
    <cellStyle name="Note 3 24 4 3 2 2 2" xfId="31218"/>
    <cellStyle name="Note 3 24 4 3 2 2 3" xfId="45671"/>
    <cellStyle name="Note 3 24 4 3 2 3" xfId="16245"/>
    <cellStyle name="Note 3 24 4 3 2 3 2" xfId="33679"/>
    <cellStyle name="Note 3 24 4 3 2 3 3" xfId="48132"/>
    <cellStyle name="Note 3 24 4 3 2 4" xfId="21644"/>
    <cellStyle name="Note 3 24 4 3 2 5" xfId="36097"/>
    <cellStyle name="Note 3 24 4 3 3" xfId="6671"/>
    <cellStyle name="Note 3 24 4 3 3 2" xfId="24105"/>
    <cellStyle name="Note 3 24 4 3 3 3" xfId="38558"/>
    <cellStyle name="Note 3 24 4 3 4" xfId="9112"/>
    <cellStyle name="Note 3 24 4 3 4 2" xfId="26546"/>
    <cellStyle name="Note 3 24 4 3 4 3" xfId="40999"/>
    <cellStyle name="Note 3 24 4 3 5" xfId="11532"/>
    <cellStyle name="Note 3 24 4 3 5 2" xfId="28966"/>
    <cellStyle name="Note 3 24 4 3 5 3" xfId="43419"/>
    <cellStyle name="Note 3 24 4 3 6" xfId="18538"/>
    <cellStyle name="Note 3 24 4 4" xfId="1699"/>
    <cellStyle name="Note 3 24 4 4 2" xfId="4210"/>
    <cellStyle name="Note 3 24 4 4 2 2" xfId="21645"/>
    <cellStyle name="Note 3 24 4 4 2 3" xfId="36098"/>
    <cellStyle name="Note 3 24 4 4 3" xfId="6672"/>
    <cellStyle name="Note 3 24 4 4 3 2" xfId="24106"/>
    <cellStyle name="Note 3 24 4 4 3 3" xfId="38559"/>
    <cellStyle name="Note 3 24 4 4 4" xfId="9113"/>
    <cellStyle name="Note 3 24 4 4 4 2" xfId="26547"/>
    <cellStyle name="Note 3 24 4 4 4 3" xfId="41000"/>
    <cellStyle name="Note 3 24 4 4 5" xfId="11533"/>
    <cellStyle name="Note 3 24 4 4 5 2" xfId="28967"/>
    <cellStyle name="Note 3 24 4 4 5 3" xfId="43420"/>
    <cellStyle name="Note 3 24 4 4 6" xfId="15198"/>
    <cellStyle name="Note 3 24 4 4 6 2" xfId="32632"/>
    <cellStyle name="Note 3 24 4 4 6 3" xfId="47085"/>
    <cellStyle name="Note 3 24 4 4 7" xfId="18539"/>
    <cellStyle name="Note 3 24 4 4 8" xfId="20359"/>
    <cellStyle name="Note 3 24 4 5" xfId="4207"/>
    <cellStyle name="Note 3 24 4 5 2" xfId="13782"/>
    <cellStyle name="Note 3 24 4 5 2 2" xfId="31216"/>
    <cellStyle name="Note 3 24 4 5 2 3" xfId="45669"/>
    <cellStyle name="Note 3 24 4 5 3" xfId="16243"/>
    <cellStyle name="Note 3 24 4 5 3 2" xfId="33677"/>
    <cellStyle name="Note 3 24 4 5 3 3" xfId="48130"/>
    <cellStyle name="Note 3 24 4 5 4" xfId="21642"/>
    <cellStyle name="Note 3 24 4 5 5" xfId="36095"/>
    <cellStyle name="Note 3 24 4 6" xfId="6669"/>
    <cellStyle name="Note 3 24 4 6 2" xfId="24103"/>
    <cellStyle name="Note 3 24 4 6 3" xfId="38556"/>
    <cellStyle name="Note 3 24 4 7" xfId="9110"/>
    <cellStyle name="Note 3 24 4 7 2" xfId="26544"/>
    <cellStyle name="Note 3 24 4 7 3" xfId="40997"/>
    <cellStyle name="Note 3 24 4 8" xfId="11530"/>
    <cellStyle name="Note 3 24 4 8 2" xfId="28964"/>
    <cellStyle name="Note 3 24 4 8 3" xfId="43417"/>
    <cellStyle name="Note 3 24 4 9" xfId="18536"/>
    <cellStyle name="Note 3 24 5" xfId="1700"/>
    <cellStyle name="Note 3 24 5 2" xfId="4211"/>
    <cellStyle name="Note 3 24 5 2 2" xfId="13785"/>
    <cellStyle name="Note 3 24 5 2 2 2" xfId="31219"/>
    <cellStyle name="Note 3 24 5 2 2 3" xfId="45672"/>
    <cellStyle name="Note 3 24 5 2 3" xfId="16246"/>
    <cellStyle name="Note 3 24 5 2 3 2" xfId="33680"/>
    <cellStyle name="Note 3 24 5 2 3 3" xfId="48133"/>
    <cellStyle name="Note 3 24 5 2 4" xfId="21646"/>
    <cellStyle name="Note 3 24 5 2 5" xfId="36099"/>
    <cellStyle name="Note 3 24 5 3" xfId="6673"/>
    <cellStyle name="Note 3 24 5 3 2" xfId="24107"/>
    <cellStyle name="Note 3 24 5 3 3" xfId="38560"/>
    <cellStyle name="Note 3 24 5 4" xfId="9114"/>
    <cellStyle name="Note 3 24 5 4 2" xfId="26548"/>
    <cellStyle name="Note 3 24 5 4 3" xfId="41001"/>
    <cellStyle name="Note 3 24 5 5" xfId="11534"/>
    <cellStyle name="Note 3 24 5 5 2" xfId="28968"/>
    <cellStyle name="Note 3 24 5 5 3" xfId="43421"/>
    <cellStyle name="Note 3 24 5 6" xfId="18540"/>
    <cellStyle name="Note 3 24 6" xfId="1701"/>
    <cellStyle name="Note 3 24 6 2" xfId="4212"/>
    <cellStyle name="Note 3 24 6 2 2" xfId="13786"/>
    <cellStyle name="Note 3 24 6 2 2 2" xfId="31220"/>
    <cellStyle name="Note 3 24 6 2 2 3" xfId="45673"/>
    <cellStyle name="Note 3 24 6 2 3" xfId="16247"/>
    <cellStyle name="Note 3 24 6 2 3 2" xfId="33681"/>
    <cellStyle name="Note 3 24 6 2 3 3" xfId="48134"/>
    <cellStyle name="Note 3 24 6 2 4" xfId="21647"/>
    <cellStyle name="Note 3 24 6 2 5" xfId="36100"/>
    <cellStyle name="Note 3 24 6 3" xfId="6674"/>
    <cellStyle name="Note 3 24 6 3 2" xfId="24108"/>
    <cellStyle name="Note 3 24 6 3 3" xfId="38561"/>
    <cellStyle name="Note 3 24 6 4" xfId="9115"/>
    <cellStyle name="Note 3 24 6 4 2" xfId="26549"/>
    <cellStyle name="Note 3 24 6 4 3" xfId="41002"/>
    <cellStyle name="Note 3 24 6 5" xfId="11535"/>
    <cellStyle name="Note 3 24 6 5 2" xfId="28969"/>
    <cellStyle name="Note 3 24 6 5 3" xfId="43422"/>
    <cellStyle name="Note 3 24 6 6" xfId="18541"/>
    <cellStyle name="Note 3 24 7" xfId="1702"/>
    <cellStyle name="Note 3 24 7 2" xfId="4213"/>
    <cellStyle name="Note 3 24 7 2 2" xfId="21648"/>
    <cellStyle name="Note 3 24 7 2 3" xfId="36101"/>
    <cellStyle name="Note 3 24 7 3" xfId="6675"/>
    <cellStyle name="Note 3 24 7 3 2" xfId="24109"/>
    <cellStyle name="Note 3 24 7 3 3" xfId="38562"/>
    <cellStyle name="Note 3 24 7 4" xfId="9116"/>
    <cellStyle name="Note 3 24 7 4 2" xfId="26550"/>
    <cellStyle name="Note 3 24 7 4 3" xfId="41003"/>
    <cellStyle name="Note 3 24 7 5" xfId="11536"/>
    <cellStyle name="Note 3 24 7 5 2" xfId="28970"/>
    <cellStyle name="Note 3 24 7 5 3" xfId="43423"/>
    <cellStyle name="Note 3 24 7 6" xfId="15199"/>
    <cellStyle name="Note 3 24 7 6 2" xfId="32633"/>
    <cellStyle name="Note 3 24 7 6 3" xfId="47086"/>
    <cellStyle name="Note 3 24 7 7" xfId="18542"/>
    <cellStyle name="Note 3 24 7 8" xfId="20360"/>
    <cellStyle name="Note 3 24 8" xfId="4198"/>
    <cellStyle name="Note 3 24 8 2" xfId="13775"/>
    <cellStyle name="Note 3 24 8 2 2" xfId="31209"/>
    <cellStyle name="Note 3 24 8 2 3" xfId="45662"/>
    <cellStyle name="Note 3 24 8 3" xfId="16236"/>
    <cellStyle name="Note 3 24 8 3 2" xfId="33670"/>
    <cellStyle name="Note 3 24 8 3 3" xfId="48123"/>
    <cellStyle name="Note 3 24 8 4" xfId="21633"/>
    <cellStyle name="Note 3 24 8 5" xfId="36086"/>
    <cellStyle name="Note 3 24 9" xfId="6660"/>
    <cellStyle name="Note 3 24 9 2" xfId="24094"/>
    <cellStyle name="Note 3 24 9 3" xfId="38547"/>
    <cellStyle name="Note 3 25" xfId="1703"/>
    <cellStyle name="Note 3 25 2" xfId="1704"/>
    <cellStyle name="Note 3 25 2 2" xfId="4215"/>
    <cellStyle name="Note 3 25 2 2 2" xfId="13788"/>
    <cellStyle name="Note 3 25 2 2 2 2" xfId="31222"/>
    <cellStyle name="Note 3 25 2 2 2 3" xfId="45675"/>
    <cellStyle name="Note 3 25 2 2 3" xfId="16249"/>
    <cellStyle name="Note 3 25 2 2 3 2" xfId="33683"/>
    <cellStyle name="Note 3 25 2 2 3 3" xfId="48136"/>
    <cellStyle name="Note 3 25 2 2 4" xfId="21650"/>
    <cellStyle name="Note 3 25 2 2 5" xfId="36103"/>
    <cellStyle name="Note 3 25 2 3" xfId="6677"/>
    <cellStyle name="Note 3 25 2 3 2" xfId="24111"/>
    <cellStyle name="Note 3 25 2 3 3" xfId="38564"/>
    <cellStyle name="Note 3 25 2 4" xfId="9118"/>
    <cellStyle name="Note 3 25 2 4 2" xfId="26552"/>
    <cellStyle name="Note 3 25 2 4 3" xfId="41005"/>
    <cellStyle name="Note 3 25 2 5" xfId="11538"/>
    <cellStyle name="Note 3 25 2 5 2" xfId="28972"/>
    <cellStyle name="Note 3 25 2 5 3" xfId="43425"/>
    <cellStyle name="Note 3 25 2 6" xfId="18544"/>
    <cellStyle name="Note 3 25 3" xfId="1705"/>
    <cellStyle name="Note 3 25 3 2" xfId="4216"/>
    <cellStyle name="Note 3 25 3 2 2" xfId="13789"/>
    <cellStyle name="Note 3 25 3 2 2 2" xfId="31223"/>
    <cellStyle name="Note 3 25 3 2 2 3" xfId="45676"/>
    <cellStyle name="Note 3 25 3 2 3" xfId="16250"/>
    <cellStyle name="Note 3 25 3 2 3 2" xfId="33684"/>
    <cellStyle name="Note 3 25 3 2 3 3" xfId="48137"/>
    <cellStyle name="Note 3 25 3 2 4" xfId="21651"/>
    <cellStyle name="Note 3 25 3 2 5" xfId="36104"/>
    <cellStyle name="Note 3 25 3 3" xfId="6678"/>
    <cellStyle name="Note 3 25 3 3 2" xfId="24112"/>
    <cellStyle name="Note 3 25 3 3 3" xfId="38565"/>
    <cellStyle name="Note 3 25 3 4" xfId="9119"/>
    <cellStyle name="Note 3 25 3 4 2" xfId="26553"/>
    <cellStyle name="Note 3 25 3 4 3" xfId="41006"/>
    <cellStyle name="Note 3 25 3 5" xfId="11539"/>
    <cellStyle name="Note 3 25 3 5 2" xfId="28973"/>
    <cellStyle name="Note 3 25 3 5 3" xfId="43426"/>
    <cellStyle name="Note 3 25 3 6" xfId="18545"/>
    <cellStyle name="Note 3 25 4" xfId="1706"/>
    <cellStyle name="Note 3 25 4 2" xfId="4217"/>
    <cellStyle name="Note 3 25 4 2 2" xfId="21652"/>
    <cellStyle name="Note 3 25 4 2 3" xfId="36105"/>
    <cellStyle name="Note 3 25 4 3" xfId="6679"/>
    <cellStyle name="Note 3 25 4 3 2" xfId="24113"/>
    <cellStyle name="Note 3 25 4 3 3" xfId="38566"/>
    <cellStyle name="Note 3 25 4 4" xfId="9120"/>
    <cellStyle name="Note 3 25 4 4 2" xfId="26554"/>
    <cellStyle name="Note 3 25 4 4 3" xfId="41007"/>
    <cellStyle name="Note 3 25 4 5" xfId="11540"/>
    <cellStyle name="Note 3 25 4 5 2" xfId="28974"/>
    <cellStyle name="Note 3 25 4 5 3" xfId="43427"/>
    <cellStyle name="Note 3 25 4 6" xfId="15200"/>
    <cellStyle name="Note 3 25 4 6 2" xfId="32634"/>
    <cellStyle name="Note 3 25 4 6 3" xfId="47087"/>
    <cellStyle name="Note 3 25 4 7" xfId="18546"/>
    <cellStyle name="Note 3 25 4 8" xfId="20361"/>
    <cellStyle name="Note 3 25 5" xfId="4214"/>
    <cellStyle name="Note 3 25 5 2" xfId="13787"/>
    <cellStyle name="Note 3 25 5 2 2" xfId="31221"/>
    <cellStyle name="Note 3 25 5 2 3" xfId="45674"/>
    <cellStyle name="Note 3 25 5 3" xfId="16248"/>
    <cellStyle name="Note 3 25 5 3 2" xfId="33682"/>
    <cellStyle name="Note 3 25 5 3 3" xfId="48135"/>
    <cellStyle name="Note 3 25 5 4" xfId="21649"/>
    <cellStyle name="Note 3 25 5 5" xfId="36102"/>
    <cellStyle name="Note 3 25 6" xfId="6676"/>
    <cellStyle name="Note 3 25 6 2" xfId="24110"/>
    <cellStyle name="Note 3 25 6 3" xfId="38563"/>
    <cellStyle name="Note 3 25 7" xfId="9117"/>
    <cellStyle name="Note 3 25 7 2" xfId="26551"/>
    <cellStyle name="Note 3 25 7 3" xfId="41004"/>
    <cellStyle name="Note 3 25 8" xfId="11537"/>
    <cellStyle name="Note 3 25 8 2" xfId="28971"/>
    <cellStyle name="Note 3 25 8 3" xfId="43424"/>
    <cellStyle name="Note 3 25 9" xfId="18543"/>
    <cellStyle name="Note 3 26" xfId="1707"/>
    <cellStyle name="Note 3 26 2" xfId="1708"/>
    <cellStyle name="Note 3 26 2 2" xfId="4219"/>
    <cellStyle name="Note 3 26 2 2 2" xfId="13791"/>
    <cellStyle name="Note 3 26 2 2 2 2" xfId="31225"/>
    <cellStyle name="Note 3 26 2 2 2 3" xfId="45678"/>
    <cellStyle name="Note 3 26 2 2 3" xfId="16252"/>
    <cellStyle name="Note 3 26 2 2 3 2" xfId="33686"/>
    <cellStyle name="Note 3 26 2 2 3 3" xfId="48139"/>
    <cellStyle name="Note 3 26 2 2 4" xfId="21654"/>
    <cellStyle name="Note 3 26 2 2 5" xfId="36107"/>
    <cellStyle name="Note 3 26 2 3" xfId="6681"/>
    <cellStyle name="Note 3 26 2 3 2" xfId="24115"/>
    <cellStyle name="Note 3 26 2 3 3" xfId="38568"/>
    <cellStyle name="Note 3 26 2 4" xfId="9122"/>
    <cellStyle name="Note 3 26 2 4 2" xfId="26556"/>
    <cellStyle name="Note 3 26 2 4 3" xfId="41009"/>
    <cellStyle name="Note 3 26 2 5" xfId="11542"/>
    <cellStyle name="Note 3 26 2 5 2" xfId="28976"/>
    <cellStyle name="Note 3 26 2 5 3" xfId="43429"/>
    <cellStyle name="Note 3 26 2 6" xfId="18548"/>
    <cellStyle name="Note 3 26 3" xfId="1709"/>
    <cellStyle name="Note 3 26 3 2" xfId="4220"/>
    <cellStyle name="Note 3 26 3 2 2" xfId="13792"/>
    <cellStyle name="Note 3 26 3 2 2 2" xfId="31226"/>
    <cellStyle name="Note 3 26 3 2 2 3" xfId="45679"/>
    <cellStyle name="Note 3 26 3 2 3" xfId="16253"/>
    <cellStyle name="Note 3 26 3 2 3 2" xfId="33687"/>
    <cellStyle name="Note 3 26 3 2 3 3" xfId="48140"/>
    <cellStyle name="Note 3 26 3 2 4" xfId="21655"/>
    <cellStyle name="Note 3 26 3 2 5" xfId="36108"/>
    <cellStyle name="Note 3 26 3 3" xfId="6682"/>
    <cellStyle name="Note 3 26 3 3 2" xfId="24116"/>
    <cellStyle name="Note 3 26 3 3 3" xfId="38569"/>
    <cellStyle name="Note 3 26 3 4" xfId="9123"/>
    <cellStyle name="Note 3 26 3 4 2" xfId="26557"/>
    <cellStyle name="Note 3 26 3 4 3" xfId="41010"/>
    <cellStyle name="Note 3 26 3 5" xfId="11543"/>
    <cellStyle name="Note 3 26 3 5 2" xfId="28977"/>
    <cellStyle name="Note 3 26 3 5 3" xfId="43430"/>
    <cellStyle name="Note 3 26 3 6" xfId="18549"/>
    <cellStyle name="Note 3 26 4" xfId="1710"/>
    <cellStyle name="Note 3 26 4 2" xfId="4221"/>
    <cellStyle name="Note 3 26 4 2 2" xfId="21656"/>
    <cellStyle name="Note 3 26 4 2 3" xfId="36109"/>
    <cellStyle name="Note 3 26 4 3" xfId="6683"/>
    <cellStyle name="Note 3 26 4 3 2" xfId="24117"/>
    <cellStyle name="Note 3 26 4 3 3" xfId="38570"/>
    <cellStyle name="Note 3 26 4 4" xfId="9124"/>
    <cellStyle name="Note 3 26 4 4 2" xfId="26558"/>
    <cellStyle name="Note 3 26 4 4 3" xfId="41011"/>
    <cellStyle name="Note 3 26 4 5" xfId="11544"/>
    <cellStyle name="Note 3 26 4 5 2" xfId="28978"/>
    <cellStyle name="Note 3 26 4 5 3" xfId="43431"/>
    <cellStyle name="Note 3 26 4 6" xfId="15201"/>
    <cellStyle name="Note 3 26 4 6 2" xfId="32635"/>
    <cellStyle name="Note 3 26 4 6 3" xfId="47088"/>
    <cellStyle name="Note 3 26 4 7" xfId="18550"/>
    <cellStyle name="Note 3 26 4 8" xfId="20362"/>
    <cellStyle name="Note 3 26 5" xfId="4218"/>
    <cellStyle name="Note 3 26 5 2" xfId="13790"/>
    <cellStyle name="Note 3 26 5 2 2" xfId="31224"/>
    <cellStyle name="Note 3 26 5 2 3" xfId="45677"/>
    <cellStyle name="Note 3 26 5 3" xfId="16251"/>
    <cellStyle name="Note 3 26 5 3 2" xfId="33685"/>
    <cellStyle name="Note 3 26 5 3 3" xfId="48138"/>
    <cellStyle name="Note 3 26 5 4" xfId="21653"/>
    <cellStyle name="Note 3 26 5 5" xfId="36106"/>
    <cellStyle name="Note 3 26 6" xfId="6680"/>
    <cellStyle name="Note 3 26 6 2" xfId="24114"/>
    <cellStyle name="Note 3 26 6 3" xfId="38567"/>
    <cellStyle name="Note 3 26 7" xfId="9121"/>
    <cellStyle name="Note 3 26 7 2" xfId="26555"/>
    <cellStyle name="Note 3 26 7 3" xfId="41008"/>
    <cellStyle name="Note 3 26 8" xfId="11541"/>
    <cellStyle name="Note 3 26 8 2" xfId="28975"/>
    <cellStyle name="Note 3 26 8 3" xfId="43428"/>
    <cellStyle name="Note 3 26 9" xfId="18547"/>
    <cellStyle name="Note 3 27" xfId="1711"/>
    <cellStyle name="Note 3 27 2" xfId="1712"/>
    <cellStyle name="Note 3 27 2 2" xfId="4223"/>
    <cellStyle name="Note 3 27 2 2 2" xfId="13794"/>
    <cellStyle name="Note 3 27 2 2 2 2" xfId="31228"/>
    <cellStyle name="Note 3 27 2 2 2 3" xfId="45681"/>
    <cellStyle name="Note 3 27 2 2 3" xfId="16255"/>
    <cellStyle name="Note 3 27 2 2 3 2" xfId="33689"/>
    <cellStyle name="Note 3 27 2 2 3 3" xfId="48142"/>
    <cellStyle name="Note 3 27 2 2 4" xfId="21658"/>
    <cellStyle name="Note 3 27 2 2 5" xfId="36111"/>
    <cellStyle name="Note 3 27 2 3" xfId="6685"/>
    <cellStyle name="Note 3 27 2 3 2" xfId="24119"/>
    <cellStyle name="Note 3 27 2 3 3" xfId="38572"/>
    <cellStyle name="Note 3 27 2 4" xfId="9126"/>
    <cellStyle name="Note 3 27 2 4 2" xfId="26560"/>
    <cellStyle name="Note 3 27 2 4 3" xfId="41013"/>
    <cellStyle name="Note 3 27 2 5" xfId="11546"/>
    <cellStyle name="Note 3 27 2 5 2" xfId="28980"/>
    <cellStyle name="Note 3 27 2 5 3" xfId="43433"/>
    <cellStyle name="Note 3 27 2 6" xfId="18552"/>
    <cellStyle name="Note 3 27 3" xfId="1713"/>
    <cellStyle name="Note 3 27 3 2" xfId="4224"/>
    <cellStyle name="Note 3 27 3 2 2" xfId="13795"/>
    <cellStyle name="Note 3 27 3 2 2 2" xfId="31229"/>
    <cellStyle name="Note 3 27 3 2 2 3" xfId="45682"/>
    <cellStyle name="Note 3 27 3 2 3" xfId="16256"/>
    <cellStyle name="Note 3 27 3 2 3 2" xfId="33690"/>
    <cellStyle name="Note 3 27 3 2 3 3" xfId="48143"/>
    <cellStyle name="Note 3 27 3 2 4" xfId="21659"/>
    <cellStyle name="Note 3 27 3 2 5" xfId="36112"/>
    <cellStyle name="Note 3 27 3 3" xfId="6686"/>
    <cellStyle name="Note 3 27 3 3 2" xfId="24120"/>
    <cellStyle name="Note 3 27 3 3 3" xfId="38573"/>
    <cellStyle name="Note 3 27 3 4" xfId="9127"/>
    <cellStyle name="Note 3 27 3 4 2" xfId="26561"/>
    <cellStyle name="Note 3 27 3 4 3" xfId="41014"/>
    <cellStyle name="Note 3 27 3 5" xfId="11547"/>
    <cellStyle name="Note 3 27 3 5 2" xfId="28981"/>
    <cellStyle name="Note 3 27 3 5 3" xfId="43434"/>
    <cellStyle name="Note 3 27 3 6" xfId="18553"/>
    <cellStyle name="Note 3 27 4" xfId="1714"/>
    <cellStyle name="Note 3 27 4 2" xfId="4225"/>
    <cellStyle name="Note 3 27 4 2 2" xfId="21660"/>
    <cellStyle name="Note 3 27 4 2 3" xfId="36113"/>
    <cellStyle name="Note 3 27 4 3" xfId="6687"/>
    <cellStyle name="Note 3 27 4 3 2" xfId="24121"/>
    <cellStyle name="Note 3 27 4 3 3" xfId="38574"/>
    <cellStyle name="Note 3 27 4 4" xfId="9128"/>
    <cellStyle name="Note 3 27 4 4 2" xfId="26562"/>
    <cellStyle name="Note 3 27 4 4 3" xfId="41015"/>
    <cellStyle name="Note 3 27 4 5" xfId="11548"/>
    <cellStyle name="Note 3 27 4 5 2" xfId="28982"/>
    <cellStyle name="Note 3 27 4 5 3" xfId="43435"/>
    <cellStyle name="Note 3 27 4 6" xfId="15202"/>
    <cellStyle name="Note 3 27 4 6 2" xfId="32636"/>
    <cellStyle name="Note 3 27 4 6 3" xfId="47089"/>
    <cellStyle name="Note 3 27 4 7" xfId="18554"/>
    <cellStyle name="Note 3 27 4 8" xfId="20363"/>
    <cellStyle name="Note 3 27 5" xfId="4222"/>
    <cellStyle name="Note 3 27 5 2" xfId="13793"/>
    <cellStyle name="Note 3 27 5 2 2" xfId="31227"/>
    <cellStyle name="Note 3 27 5 2 3" xfId="45680"/>
    <cellStyle name="Note 3 27 5 3" xfId="16254"/>
    <cellStyle name="Note 3 27 5 3 2" xfId="33688"/>
    <cellStyle name="Note 3 27 5 3 3" xfId="48141"/>
    <cellStyle name="Note 3 27 5 4" xfId="21657"/>
    <cellStyle name="Note 3 27 5 5" xfId="36110"/>
    <cellStyle name="Note 3 27 6" xfId="6684"/>
    <cellStyle name="Note 3 27 6 2" xfId="24118"/>
    <cellStyle name="Note 3 27 6 3" xfId="38571"/>
    <cellStyle name="Note 3 27 7" xfId="9125"/>
    <cellStyle name="Note 3 27 7 2" xfId="26559"/>
    <cellStyle name="Note 3 27 7 3" xfId="41012"/>
    <cellStyle name="Note 3 27 8" xfId="11545"/>
    <cellStyle name="Note 3 27 8 2" xfId="28979"/>
    <cellStyle name="Note 3 27 8 3" xfId="43432"/>
    <cellStyle name="Note 3 27 9" xfId="18551"/>
    <cellStyle name="Note 3 28" xfId="1715"/>
    <cellStyle name="Note 3 28 2" xfId="4226"/>
    <cellStyle name="Note 3 28 2 2" xfId="13796"/>
    <cellStyle name="Note 3 28 2 2 2" xfId="31230"/>
    <cellStyle name="Note 3 28 2 2 3" xfId="45683"/>
    <cellStyle name="Note 3 28 2 3" xfId="16257"/>
    <cellStyle name="Note 3 28 2 3 2" xfId="33691"/>
    <cellStyle name="Note 3 28 2 3 3" xfId="48144"/>
    <cellStyle name="Note 3 28 2 4" xfId="21661"/>
    <cellStyle name="Note 3 28 2 5" xfId="36114"/>
    <cellStyle name="Note 3 28 3" xfId="6688"/>
    <cellStyle name="Note 3 28 3 2" xfId="24122"/>
    <cellStyle name="Note 3 28 3 3" xfId="38575"/>
    <cellStyle name="Note 3 28 4" xfId="9129"/>
    <cellStyle name="Note 3 28 4 2" xfId="26563"/>
    <cellStyle name="Note 3 28 4 3" xfId="41016"/>
    <cellStyle name="Note 3 28 5" xfId="11549"/>
    <cellStyle name="Note 3 28 5 2" xfId="28983"/>
    <cellStyle name="Note 3 28 5 3" xfId="43436"/>
    <cellStyle name="Note 3 28 6" xfId="18555"/>
    <cellStyle name="Note 3 29" xfId="1716"/>
    <cellStyle name="Note 3 29 2" xfId="4227"/>
    <cellStyle name="Note 3 29 2 2" xfId="13797"/>
    <cellStyle name="Note 3 29 2 2 2" xfId="31231"/>
    <cellStyle name="Note 3 29 2 2 3" xfId="45684"/>
    <cellStyle name="Note 3 29 2 3" xfId="16258"/>
    <cellStyle name="Note 3 29 2 3 2" xfId="33692"/>
    <cellStyle name="Note 3 29 2 3 3" xfId="48145"/>
    <cellStyle name="Note 3 29 2 4" xfId="21662"/>
    <cellStyle name="Note 3 29 2 5" xfId="36115"/>
    <cellStyle name="Note 3 29 3" xfId="6689"/>
    <cellStyle name="Note 3 29 3 2" xfId="24123"/>
    <cellStyle name="Note 3 29 3 3" xfId="38576"/>
    <cellStyle name="Note 3 29 4" xfId="9130"/>
    <cellStyle name="Note 3 29 4 2" xfId="26564"/>
    <cellStyle name="Note 3 29 4 3" xfId="41017"/>
    <cellStyle name="Note 3 29 5" xfId="11550"/>
    <cellStyle name="Note 3 29 5 2" xfId="28984"/>
    <cellStyle name="Note 3 29 5 3" xfId="43437"/>
    <cellStyle name="Note 3 29 6" xfId="18556"/>
    <cellStyle name="Note 3 3" xfId="1717"/>
    <cellStyle name="Note 3 3 10" xfId="6690"/>
    <cellStyle name="Note 3 3 10 2" xfId="24124"/>
    <cellStyle name="Note 3 3 10 3" xfId="38577"/>
    <cellStyle name="Note 3 3 11" xfId="9131"/>
    <cellStyle name="Note 3 3 11 2" xfId="26565"/>
    <cellStyle name="Note 3 3 11 3" xfId="41018"/>
    <cellStyle name="Note 3 3 12" xfId="11551"/>
    <cellStyle name="Note 3 3 12 2" xfId="28985"/>
    <cellStyle name="Note 3 3 12 3" xfId="43438"/>
    <cellStyle name="Note 3 3 13" xfId="18557"/>
    <cellStyle name="Note 3 3 2" xfId="1718"/>
    <cellStyle name="Note 3 3 2 2" xfId="1719"/>
    <cellStyle name="Note 3 3 2 2 2" xfId="4230"/>
    <cellStyle name="Note 3 3 2 2 2 2" xfId="13800"/>
    <cellStyle name="Note 3 3 2 2 2 2 2" xfId="31234"/>
    <cellStyle name="Note 3 3 2 2 2 2 3" xfId="45687"/>
    <cellStyle name="Note 3 3 2 2 2 3" xfId="16261"/>
    <cellStyle name="Note 3 3 2 2 2 3 2" xfId="33695"/>
    <cellStyle name="Note 3 3 2 2 2 3 3" xfId="48148"/>
    <cellStyle name="Note 3 3 2 2 2 4" xfId="21665"/>
    <cellStyle name="Note 3 3 2 2 2 5" xfId="36118"/>
    <cellStyle name="Note 3 3 2 2 3" xfId="6692"/>
    <cellStyle name="Note 3 3 2 2 3 2" xfId="24126"/>
    <cellStyle name="Note 3 3 2 2 3 3" xfId="38579"/>
    <cellStyle name="Note 3 3 2 2 4" xfId="9133"/>
    <cellStyle name="Note 3 3 2 2 4 2" xfId="26567"/>
    <cellStyle name="Note 3 3 2 2 4 3" xfId="41020"/>
    <cellStyle name="Note 3 3 2 2 5" xfId="11553"/>
    <cellStyle name="Note 3 3 2 2 5 2" xfId="28987"/>
    <cellStyle name="Note 3 3 2 2 5 3" xfId="43440"/>
    <cellStyle name="Note 3 3 2 2 6" xfId="18559"/>
    <cellStyle name="Note 3 3 2 3" xfId="1720"/>
    <cellStyle name="Note 3 3 2 3 2" xfId="4231"/>
    <cellStyle name="Note 3 3 2 3 2 2" xfId="13801"/>
    <cellStyle name="Note 3 3 2 3 2 2 2" xfId="31235"/>
    <cellStyle name="Note 3 3 2 3 2 2 3" xfId="45688"/>
    <cellStyle name="Note 3 3 2 3 2 3" xfId="16262"/>
    <cellStyle name="Note 3 3 2 3 2 3 2" xfId="33696"/>
    <cellStyle name="Note 3 3 2 3 2 3 3" xfId="48149"/>
    <cellStyle name="Note 3 3 2 3 2 4" xfId="21666"/>
    <cellStyle name="Note 3 3 2 3 2 5" xfId="36119"/>
    <cellStyle name="Note 3 3 2 3 3" xfId="6693"/>
    <cellStyle name="Note 3 3 2 3 3 2" xfId="24127"/>
    <cellStyle name="Note 3 3 2 3 3 3" xfId="38580"/>
    <cellStyle name="Note 3 3 2 3 4" xfId="9134"/>
    <cellStyle name="Note 3 3 2 3 4 2" xfId="26568"/>
    <cellStyle name="Note 3 3 2 3 4 3" xfId="41021"/>
    <cellStyle name="Note 3 3 2 3 5" xfId="11554"/>
    <cellStyle name="Note 3 3 2 3 5 2" xfId="28988"/>
    <cellStyle name="Note 3 3 2 3 5 3" xfId="43441"/>
    <cellStyle name="Note 3 3 2 3 6" xfId="18560"/>
    <cellStyle name="Note 3 3 2 4" xfId="1721"/>
    <cellStyle name="Note 3 3 2 4 2" xfId="4232"/>
    <cellStyle name="Note 3 3 2 4 2 2" xfId="21667"/>
    <cellStyle name="Note 3 3 2 4 2 3" xfId="36120"/>
    <cellStyle name="Note 3 3 2 4 3" xfId="6694"/>
    <cellStyle name="Note 3 3 2 4 3 2" xfId="24128"/>
    <cellStyle name="Note 3 3 2 4 3 3" xfId="38581"/>
    <cellStyle name="Note 3 3 2 4 4" xfId="9135"/>
    <cellStyle name="Note 3 3 2 4 4 2" xfId="26569"/>
    <cellStyle name="Note 3 3 2 4 4 3" xfId="41022"/>
    <cellStyle name="Note 3 3 2 4 5" xfId="11555"/>
    <cellStyle name="Note 3 3 2 4 5 2" xfId="28989"/>
    <cellStyle name="Note 3 3 2 4 5 3" xfId="43442"/>
    <cellStyle name="Note 3 3 2 4 6" xfId="15203"/>
    <cellStyle name="Note 3 3 2 4 6 2" xfId="32637"/>
    <cellStyle name="Note 3 3 2 4 6 3" xfId="47090"/>
    <cellStyle name="Note 3 3 2 4 7" xfId="18561"/>
    <cellStyle name="Note 3 3 2 4 8" xfId="20364"/>
    <cellStyle name="Note 3 3 2 5" xfId="4229"/>
    <cellStyle name="Note 3 3 2 5 2" xfId="13799"/>
    <cellStyle name="Note 3 3 2 5 2 2" xfId="31233"/>
    <cellStyle name="Note 3 3 2 5 2 3" xfId="45686"/>
    <cellStyle name="Note 3 3 2 5 3" xfId="16260"/>
    <cellStyle name="Note 3 3 2 5 3 2" xfId="33694"/>
    <cellStyle name="Note 3 3 2 5 3 3" xfId="48147"/>
    <cellStyle name="Note 3 3 2 5 4" xfId="21664"/>
    <cellStyle name="Note 3 3 2 5 5" xfId="36117"/>
    <cellStyle name="Note 3 3 2 6" xfId="6691"/>
    <cellStyle name="Note 3 3 2 6 2" xfId="24125"/>
    <cellStyle name="Note 3 3 2 6 3" xfId="38578"/>
    <cellStyle name="Note 3 3 2 7" xfId="9132"/>
    <cellStyle name="Note 3 3 2 7 2" xfId="26566"/>
    <cellStyle name="Note 3 3 2 7 3" xfId="41019"/>
    <cellStyle name="Note 3 3 2 8" xfId="11552"/>
    <cellStyle name="Note 3 3 2 8 2" xfId="28986"/>
    <cellStyle name="Note 3 3 2 8 3" xfId="43439"/>
    <cellStyle name="Note 3 3 2 9" xfId="18558"/>
    <cellStyle name="Note 3 3 3" xfId="1722"/>
    <cellStyle name="Note 3 3 3 2" xfId="1723"/>
    <cellStyle name="Note 3 3 3 2 2" xfId="4234"/>
    <cellStyle name="Note 3 3 3 2 2 2" xfId="13803"/>
    <cellStyle name="Note 3 3 3 2 2 2 2" xfId="31237"/>
    <cellStyle name="Note 3 3 3 2 2 2 3" xfId="45690"/>
    <cellStyle name="Note 3 3 3 2 2 3" xfId="16264"/>
    <cellStyle name="Note 3 3 3 2 2 3 2" xfId="33698"/>
    <cellStyle name="Note 3 3 3 2 2 3 3" xfId="48151"/>
    <cellStyle name="Note 3 3 3 2 2 4" xfId="21669"/>
    <cellStyle name="Note 3 3 3 2 2 5" xfId="36122"/>
    <cellStyle name="Note 3 3 3 2 3" xfId="6696"/>
    <cellStyle name="Note 3 3 3 2 3 2" xfId="24130"/>
    <cellStyle name="Note 3 3 3 2 3 3" xfId="38583"/>
    <cellStyle name="Note 3 3 3 2 4" xfId="9137"/>
    <cellStyle name="Note 3 3 3 2 4 2" xfId="26571"/>
    <cellStyle name="Note 3 3 3 2 4 3" xfId="41024"/>
    <cellStyle name="Note 3 3 3 2 5" xfId="11557"/>
    <cellStyle name="Note 3 3 3 2 5 2" xfId="28991"/>
    <cellStyle name="Note 3 3 3 2 5 3" xfId="43444"/>
    <cellStyle name="Note 3 3 3 2 6" xfId="18563"/>
    <cellStyle name="Note 3 3 3 3" xfId="1724"/>
    <cellStyle name="Note 3 3 3 3 2" xfId="4235"/>
    <cellStyle name="Note 3 3 3 3 2 2" xfId="13804"/>
    <cellStyle name="Note 3 3 3 3 2 2 2" xfId="31238"/>
    <cellStyle name="Note 3 3 3 3 2 2 3" xfId="45691"/>
    <cellStyle name="Note 3 3 3 3 2 3" xfId="16265"/>
    <cellStyle name="Note 3 3 3 3 2 3 2" xfId="33699"/>
    <cellStyle name="Note 3 3 3 3 2 3 3" xfId="48152"/>
    <cellStyle name="Note 3 3 3 3 2 4" xfId="21670"/>
    <cellStyle name="Note 3 3 3 3 2 5" xfId="36123"/>
    <cellStyle name="Note 3 3 3 3 3" xfId="6697"/>
    <cellStyle name="Note 3 3 3 3 3 2" xfId="24131"/>
    <cellStyle name="Note 3 3 3 3 3 3" xfId="38584"/>
    <cellStyle name="Note 3 3 3 3 4" xfId="9138"/>
    <cellStyle name="Note 3 3 3 3 4 2" xfId="26572"/>
    <cellStyle name="Note 3 3 3 3 4 3" xfId="41025"/>
    <cellStyle name="Note 3 3 3 3 5" xfId="11558"/>
    <cellStyle name="Note 3 3 3 3 5 2" xfId="28992"/>
    <cellStyle name="Note 3 3 3 3 5 3" xfId="43445"/>
    <cellStyle name="Note 3 3 3 3 6" xfId="18564"/>
    <cellStyle name="Note 3 3 3 4" xfId="1725"/>
    <cellStyle name="Note 3 3 3 4 2" xfId="4236"/>
    <cellStyle name="Note 3 3 3 4 2 2" xfId="21671"/>
    <cellStyle name="Note 3 3 3 4 2 3" xfId="36124"/>
    <cellStyle name="Note 3 3 3 4 3" xfId="6698"/>
    <cellStyle name="Note 3 3 3 4 3 2" xfId="24132"/>
    <cellStyle name="Note 3 3 3 4 3 3" xfId="38585"/>
    <cellStyle name="Note 3 3 3 4 4" xfId="9139"/>
    <cellStyle name="Note 3 3 3 4 4 2" xfId="26573"/>
    <cellStyle name="Note 3 3 3 4 4 3" xfId="41026"/>
    <cellStyle name="Note 3 3 3 4 5" xfId="11559"/>
    <cellStyle name="Note 3 3 3 4 5 2" xfId="28993"/>
    <cellStyle name="Note 3 3 3 4 5 3" xfId="43446"/>
    <cellStyle name="Note 3 3 3 4 6" xfId="15204"/>
    <cellStyle name="Note 3 3 3 4 6 2" xfId="32638"/>
    <cellStyle name="Note 3 3 3 4 6 3" xfId="47091"/>
    <cellStyle name="Note 3 3 3 4 7" xfId="18565"/>
    <cellStyle name="Note 3 3 3 4 8" xfId="20365"/>
    <cellStyle name="Note 3 3 3 5" xfId="4233"/>
    <cellStyle name="Note 3 3 3 5 2" xfId="13802"/>
    <cellStyle name="Note 3 3 3 5 2 2" xfId="31236"/>
    <cellStyle name="Note 3 3 3 5 2 3" xfId="45689"/>
    <cellStyle name="Note 3 3 3 5 3" xfId="16263"/>
    <cellStyle name="Note 3 3 3 5 3 2" xfId="33697"/>
    <cellStyle name="Note 3 3 3 5 3 3" xfId="48150"/>
    <cellStyle name="Note 3 3 3 5 4" xfId="21668"/>
    <cellStyle name="Note 3 3 3 5 5" xfId="36121"/>
    <cellStyle name="Note 3 3 3 6" xfId="6695"/>
    <cellStyle name="Note 3 3 3 6 2" xfId="24129"/>
    <cellStyle name="Note 3 3 3 6 3" xfId="38582"/>
    <cellStyle name="Note 3 3 3 7" xfId="9136"/>
    <cellStyle name="Note 3 3 3 7 2" xfId="26570"/>
    <cellStyle name="Note 3 3 3 7 3" xfId="41023"/>
    <cellStyle name="Note 3 3 3 8" xfId="11556"/>
    <cellStyle name="Note 3 3 3 8 2" xfId="28990"/>
    <cellStyle name="Note 3 3 3 8 3" xfId="43443"/>
    <cellStyle name="Note 3 3 3 9" xfId="18562"/>
    <cellStyle name="Note 3 3 4" xfId="1726"/>
    <cellStyle name="Note 3 3 4 2" xfId="1727"/>
    <cellStyle name="Note 3 3 4 2 2" xfId="4238"/>
    <cellStyle name="Note 3 3 4 2 2 2" xfId="13806"/>
    <cellStyle name="Note 3 3 4 2 2 2 2" xfId="31240"/>
    <cellStyle name="Note 3 3 4 2 2 2 3" xfId="45693"/>
    <cellStyle name="Note 3 3 4 2 2 3" xfId="16267"/>
    <cellStyle name="Note 3 3 4 2 2 3 2" xfId="33701"/>
    <cellStyle name="Note 3 3 4 2 2 3 3" xfId="48154"/>
    <cellStyle name="Note 3 3 4 2 2 4" xfId="21673"/>
    <cellStyle name="Note 3 3 4 2 2 5" xfId="36126"/>
    <cellStyle name="Note 3 3 4 2 3" xfId="6700"/>
    <cellStyle name="Note 3 3 4 2 3 2" xfId="24134"/>
    <cellStyle name="Note 3 3 4 2 3 3" xfId="38587"/>
    <cellStyle name="Note 3 3 4 2 4" xfId="9141"/>
    <cellStyle name="Note 3 3 4 2 4 2" xfId="26575"/>
    <cellStyle name="Note 3 3 4 2 4 3" xfId="41028"/>
    <cellStyle name="Note 3 3 4 2 5" xfId="11561"/>
    <cellStyle name="Note 3 3 4 2 5 2" xfId="28995"/>
    <cellStyle name="Note 3 3 4 2 5 3" xfId="43448"/>
    <cellStyle name="Note 3 3 4 2 6" xfId="18567"/>
    <cellStyle name="Note 3 3 4 3" xfId="1728"/>
    <cellStyle name="Note 3 3 4 3 2" xfId="4239"/>
    <cellStyle name="Note 3 3 4 3 2 2" xfId="13807"/>
    <cellStyle name="Note 3 3 4 3 2 2 2" xfId="31241"/>
    <cellStyle name="Note 3 3 4 3 2 2 3" xfId="45694"/>
    <cellStyle name="Note 3 3 4 3 2 3" xfId="16268"/>
    <cellStyle name="Note 3 3 4 3 2 3 2" xfId="33702"/>
    <cellStyle name="Note 3 3 4 3 2 3 3" xfId="48155"/>
    <cellStyle name="Note 3 3 4 3 2 4" xfId="21674"/>
    <cellStyle name="Note 3 3 4 3 2 5" xfId="36127"/>
    <cellStyle name="Note 3 3 4 3 3" xfId="6701"/>
    <cellStyle name="Note 3 3 4 3 3 2" xfId="24135"/>
    <cellStyle name="Note 3 3 4 3 3 3" xfId="38588"/>
    <cellStyle name="Note 3 3 4 3 4" xfId="9142"/>
    <cellStyle name="Note 3 3 4 3 4 2" xfId="26576"/>
    <cellStyle name="Note 3 3 4 3 4 3" xfId="41029"/>
    <cellStyle name="Note 3 3 4 3 5" xfId="11562"/>
    <cellStyle name="Note 3 3 4 3 5 2" xfId="28996"/>
    <cellStyle name="Note 3 3 4 3 5 3" xfId="43449"/>
    <cellStyle name="Note 3 3 4 3 6" xfId="18568"/>
    <cellStyle name="Note 3 3 4 4" xfId="1729"/>
    <cellStyle name="Note 3 3 4 4 2" xfId="4240"/>
    <cellStyle name="Note 3 3 4 4 2 2" xfId="21675"/>
    <cellStyle name="Note 3 3 4 4 2 3" xfId="36128"/>
    <cellStyle name="Note 3 3 4 4 3" xfId="6702"/>
    <cellStyle name="Note 3 3 4 4 3 2" xfId="24136"/>
    <cellStyle name="Note 3 3 4 4 3 3" xfId="38589"/>
    <cellStyle name="Note 3 3 4 4 4" xfId="9143"/>
    <cellStyle name="Note 3 3 4 4 4 2" xfId="26577"/>
    <cellStyle name="Note 3 3 4 4 4 3" xfId="41030"/>
    <cellStyle name="Note 3 3 4 4 5" xfId="11563"/>
    <cellStyle name="Note 3 3 4 4 5 2" xfId="28997"/>
    <cellStyle name="Note 3 3 4 4 5 3" xfId="43450"/>
    <cellStyle name="Note 3 3 4 4 6" xfId="15205"/>
    <cellStyle name="Note 3 3 4 4 6 2" xfId="32639"/>
    <cellStyle name="Note 3 3 4 4 6 3" xfId="47092"/>
    <cellStyle name="Note 3 3 4 4 7" xfId="18569"/>
    <cellStyle name="Note 3 3 4 4 8" xfId="20366"/>
    <cellStyle name="Note 3 3 4 5" xfId="4237"/>
    <cellStyle name="Note 3 3 4 5 2" xfId="13805"/>
    <cellStyle name="Note 3 3 4 5 2 2" xfId="31239"/>
    <cellStyle name="Note 3 3 4 5 2 3" xfId="45692"/>
    <cellStyle name="Note 3 3 4 5 3" xfId="16266"/>
    <cellStyle name="Note 3 3 4 5 3 2" xfId="33700"/>
    <cellStyle name="Note 3 3 4 5 3 3" xfId="48153"/>
    <cellStyle name="Note 3 3 4 5 4" xfId="21672"/>
    <cellStyle name="Note 3 3 4 5 5" xfId="36125"/>
    <cellStyle name="Note 3 3 4 6" xfId="6699"/>
    <cellStyle name="Note 3 3 4 6 2" xfId="24133"/>
    <cellStyle name="Note 3 3 4 6 3" xfId="38586"/>
    <cellStyle name="Note 3 3 4 7" xfId="9140"/>
    <cellStyle name="Note 3 3 4 7 2" xfId="26574"/>
    <cellStyle name="Note 3 3 4 7 3" xfId="41027"/>
    <cellStyle name="Note 3 3 4 8" xfId="11560"/>
    <cellStyle name="Note 3 3 4 8 2" xfId="28994"/>
    <cellStyle name="Note 3 3 4 8 3" xfId="43447"/>
    <cellStyle name="Note 3 3 4 9" xfId="18566"/>
    <cellStyle name="Note 3 3 5" xfId="1730"/>
    <cellStyle name="Note 3 3 5 2" xfId="1731"/>
    <cellStyle name="Note 3 3 5 2 2" xfId="4242"/>
    <cellStyle name="Note 3 3 5 2 2 2" xfId="13809"/>
    <cellStyle name="Note 3 3 5 2 2 2 2" xfId="31243"/>
    <cellStyle name="Note 3 3 5 2 2 2 3" xfId="45696"/>
    <cellStyle name="Note 3 3 5 2 2 3" xfId="16270"/>
    <cellStyle name="Note 3 3 5 2 2 3 2" xfId="33704"/>
    <cellStyle name="Note 3 3 5 2 2 3 3" xfId="48157"/>
    <cellStyle name="Note 3 3 5 2 2 4" xfId="21677"/>
    <cellStyle name="Note 3 3 5 2 2 5" xfId="36130"/>
    <cellStyle name="Note 3 3 5 2 3" xfId="6704"/>
    <cellStyle name="Note 3 3 5 2 3 2" xfId="24138"/>
    <cellStyle name="Note 3 3 5 2 3 3" xfId="38591"/>
    <cellStyle name="Note 3 3 5 2 4" xfId="9145"/>
    <cellStyle name="Note 3 3 5 2 4 2" xfId="26579"/>
    <cellStyle name="Note 3 3 5 2 4 3" xfId="41032"/>
    <cellStyle name="Note 3 3 5 2 5" xfId="11565"/>
    <cellStyle name="Note 3 3 5 2 5 2" xfId="28999"/>
    <cellStyle name="Note 3 3 5 2 5 3" xfId="43452"/>
    <cellStyle name="Note 3 3 5 2 6" xfId="18571"/>
    <cellStyle name="Note 3 3 5 3" xfId="1732"/>
    <cellStyle name="Note 3 3 5 3 2" xfId="4243"/>
    <cellStyle name="Note 3 3 5 3 2 2" xfId="13810"/>
    <cellStyle name="Note 3 3 5 3 2 2 2" xfId="31244"/>
    <cellStyle name="Note 3 3 5 3 2 2 3" xfId="45697"/>
    <cellStyle name="Note 3 3 5 3 2 3" xfId="16271"/>
    <cellStyle name="Note 3 3 5 3 2 3 2" xfId="33705"/>
    <cellStyle name="Note 3 3 5 3 2 3 3" xfId="48158"/>
    <cellStyle name="Note 3 3 5 3 2 4" xfId="21678"/>
    <cellStyle name="Note 3 3 5 3 2 5" xfId="36131"/>
    <cellStyle name="Note 3 3 5 3 3" xfId="6705"/>
    <cellStyle name="Note 3 3 5 3 3 2" xfId="24139"/>
    <cellStyle name="Note 3 3 5 3 3 3" xfId="38592"/>
    <cellStyle name="Note 3 3 5 3 4" xfId="9146"/>
    <cellStyle name="Note 3 3 5 3 4 2" xfId="26580"/>
    <cellStyle name="Note 3 3 5 3 4 3" xfId="41033"/>
    <cellStyle name="Note 3 3 5 3 5" xfId="11566"/>
    <cellStyle name="Note 3 3 5 3 5 2" xfId="29000"/>
    <cellStyle name="Note 3 3 5 3 5 3" xfId="43453"/>
    <cellStyle name="Note 3 3 5 3 6" xfId="18572"/>
    <cellStyle name="Note 3 3 5 4" xfId="1733"/>
    <cellStyle name="Note 3 3 5 4 2" xfId="4244"/>
    <cellStyle name="Note 3 3 5 4 2 2" xfId="21679"/>
    <cellStyle name="Note 3 3 5 4 2 3" xfId="36132"/>
    <cellStyle name="Note 3 3 5 4 3" xfId="6706"/>
    <cellStyle name="Note 3 3 5 4 3 2" xfId="24140"/>
    <cellStyle name="Note 3 3 5 4 3 3" xfId="38593"/>
    <cellStyle name="Note 3 3 5 4 4" xfId="9147"/>
    <cellStyle name="Note 3 3 5 4 4 2" xfId="26581"/>
    <cellStyle name="Note 3 3 5 4 4 3" xfId="41034"/>
    <cellStyle name="Note 3 3 5 4 5" xfId="11567"/>
    <cellStyle name="Note 3 3 5 4 5 2" xfId="29001"/>
    <cellStyle name="Note 3 3 5 4 5 3" xfId="43454"/>
    <cellStyle name="Note 3 3 5 4 6" xfId="15206"/>
    <cellStyle name="Note 3 3 5 4 6 2" xfId="32640"/>
    <cellStyle name="Note 3 3 5 4 6 3" xfId="47093"/>
    <cellStyle name="Note 3 3 5 4 7" xfId="18573"/>
    <cellStyle name="Note 3 3 5 4 8" xfId="20367"/>
    <cellStyle name="Note 3 3 5 5" xfId="4241"/>
    <cellStyle name="Note 3 3 5 5 2" xfId="13808"/>
    <cellStyle name="Note 3 3 5 5 2 2" xfId="31242"/>
    <cellStyle name="Note 3 3 5 5 2 3" xfId="45695"/>
    <cellStyle name="Note 3 3 5 5 3" xfId="16269"/>
    <cellStyle name="Note 3 3 5 5 3 2" xfId="33703"/>
    <cellStyle name="Note 3 3 5 5 3 3" xfId="48156"/>
    <cellStyle name="Note 3 3 5 5 4" xfId="21676"/>
    <cellStyle name="Note 3 3 5 5 5" xfId="36129"/>
    <cellStyle name="Note 3 3 5 6" xfId="6703"/>
    <cellStyle name="Note 3 3 5 6 2" xfId="24137"/>
    <cellStyle name="Note 3 3 5 6 3" xfId="38590"/>
    <cellStyle name="Note 3 3 5 7" xfId="9144"/>
    <cellStyle name="Note 3 3 5 7 2" xfId="26578"/>
    <cellStyle name="Note 3 3 5 7 3" xfId="41031"/>
    <cellStyle name="Note 3 3 5 8" xfId="11564"/>
    <cellStyle name="Note 3 3 5 8 2" xfId="28998"/>
    <cellStyle name="Note 3 3 5 8 3" xfId="43451"/>
    <cellStyle name="Note 3 3 5 9" xfId="18570"/>
    <cellStyle name="Note 3 3 6" xfId="1734"/>
    <cellStyle name="Note 3 3 6 2" xfId="4245"/>
    <cellStyle name="Note 3 3 6 2 2" xfId="13811"/>
    <cellStyle name="Note 3 3 6 2 2 2" xfId="31245"/>
    <cellStyle name="Note 3 3 6 2 2 3" xfId="45698"/>
    <cellStyle name="Note 3 3 6 2 3" xfId="16272"/>
    <cellStyle name="Note 3 3 6 2 3 2" xfId="33706"/>
    <cellStyle name="Note 3 3 6 2 3 3" xfId="48159"/>
    <cellStyle name="Note 3 3 6 2 4" xfId="21680"/>
    <cellStyle name="Note 3 3 6 2 5" xfId="36133"/>
    <cellStyle name="Note 3 3 6 3" xfId="6707"/>
    <cellStyle name="Note 3 3 6 3 2" xfId="24141"/>
    <cellStyle name="Note 3 3 6 3 3" xfId="38594"/>
    <cellStyle name="Note 3 3 6 4" xfId="9148"/>
    <cellStyle name="Note 3 3 6 4 2" xfId="26582"/>
    <cellStyle name="Note 3 3 6 4 3" xfId="41035"/>
    <cellStyle name="Note 3 3 6 5" xfId="11568"/>
    <cellStyle name="Note 3 3 6 5 2" xfId="29002"/>
    <cellStyle name="Note 3 3 6 5 3" xfId="43455"/>
    <cellStyle name="Note 3 3 6 6" xfId="18574"/>
    <cellStyle name="Note 3 3 7" xfId="1735"/>
    <cellStyle name="Note 3 3 7 2" xfId="4246"/>
    <cellStyle name="Note 3 3 7 2 2" xfId="13812"/>
    <cellStyle name="Note 3 3 7 2 2 2" xfId="31246"/>
    <cellStyle name="Note 3 3 7 2 2 3" xfId="45699"/>
    <cellStyle name="Note 3 3 7 2 3" xfId="16273"/>
    <cellStyle name="Note 3 3 7 2 3 2" xfId="33707"/>
    <cellStyle name="Note 3 3 7 2 3 3" xfId="48160"/>
    <cellStyle name="Note 3 3 7 2 4" xfId="21681"/>
    <cellStyle name="Note 3 3 7 2 5" xfId="36134"/>
    <cellStyle name="Note 3 3 7 3" xfId="6708"/>
    <cellStyle name="Note 3 3 7 3 2" xfId="24142"/>
    <cellStyle name="Note 3 3 7 3 3" xfId="38595"/>
    <cellStyle name="Note 3 3 7 4" xfId="9149"/>
    <cellStyle name="Note 3 3 7 4 2" xfId="26583"/>
    <cellStyle name="Note 3 3 7 4 3" xfId="41036"/>
    <cellStyle name="Note 3 3 7 5" xfId="11569"/>
    <cellStyle name="Note 3 3 7 5 2" xfId="29003"/>
    <cellStyle name="Note 3 3 7 5 3" xfId="43456"/>
    <cellStyle name="Note 3 3 7 6" xfId="18575"/>
    <cellStyle name="Note 3 3 8" xfId="1736"/>
    <cellStyle name="Note 3 3 8 2" xfId="4247"/>
    <cellStyle name="Note 3 3 8 2 2" xfId="21682"/>
    <cellStyle name="Note 3 3 8 2 3" xfId="36135"/>
    <cellStyle name="Note 3 3 8 3" xfId="6709"/>
    <cellStyle name="Note 3 3 8 3 2" xfId="24143"/>
    <cellStyle name="Note 3 3 8 3 3" xfId="38596"/>
    <cellStyle name="Note 3 3 8 4" xfId="9150"/>
    <cellStyle name="Note 3 3 8 4 2" xfId="26584"/>
    <cellStyle name="Note 3 3 8 4 3" xfId="41037"/>
    <cellStyle name="Note 3 3 8 5" xfId="11570"/>
    <cellStyle name="Note 3 3 8 5 2" xfId="29004"/>
    <cellStyle name="Note 3 3 8 5 3" xfId="43457"/>
    <cellStyle name="Note 3 3 8 6" xfId="15207"/>
    <cellStyle name="Note 3 3 8 6 2" xfId="32641"/>
    <cellStyle name="Note 3 3 8 6 3" xfId="47094"/>
    <cellStyle name="Note 3 3 8 7" xfId="18576"/>
    <cellStyle name="Note 3 3 8 8" xfId="20368"/>
    <cellStyle name="Note 3 3 9" xfId="4228"/>
    <cellStyle name="Note 3 3 9 2" xfId="13798"/>
    <cellStyle name="Note 3 3 9 2 2" xfId="31232"/>
    <cellStyle name="Note 3 3 9 2 3" xfId="45685"/>
    <cellStyle name="Note 3 3 9 3" xfId="16259"/>
    <cellStyle name="Note 3 3 9 3 2" xfId="33693"/>
    <cellStyle name="Note 3 3 9 3 3" xfId="48146"/>
    <cellStyle name="Note 3 3 9 4" xfId="21663"/>
    <cellStyle name="Note 3 3 9 5" xfId="36116"/>
    <cellStyle name="Note 3 30" xfId="1737"/>
    <cellStyle name="Note 3 30 2" xfId="4248"/>
    <cellStyle name="Note 3 30 2 2" xfId="21683"/>
    <cellStyle name="Note 3 30 2 3" xfId="36136"/>
    <cellStyle name="Note 3 30 3" xfId="6710"/>
    <cellStyle name="Note 3 30 3 2" xfId="24144"/>
    <cellStyle name="Note 3 30 3 3" xfId="38597"/>
    <cellStyle name="Note 3 30 4" xfId="9151"/>
    <cellStyle name="Note 3 30 4 2" xfId="26585"/>
    <cellStyle name="Note 3 30 4 3" xfId="41038"/>
    <cellStyle name="Note 3 30 5" xfId="11571"/>
    <cellStyle name="Note 3 30 5 2" xfId="29005"/>
    <cellStyle name="Note 3 30 5 3" xfId="43458"/>
    <cellStyle name="Note 3 30 6" xfId="15208"/>
    <cellStyle name="Note 3 30 6 2" xfId="32642"/>
    <cellStyle name="Note 3 30 6 3" xfId="47095"/>
    <cellStyle name="Note 3 30 7" xfId="18577"/>
    <cellStyle name="Note 3 30 8" xfId="20369"/>
    <cellStyle name="Note 3 31" xfId="3909"/>
    <cellStyle name="Note 3 31 2" xfId="13558"/>
    <cellStyle name="Note 3 31 2 2" xfId="30992"/>
    <cellStyle name="Note 3 31 2 3" xfId="45445"/>
    <cellStyle name="Note 3 31 3" xfId="16019"/>
    <cellStyle name="Note 3 31 3 2" xfId="33453"/>
    <cellStyle name="Note 3 31 3 3" xfId="47906"/>
    <cellStyle name="Note 3 31 4" xfId="21344"/>
    <cellStyle name="Note 3 31 5" xfId="35797"/>
    <cellStyle name="Note 3 32" xfId="6371"/>
    <cellStyle name="Note 3 32 2" xfId="23805"/>
    <cellStyle name="Note 3 32 3" xfId="38258"/>
    <cellStyle name="Note 3 33" xfId="8812"/>
    <cellStyle name="Note 3 33 2" xfId="26246"/>
    <cellStyle name="Note 3 33 3" xfId="40699"/>
    <cellStyle name="Note 3 34" xfId="11232"/>
    <cellStyle name="Note 3 34 2" xfId="28666"/>
    <cellStyle name="Note 3 34 3" xfId="43119"/>
    <cellStyle name="Note 3 35" xfId="18238"/>
    <cellStyle name="Note 3 4" xfId="1738"/>
    <cellStyle name="Note 3 4 10" xfId="6711"/>
    <cellStyle name="Note 3 4 10 2" xfId="24145"/>
    <cellStyle name="Note 3 4 10 3" xfId="38598"/>
    <cellStyle name="Note 3 4 11" xfId="9152"/>
    <cellStyle name="Note 3 4 11 2" xfId="26586"/>
    <cellStyle name="Note 3 4 11 3" xfId="41039"/>
    <cellStyle name="Note 3 4 12" xfId="11572"/>
    <cellStyle name="Note 3 4 12 2" xfId="29006"/>
    <cellStyle name="Note 3 4 12 3" xfId="43459"/>
    <cellStyle name="Note 3 4 13" xfId="18578"/>
    <cellStyle name="Note 3 4 2" xfId="1739"/>
    <cellStyle name="Note 3 4 2 2" xfId="1740"/>
    <cellStyle name="Note 3 4 2 2 2" xfId="4251"/>
    <cellStyle name="Note 3 4 2 2 2 2" xfId="13815"/>
    <cellStyle name="Note 3 4 2 2 2 2 2" xfId="31249"/>
    <cellStyle name="Note 3 4 2 2 2 2 3" xfId="45702"/>
    <cellStyle name="Note 3 4 2 2 2 3" xfId="16276"/>
    <cellStyle name="Note 3 4 2 2 2 3 2" xfId="33710"/>
    <cellStyle name="Note 3 4 2 2 2 3 3" xfId="48163"/>
    <cellStyle name="Note 3 4 2 2 2 4" xfId="21686"/>
    <cellStyle name="Note 3 4 2 2 2 5" xfId="36139"/>
    <cellStyle name="Note 3 4 2 2 3" xfId="6713"/>
    <cellStyle name="Note 3 4 2 2 3 2" xfId="24147"/>
    <cellStyle name="Note 3 4 2 2 3 3" xfId="38600"/>
    <cellStyle name="Note 3 4 2 2 4" xfId="9154"/>
    <cellStyle name="Note 3 4 2 2 4 2" xfId="26588"/>
    <cellStyle name="Note 3 4 2 2 4 3" xfId="41041"/>
    <cellStyle name="Note 3 4 2 2 5" xfId="11574"/>
    <cellStyle name="Note 3 4 2 2 5 2" xfId="29008"/>
    <cellStyle name="Note 3 4 2 2 5 3" xfId="43461"/>
    <cellStyle name="Note 3 4 2 2 6" xfId="18580"/>
    <cellStyle name="Note 3 4 2 3" xfId="1741"/>
    <cellStyle name="Note 3 4 2 3 2" xfId="4252"/>
    <cellStyle name="Note 3 4 2 3 2 2" xfId="13816"/>
    <cellStyle name="Note 3 4 2 3 2 2 2" xfId="31250"/>
    <cellStyle name="Note 3 4 2 3 2 2 3" xfId="45703"/>
    <cellStyle name="Note 3 4 2 3 2 3" xfId="16277"/>
    <cellStyle name="Note 3 4 2 3 2 3 2" xfId="33711"/>
    <cellStyle name="Note 3 4 2 3 2 3 3" xfId="48164"/>
    <cellStyle name="Note 3 4 2 3 2 4" xfId="21687"/>
    <cellStyle name="Note 3 4 2 3 2 5" xfId="36140"/>
    <cellStyle name="Note 3 4 2 3 3" xfId="6714"/>
    <cellStyle name="Note 3 4 2 3 3 2" xfId="24148"/>
    <cellStyle name="Note 3 4 2 3 3 3" xfId="38601"/>
    <cellStyle name="Note 3 4 2 3 4" xfId="9155"/>
    <cellStyle name="Note 3 4 2 3 4 2" xfId="26589"/>
    <cellStyle name="Note 3 4 2 3 4 3" xfId="41042"/>
    <cellStyle name="Note 3 4 2 3 5" xfId="11575"/>
    <cellStyle name="Note 3 4 2 3 5 2" xfId="29009"/>
    <cellStyle name="Note 3 4 2 3 5 3" xfId="43462"/>
    <cellStyle name="Note 3 4 2 3 6" xfId="18581"/>
    <cellStyle name="Note 3 4 2 4" xfId="1742"/>
    <cellStyle name="Note 3 4 2 4 2" xfId="4253"/>
    <cellStyle name="Note 3 4 2 4 2 2" xfId="21688"/>
    <cellStyle name="Note 3 4 2 4 2 3" xfId="36141"/>
    <cellStyle name="Note 3 4 2 4 3" xfId="6715"/>
    <cellStyle name="Note 3 4 2 4 3 2" xfId="24149"/>
    <cellStyle name="Note 3 4 2 4 3 3" xfId="38602"/>
    <cellStyle name="Note 3 4 2 4 4" xfId="9156"/>
    <cellStyle name="Note 3 4 2 4 4 2" xfId="26590"/>
    <cellStyle name="Note 3 4 2 4 4 3" xfId="41043"/>
    <cellStyle name="Note 3 4 2 4 5" xfId="11576"/>
    <cellStyle name="Note 3 4 2 4 5 2" xfId="29010"/>
    <cellStyle name="Note 3 4 2 4 5 3" xfId="43463"/>
    <cellStyle name="Note 3 4 2 4 6" xfId="15209"/>
    <cellStyle name="Note 3 4 2 4 6 2" xfId="32643"/>
    <cellStyle name="Note 3 4 2 4 6 3" xfId="47096"/>
    <cellStyle name="Note 3 4 2 4 7" xfId="18582"/>
    <cellStyle name="Note 3 4 2 4 8" xfId="20370"/>
    <cellStyle name="Note 3 4 2 5" xfId="4250"/>
    <cellStyle name="Note 3 4 2 5 2" xfId="13814"/>
    <cellStyle name="Note 3 4 2 5 2 2" xfId="31248"/>
    <cellStyle name="Note 3 4 2 5 2 3" xfId="45701"/>
    <cellStyle name="Note 3 4 2 5 3" xfId="16275"/>
    <cellStyle name="Note 3 4 2 5 3 2" xfId="33709"/>
    <cellStyle name="Note 3 4 2 5 3 3" xfId="48162"/>
    <cellStyle name="Note 3 4 2 5 4" xfId="21685"/>
    <cellStyle name="Note 3 4 2 5 5" xfId="36138"/>
    <cellStyle name="Note 3 4 2 6" xfId="6712"/>
    <cellStyle name="Note 3 4 2 6 2" xfId="24146"/>
    <cellStyle name="Note 3 4 2 6 3" xfId="38599"/>
    <cellStyle name="Note 3 4 2 7" xfId="9153"/>
    <cellStyle name="Note 3 4 2 7 2" xfId="26587"/>
    <cellStyle name="Note 3 4 2 7 3" xfId="41040"/>
    <cellStyle name="Note 3 4 2 8" xfId="11573"/>
    <cellStyle name="Note 3 4 2 8 2" xfId="29007"/>
    <cellStyle name="Note 3 4 2 8 3" xfId="43460"/>
    <cellStyle name="Note 3 4 2 9" xfId="18579"/>
    <cellStyle name="Note 3 4 3" xfId="1743"/>
    <cellStyle name="Note 3 4 3 2" xfId="1744"/>
    <cellStyle name="Note 3 4 3 2 2" xfId="4255"/>
    <cellStyle name="Note 3 4 3 2 2 2" xfId="13818"/>
    <cellStyle name="Note 3 4 3 2 2 2 2" xfId="31252"/>
    <cellStyle name="Note 3 4 3 2 2 2 3" xfId="45705"/>
    <cellStyle name="Note 3 4 3 2 2 3" xfId="16279"/>
    <cellStyle name="Note 3 4 3 2 2 3 2" xfId="33713"/>
    <cellStyle name="Note 3 4 3 2 2 3 3" xfId="48166"/>
    <cellStyle name="Note 3 4 3 2 2 4" xfId="21690"/>
    <cellStyle name="Note 3 4 3 2 2 5" xfId="36143"/>
    <cellStyle name="Note 3 4 3 2 3" xfId="6717"/>
    <cellStyle name="Note 3 4 3 2 3 2" xfId="24151"/>
    <cellStyle name="Note 3 4 3 2 3 3" xfId="38604"/>
    <cellStyle name="Note 3 4 3 2 4" xfId="9158"/>
    <cellStyle name="Note 3 4 3 2 4 2" xfId="26592"/>
    <cellStyle name="Note 3 4 3 2 4 3" xfId="41045"/>
    <cellStyle name="Note 3 4 3 2 5" xfId="11578"/>
    <cellStyle name="Note 3 4 3 2 5 2" xfId="29012"/>
    <cellStyle name="Note 3 4 3 2 5 3" xfId="43465"/>
    <cellStyle name="Note 3 4 3 2 6" xfId="18584"/>
    <cellStyle name="Note 3 4 3 3" xfId="1745"/>
    <cellStyle name="Note 3 4 3 3 2" xfId="4256"/>
    <cellStyle name="Note 3 4 3 3 2 2" xfId="13819"/>
    <cellStyle name="Note 3 4 3 3 2 2 2" xfId="31253"/>
    <cellStyle name="Note 3 4 3 3 2 2 3" xfId="45706"/>
    <cellStyle name="Note 3 4 3 3 2 3" xfId="16280"/>
    <cellStyle name="Note 3 4 3 3 2 3 2" xfId="33714"/>
    <cellStyle name="Note 3 4 3 3 2 3 3" xfId="48167"/>
    <cellStyle name="Note 3 4 3 3 2 4" xfId="21691"/>
    <cellStyle name="Note 3 4 3 3 2 5" xfId="36144"/>
    <cellStyle name="Note 3 4 3 3 3" xfId="6718"/>
    <cellStyle name="Note 3 4 3 3 3 2" xfId="24152"/>
    <cellStyle name="Note 3 4 3 3 3 3" xfId="38605"/>
    <cellStyle name="Note 3 4 3 3 4" xfId="9159"/>
    <cellStyle name="Note 3 4 3 3 4 2" xfId="26593"/>
    <cellStyle name="Note 3 4 3 3 4 3" xfId="41046"/>
    <cellStyle name="Note 3 4 3 3 5" xfId="11579"/>
    <cellStyle name="Note 3 4 3 3 5 2" xfId="29013"/>
    <cellStyle name="Note 3 4 3 3 5 3" xfId="43466"/>
    <cellStyle name="Note 3 4 3 3 6" xfId="18585"/>
    <cellStyle name="Note 3 4 3 4" xfId="1746"/>
    <cellStyle name="Note 3 4 3 4 2" xfId="4257"/>
    <cellStyle name="Note 3 4 3 4 2 2" xfId="21692"/>
    <cellStyle name="Note 3 4 3 4 2 3" xfId="36145"/>
    <cellStyle name="Note 3 4 3 4 3" xfId="6719"/>
    <cellStyle name="Note 3 4 3 4 3 2" xfId="24153"/>
    <cellStyle name="Note 3 4 3 4 3 3" xfId="38606"/>
    <cellStyle name="Note 3 4 3 4 4" xfId="9160"/>
    <cellStyle name="Note 3 4 3 4 4 2" xfId="26594"/>
    <cellStyle name="Note 3 4 3 4 4 3" xfId="41047"/>
    <cellStyle name="Note 3 4 3 4 5" xfId="11580"/>
    <cellStyle name="Note 3 4 3 4 5 2" xfId="29014"/>
    <cellStyle name="Note 3 4 3 4 5 3" xfId="43467"/>
    <cellStyle name="Note 3 4 3 4 6" xfId="15210"/>
    <cellStyle name="Note 3 4 3 4 6 2" xfId="32644"/>
    <cellStyle name="Note 3 4 3 4 6 3" xfId="47097"/>
    <cellStyle name="Note 3 4 3 4 7" xfId="18586"/>
    <cellStyle name="Note 3 4 3 4 8" xfId="20371"/>
    <cellStyle name="Note 3 4 3 5" xfId="4254"/>
    <cellStyle name="Note 3 4 3 5 2" xfId="13817"/>
    <cellStyle name="Note 3 4 3 5 2 2" xfId="31251"/>
    <cellStyle name="Note 3 4 3 5 2 3" xfId="45704"/>
    <cellStyle name="Note 3 4 3 5 3" xfId="16278"/>
    <cellStyle name="Note 3 4 3 5 3 2" xfId="33712"/>
    <cellStyle name="Note 3 4 3 5 3 3" xfId="48165"/>
    <cellStyle name="Note 3 4 3 5 4" xfId="21689"/>
    <cellStyle name="Note 3 4 3 5 5" xfId="36142"/>
    <cellStyle name="Note 3 4 3 6" xfId="6716"/>
    <cellStyle name="Note 3 4 3 6 2" xfId="24150"/>
    <cellStyle name="Note 3 4 3 6 3" xfId="38603"/>
    <cellStyle name="Note 3 4 3 7" xfId="9157"/>
    <cellStyle name="Note 3 4 3 7 2" xfId="26591"/>
    <cellStyle name="Note 3 4 3 7 3" xfId="41044"/>
    <cellStyle name="Note 3 4 3 8" xfId="11577"/>
    <cellStyle name="Note 3 4 3 8 2" xfId="29011"/>
    <cellStyle name="Note 3 4 3 8 3" xfId="43464"/>
    <cellStyle name="Note 3 4 3 9" xfId="18583"/>
    <cellStyle name="Note 3 4 4" xfId="1747"/>
    <cellStyle name="Note 3 4 4 2" xfId="1748"/>
    <cellStyle name="Note 3 4 4 2 2" xfId="4259"/>
    <cellStyle name="Note 3 4 4 2 2 2" xfId="13821"/>
    <cellStyle name="Note 3 4 4 2 2 2 2" xfId="31255"/>
    <cellStyle name="Note 3 4 4 2 2 2 3" xfId="45708"/>
    <cellStyle name="Note 3 4 4 2 2 3" xfId="16282"/>
    <cellStyle name="Note 3 4 4 2 2 3 2" xfId="33716"/>
    <cellStyle name="Note 3 4 4 2 2 3 3" xfId="48169"/>
    <cellStyle name="Note 3 4 4 2 2 4" xfId="21694"/>
    <cellStyle name="Note 3 4 4 2 2 5" xfId="36147"/>
    <cellStyle name="Note 3 4 4 2 3" xfId="6721"/>
    <cellStyle name="Note 3 4 4 2 3 2" xfId="24155"/>
    <cellStyle name="Note 3 4 4 2 3 3" xfId="38608"/>
    <cellStyle name="Note 3 4 4 2 4" xfId="9162"/>
    <cellStyle name="Note 3 4 4 2 4 2" xfId="26596"/>
    <cellStyle name="Note 3 4 4 2 4 3" xfId="41049"/>
    <cellStyle name="Note 3 4 4 2 5" xfId="11582"/>
    <cellStyle name="Note 3 4 4 2 5 2" xfId="29016"/>
    <cellStyle name="Note 3 4 4 2 5 3" xfId="43469"/>
    <cellStyle name="Note 3 4 4 2 6" xfId="18588"/>
    <cellStyle name="Note 3 4 4 3" xfId="1749"/>
    <cellStyle name="Note 3 4 4 3 2" xfId="4260"/>
    <cellStyle name="Note 3 4 4 3 2 2" xfId="13822"/>
    <cellStyle name="Note 3 4 4 3 2 2 2" xfId="31256"/>
    <cellStyle name="Note 3 4 4 3 2 2 3" xfId="45709"/>
    <cellStyle name="Note 3 4 4 3 2 3" xfId="16283"/>
    <cellStyle name="Note 3 4 4 3 2 3 2" xfId="33717"/>
    <cellStyle name="Note 3 4 4 3 2 3 3" xfId="48170"/>
    <cellStyle name="Note 3 4 4 3 2 4" xfId="21695"/>
    <cellStyle name="Note 3 4 4 3 2 5" xfId="36148"/>
    <cellStyle name="Note 3 4 4 3 3" xfId="6722"/>
    <cellStyle name="Note 3 4 4 3 3 2" xfId="24156"/>
    <cellStyle name="Note 3 4 4 3 3 3" xfId="38609"/>
    <cellStyle name="Note 3 4 4 3 4" xfId="9163"/>
    <cellStyle name="Note 3 4 4 3 4 2" xfId="26597"/>
    <cellStyle name="Note 3 4 4 3 4 3" xfId="41050"/>
    <cellStyle name="Note 3 4 4 3 5" xfId="11583"/>
    <cellStyle name="Note 3 4 4 3 5 2" xfId="29017"/>
    <cellStyle name="Note 3 4 4 3 5 3" xfId="43470"/>
    <cellStyle name="Note 3 4 4 3 6" xfId="18589"/>
    <cellStyle name="Note 3 4 4 4" xfId="1750"/>
    <cellStyle name="Note 3 4 4 4 2" xfId="4261"/>
    <cellStyle name="Note 3 4 4 4 2 2" xfId="21696"/>
    <cellStyle name="Note 3 4 4 4 2 3" xfId="36149"/>
    <cellStyle name="Note 3 4 4 4 3" xfId="6723"/>
    <cellStyle name="Note 3 4 4 4 3 2" xfId="24157"/>
    <cellStyle name="Note 3 4 4 4 3 3" xfId="38610"/>
    <cellStyle name="Note 3 4 4 4 4" xfId="9164"/>
    <cellStyle name="Note 3 4 4 4 4 2" xfId="26598"/>
    <cellStyle name="Note 3 4 4 4 4 3" xfId="41051"/>
    <cellStyle name="Note 3 4 4 4 5" xfId="11584"/>
    <cellStyle name="Note 3 4 4 4 5 2" xfId="29018"/>
    <cellStyle name="Note 3 4 4 4 5 3" xfId="43471"/>
    <cellStyle name="Note 3 4 4 4 6" xfId="15211"/>
    <cellStyle name="Note 3 4 4 4 6 2" xfId="32645"/>
    <cellStyle name="Note 3 4 4 4 6 3" xfId="47098"/>
    <cellStyle name="Note 3 4 4 4 7" xfId="18590"/>
    <cellStyle name="Note 3 4 4 4 8" xfId="20372"/>
    <cellStyle name="Note 3 4 4 5" xfId="4258"/>
    <cellStyle name="Note 3 4 4 5 2" xfId="13820"/>
    <cellStyle name="Note 3 4 4 5 2 2" xfId="31254"/>
    <cellStyle name="Note 3 4 4 5 2 3" xfId="45707"/>
    <cellStyle name="Note 3 4 4 5 3" xfId="16281"/>
    <cellStyle name="Note 3 4 4 5 3 2" xfId="33715"/>
    <cellStyle name="Note 3 4 4 5 3 3" xfId="48168"/>
    <cellStyle name="Note 3 4 4 5 4" xfId="21693"/>
    <cellStyle name="Note 3 4 4 5 5" xfId="36146"/>
    <cellStyle name="Note 3 4 4 6" xfId="6720"/>
    <cellStyle name="Note 3 4 4 6 2" xfId="24154"/>
    <cellStyle name="Note 3 4 4 6 3" xfId="38607"/>
    <cellStyle name="Note 3 4 4 7" xfId="9161"/>
    <cellStyle name="Note 3 4 4 7 2" xfId="26595"/>
    <cellStyle name="Note 3 4 4 7 3" xfId="41048"/>
    <cellStyle name="Note 3 4 4 8" xfId="11581"/>
    <cellStyle name="Note 3 4 4 8 2" xfId="29015"/>
    <cellStyle name="Note 3 4 4 8 3" xfId="43468"/>
    <cellStyle name="Note 3 4 4 9" xfId="18587"/>
    <cellStyle name="Note 3 4 5" xfId="1751"/>
    <cellStyle name="Note 3 4 5 2" xfId="1752"/>
    <cellStyle name="Note 3 4 5 2 2" xfId="4263"/>
    <cellStyle name="Note 3 4 5 2 2 2" xfId="13824"/>
    <cellStyle name="Note 3 4 5 2 2 2 2" xfId="31258"/>
    <cellStyle name="Note 3 4 5 2 2 2 3" xfId="45711"/>
    <cellStyle name="Note 3 4 5 2 2 3" xfId="16285"/>
    <cellStyle name="Note 3 4 5 2 2 3 2" xfId="33719"/>
    <cellStyle name="Note 3 4 5 2 2 3 3" xfId="48172"/>
    <cellStyle name="Note 3 4 5 2 2 4" xfId="21698"/>
    <cellStyle name="Note 3 4 5 2 2 5" xfId="36151"/>
    <cellStyle name="Note 3 4 5 2 3" xfId="6725"/>
    <cellStyle name="Note 3 4 5 2 3 2" xfId="24159"/>
    <cellStyle name="Note 3 4 5 2 3 3" xfId="38612"/>
    <cellStyle name="Note 3 4 5 2 4" xfId="9166"/>
    <cellStyle name="Note 3 4 5 2 4 2" xfId="26600"/>
    <cellStyle name="Note 3 4 5 2 4 3" xfId="41053"/>
    <cellStyle name="Note 3 4 5 2 5" xfId="11586"/>
    <cellStyle name="Note 3 4 5 2 5 2" xfId="29020"/>
    <cellStyle name="Note 3 4 5 2 5 3" xfId="43473"/>
    <cellStyle name="Note 3 4 5 2 6" xfId="18592"/>
    <cellStyle name="Note 3 4 5 3" xfId="1753"/>
    <cellStyle name="Note 3 4 5 3 2" xfId="4264"/>
    <cellStyle name="Note 3 4 5 3 2 2" xfId="13825"/>
    <cellStyle name="Note 3 4 5 3 2 2 2" xfId="31259"/>
    <cellStyle name="Note 3 4 5 3 2 2 3" xfId="45712"/>
    <cellStyle name="Note 3 4 5 3 2 3" xfId="16286"/>
    <cellStyle name="Note 3 4 5 3 2 3 2" xfId="33720"/>
    <cellStyle name="Note 3 4 5 3 2 3 3" xfId="48173"/>
    <cellStyle name="Note 3 4 5 3 2 4" xfId="21699"/>
    <cellStyle name="Note 3 4 5 3 2 5" xfId="36152"/>
    <cellStyle name="Note 3 4 5 3 3" xfId="6726"/>
    <cellStyle name="Note 3 4 5 3 3 2" xfId="24160"/>
    <cellStyle name="Note 3 4 5 3 3 3" xfId="38613"/>
    <cellStyle name="Note 3 4 5 3 4" xfId="9167"/>
    <cellStyle name="Note 3 4 5 3 4 2" xfId="26601"/>
    <cellStyle name="Note 3 4 5 3 4 3" xfId="41054"/>
    <cellStyle name="Note 3 4 5 3 5" xfId="11587"/>
    <cellStyle name="Note 3 4 5 3 5 2" xfId="29021"/>
    <cellStyle name="Note 3 4 5 3 5 3" xfId="43474"/>
    <cellStyle name="Note 3 4 5 3 6" xfId="18593"/>
    <cellStyle name="Note 3 4 5 4" xfId="1754"/>
    <cellStyle name="Note 3 4 5 4 2" xfId="4265"/>
    <cellStyle name="Note 3 4 5 4 2 2" xfId="21700"/>
    <cellStyle name="Note 3 4 5 4 2 3" xfId="36153"/>
    <cellStyle name="Note 3 4 5 4 3" xfId="6727"/>
    <cellStyle name="Note 3 4 5 4 3 2" xfId="24161"/>
    <cellStyle name="Note 3 4 5 4 3 3" xfId="38614"/>
    <cellStyle name="Note 3 4 5 4 4" xfId="9168"/>
    <cellStyle name="Note 3 4 5 4 4 2" xfId="26602"/>
    <cellStyle name="Note 3 4 5 4 4 3" xfId="41055"/>
    <cellStyle name="Note 3 4 5 4 5" xfId="11588"/>
    <cellStyle name="Note 3 4 5 4 5 2" xfId="29022"/>
    <cellStyle name="Note 3 4 5 4 5 3" xfId="43475"/>
    <cellStyle name="Note 3 4 5 4 6" xfId="15212"/>
    <cellStyle name="Note 3 4 5 4 6 2" xfId="32646"/>
    <cellStyle name="Note 3 4 5 4 6 3" xfId="47099"/>
    <cellStyle name="Note 3 4 5 4 7" xfId="18594"/>
    <cellStyle name="Note 3 4 5 4 8" xfId="20373"/>
    <cellStyle name="Note 3 4 5 5" xfId="4262"/>
    <cellStyle name="Note 3 4 5 5 2" xfId="13823"/>
    <cellStyle name="Note 3 4 5 5 2 2" xfId="31257"/>
    <cellStyle name="Note 3 4 5 5 2 3" xfId="45710"/>
    <cellStyle name="Note 3 4 5 5 3" xfId="16284"/>
    <cellStyle name="Note 3 4 5 5 3 2" xfId="33718"/>
    <cellStyle name="Note 3 4 5 5 3 3" xfId="48171"/>
    <cellStyle name="Note 3 4 5 5 4" xfId="21697"/>
    <cellStyle name="Note 3 4 5 5 5" xfId="36150"/>
    <cellStyle name="Note 3 4 5 6" xfId="6724"/>
    <cellStyle name="Note 3 4 5 6 2" xfId="24158"/>
    <cellStyle name="Note 3 4 5 6 3" xfId="38611"/>
    <cellStyle name="Note 3 4 5 7" xfId="9165"/>
    <cellStyle name="Note 3 4 5 7 2" xfId="26599"/>
    <cellStyle name="Note 3 4 5 7 3" xfId="41052"/>
    <cellStyle name="Note 3 4 5 8" xfId="11585"/>
    <cellStyle name="Note 3 4 5 8 2" xfId="29019"/>
    <cellStyle name="Note 3 4 5 8 3" xfId="43472"/>
    <cellStyle name="Note 3 4 5 9" xfId="18591"/>
    <cellStyle name="Note 3 4 6" xfId="1755"/>
    <cellStyle name="Note 3 4 6 2" xfId="4266"/>
    <cellStyle name="Note 3 4 6 2 2" xfId="13826"/>
    <cellStyle name="Note 3 4 6 2 2 2" xfId="31260"/>
    <cellStyle name="Note 3 4 6 2 2 3" xfId="45713"/>
    <cellStyle name="Note 3 4 6 2 3" xfId="16287"/>
    <cellStyle name="Note 3 4 6 2 3 2" xfId="33721"/>
    <cellStyle name="Note 3 4 6 2 3 3" xfId="48174"/>
    <cellStyle name="Note 3 4 6 2 4" xfId="21701"/>
    <cellStyle name="Note 3 4 6 2 5" xfId="36154"/>
    <cellStyle name="Note 3 4 6 3" xfId="6728"/>
    <cellStyle name="Note 3 4 6 3 2" xfId="24162"/>
    <cellStyle name="Note 3 4 6 3 3" xfId="38615"/>
    <cellStyle name="Note 3 4 6 4" xfId="9169"/>
    <cellStyle name="Note 3 4 6 4 2" xfId="26603"/>
    <cellStyle name="Note 3 4 6 4 3" xfId="41056"/>
    <cellStyle name="Note 3 4 6 5" xfId="11589"/>
    <cellStyle name="Note 3 4 6 5 2" xfId="29023"/>
    <cellStyle name="Note 3 4 6 5 3" xfId="43476"/>
    <cellStyle name="Note 3 4 6 6" xfId="18595"/>
    <cellStyle name="Note 3 4 7" xfId="1756"/>
    <cellStyle name="Note 3 4 7 2" xfId="4267"/>
    <cellStyle name="Note 3 4 7 2 2" xfId="13827"/>
    <cellStyle name="Note 3 4 7 2 2 2" xfId="31261"/>
    <cellStyle name="Note 3 4 7 2 2 3" xfId="45714"/>
    <cellStyle name="Note 3 4 7 2 3" xfId="16288"/>
    <cellStyle name="Note 3 4 7 2 3 2" xfId="33722"/>
    <cellStyle name="Note 3 4 7 2 3 3" xfId="48175"/>
    <cellStyle name="Note 3 4 7 2 4" xfId="21702"/>
    <cellStyle name="Note 3 4 7 2 5" xfId="36155"/>
    <cellStyle name="Note 3 4 7 3" xfId="6729"/>
    <cellStyle name="Note 3 4 7 3 2" xfId="24163"/>
    <cellStyle name="Note 3 4 7 3 3" xfId="38616"/>
    <cellStyle name="Note 3 4 7 4" xfId="9170"/>
    <cellStyle name="Note 3 4 7 4 2" xfId="26604"/>
    <cellStyle name="Note 3 4 7 4 3" xfId="41057"/>
    <cellStyle name="Note 3 4 7 5" xfId="11590"/>
    <cellStyle name="Note 3 4 7 5 2" xfId="29024"/>
    <cellStyle name="Note 3 4 7 5 3" xfId="43477"/>
    <cellStyle name="Note 3 4 7 6" xfId="18596"/>
    <cellStyle name="Note 3 4 8" xfId="1757"/>
    <cellStyle name="Note 3 4 8 2" xfId="4268"/>
    <cellStyle name="Note 3 4 8 2 2" xfId="21703"/>
    <cellStyle name="Note 3 4 8 2 3" xfId="36156"/>
    <cellStyle name="Note 3 4 8 3" xfId="6730"/>
    <cellStyle name="Note 3 4 8 3 2" xfId="24164"/>
    <cellStyle name="Note 3 4 8 3 3" xfId="38617"/>
    <cellStyle name="Note 3 4 8 4" xfId="9171"/>
    <cellStyle name="Note 3 4 8 4 2" xfId="26605"/>
    <cellStyle name="Note 3 4 8 4 3" xfId="41058"/>
    <cellStyle name="Note 3 4 8 5" xfId="11591"/>
    <cellStyle name="Note 3 4 8 5 2" xfId="29025"/>
    <cellStyle name="Note 3 4 8 5 3" xfId="43478"/>
    <cellStyle name="Note 3 4 8 6" xfId="15213"/>
    <cellStyle name="Note 3 4 8 6 2" xfId="32647"/>
    <cellStyle name="Note 3 4 8 6 3" xfId="47100"/>
    <cellStyle name="Note 3 4 8 7" xfId="18597"/>
    <cellStyle name="Note 3 4 8 8" xfId="20374"/>
    <cellStyle name="Note 3 4 9" xfId="4249"/>
    <cellStyle name="Note 3 4 9 2" xfId="13813"/>
    <cellStyle name="Note 3 4 9 2 2" xfId="31247"/>
    <cellStyle name="Note 3 4 9 2 3" xfId="45700"/>
    <cellStyle name="Note 3 4 9 3" xfId="16274"/>
    <cellStyle name="Note 3 4 9 3 2" xfId="33708"/>
    <cellStyle name="Note 3 4 9 3 3" xfId="48161"/>
    <cellStyle name="Note 3 4 9 4" xfId="21684"/>
    <cellStyle name="Note 3 4 9 5" xfId="36137"/>
    <cellStyle name="Note 3 5" xfId="1758"/>
    <cellStyle name="Note 3 5 10" xfId="6731"/>
    <cellStyle name="Note 3 5 10 2" xfId="24165"/>
    <cellStyle name="Note 3 5 10 3" xfId="38618"/>
    <cellStyle name="Note 3 5 11" xfId="9172"/>
    <cellStyle name="Note 3 5 11 2" xfId="26606"/>
    <cellStyle name="Note 3 5 11 3" xfId="41059"/>
    <cellStyle name="Note 3 5 12" xfId="11592"/>
    <cellStyle name="Note 3 5 12 2" xfId="29026"/>
    <cellStyle name="Note 3 5 12 3" xfId="43479"/>
    <cellStyle name="Note 3 5 13" xfId="18598"/>
    <cellStyle name="Note 3 5 2" xfId="1759"/>
    <cellStyle name="Note 3 5 2 2" xfId="1760"/>
    <cellStyle name="Note 3 5 2 2 2" xfId="4271"/>
    <cellStyle name="Note 3 5 2 2 2 2" xfId="13830"/>
    <cellStyle name="Note 3 5 2 2 2 2 2" xfId="31264"/>
    <cellStyle name="Note 3 5 2 2 2 2 3" xfId="45717"/>
    <cellStyle name="Note 3 5 2 2 2 3" xfId="16291"/>
    <cellStyle name="Note 3 5 2 2 2 3 2" xfId="33725"/>
    <cellStyle name="Note 3 5 2 2 2 3 3" xfId="48178"/>
    <cellStyle name="Note 3 5 2 2 2 4" xfId="21706"/>
    <cellStyle name="Note 3 5 2 2 2 5" xfId="36159"/>
    <cellStyle name="Note 3 5 2 2 3" xfId="6733"/>
    <cellStyle name="Note 3 5 2 2 3 2" xfId="24167"/>
    <cellStyle name="Note 3 5 2 2 3 3" xfId="38620"/>
    <cellStyle name="Note 3 5 2 2 4" xfId="9174"/>
    <cellStyle name="Note 3 5 2 2 4 2" xfId="26608"/>
    <cellStyle name="Note 3 5 2 2 4 3" xfId="41061"/>
    <cellStyle name="Note 3 5 2 2 5" xfId="11594"/>
    <cellStyle name="Note 3 5 2 2 5 2" xfId="29028"/>
    <cellStyle name="Note 3 5 2 2 5 3" xfId="43481"/>
    <cellStyle name="Note 3 5 2 2 6" xfId="18600"/>
    <cellStyle name="Note 3 5 2 3" xfId="1761"/>
    <cellStyle name="Note 3 5 2 3 2" xfId="4272"/>
    <cellStyle name="Note 3 5 2 3 2 2" xfId="13831"/>
    <cellStyle name="Note 3 5 2 3 2 2 2" xfId="31265"/>
    <cellStyle name="Note 3 5 2 3 2 2 3" xfId="45718"/>
    <cellStyle name="Note 3 5 2 3 2 3" xfId="16292"/>
    <cellStyle name="Note 3 5 2 3 2 3 2" xfId="33726"/>
    <cellStyle name="Note 3 5 2 3 2 3 3" xfId="48179"/>
    <cellStyle name="Note 3 5 2 3 2 4" xfId="21707"/>
    <cellStyle name="Note 3 5 2 3 2 5" xfId="36160"/>
    <cellStyle name="Note 3 5 2 3 3" xfId="6734"/>
    <cellStyle name="Note 3 5 2 3 3 2" xfId="24168"/>
    <cellStyle name="Note 3 5 2 3 3 3" xfId="38621"/>
    <cellStyle name="Note 3 5 2 3 4" xfId="9175"/>
    <cellStyle name="Note 3 5 2 3 4 2" xfId="26609"/>
    <cellStyle name="Note 3 5 2 3 4 3" xfId="41062"/>
    <cellStyle name="Note 3 5 2 3 5" xfId="11595"/>
    <cellStyle name="Note 3 5 2 3 5 2" xfId="29029"/>
    <cellStyle name="Note 3 5 2 3 5 3" xfId="43482"/>
    <cellStyle name="Note 3 5 2 3 6" xfId="18601"/>
    <cellStyle name="Note 3 5 2 4" xfId="1762"/>
    <cellStyle name="Note 3 5 2 4 2" xfId="4273"/>
    <cellStyle name="Note 3 5 2 4 2 2" xfId="21708"/>
    <cellStyle name="Note 3 5 2 4 2 3" xfId="36161"/>
    <cellStyle name="Note 3 5 2 4 3" xfId="6735"/>
    <cellStyle name="Note 3 5 2 4 3 2" xfId="24169"/>
    <cellStyle name="Note 3 5 2 4 3 3" xfId="38622"/>
    <cellStyle name="Note 3 5 2 4 4" xfId="9176"/>
    <cellStyle name="Note 3 5 2 4 4 2" xfId="26610"/>
    <cellStyle name="Note 3 5 2 4 4 3" xfId="41063"/>
    <cellStyle name="Note 3 5 2 4 5" xfId="11596"/>
    <cellStyle name="Note 3 5 2 4 5 2" xfId="29030"/>
    <cellStyle name="Note 3 5 2 4 5 3" xfId="43483"/>
    <cellStyle name="Note 3 5 2 4 6" xfId="15214"/>
    <cellStyle name="Note 3 5 2 4 6 2" xfId="32648"/>
    <cellStyle name="Note 3 5 2 4 6 3" xfId="47101"/>
    <cellStyle name="Note 3 5 2 4 7" xfId="18602"/>
    <cellStyle name="Note 3 5 2 4 8" xfId="20375"/>
    <cellStyle name="Note 3 5 2 5" xfId="4270"/>
    <cellStyle name="Note 3 5 2 5 2" xfId="13829"/>
    <cellStyle name="Note 3 5 2 5 2 2" xfId="31263"/>
    <cellStyle name="Note 3 5 2 5 2 3" xfId="45716"/>
    <cellStyle name="Note 3 5 2 5 3" xfId="16290"/>
    <cellStyle name="Note 3 5 2 5 3 2" xfId="33724"/>
    <cellStyle name="Note 3 5 2 5 3 3" xfId="48177"/>
    <cellStyle name="Note 3 5 2 5 4" xfId="21705"/>
    <cellStyle name="Note 3 5 2 5 5" xfId="36158"/>
    <cellStyle name="Note 3 5 2 6" xfId="6732"/>
    <cellStyle name="Note 3 5 2 6 2" xfId="24166"/>
    <cellStyle name="Note 3 5 2 6 3" xfId="38619"/>
    <cellStyle name="Note 3 5 2 7" xfId="9173"/>
    <cellStyle name="Note 3 5 2 7 2" xfId="26607"/>
    <cellStyle name="Note 3 5 2 7 3" xfId="41060"/>
    <cellStyle name="Note 3 5 2 8" xfId="11593"/>
    <cellStyle name="Note 3 5 2 8 2" xfId="29027"/>
    <cellStyle name="Note 3 5 2 8 3" xfId="43480"/>
    <cellStyle name="Note 3 5 2 9" xfId="18599"/>
    <cellStyle name="Note 3 5 3" xfId="1763"/>
    <cellStyle name="Note 3 5 3 2" xfId="1764"/>
    <cellStyle name="Note 3 5 3 2 2" xfId="4275"/>
    <cellStyle name="Note 3 5 3 2 2 2" xfId="13833"/>
    <cellStyle name="Note 3 5 3 2 2 2 2" xfId="31267"/>
    <cellStyle name="Note 3 5 3 2 2 2 3" xfId="45720"/>
    <cellStyle name="Note 3 5 3 2 2 3" xfId="16294"/>
    <cellStyle name="Note 3 5 3 2 2 3 2" xfId="33728"/>
    <cellStyle name="Note 3 5 3 2 2 3 3" xfId="48181"/>
    <cellStyle name="Note 3 5 3 2 2 4" xfId="21710"/>
    <cellStyle name="Note 3 5 3 2 2 5" xfId="36163"/>
    <cellStyle name="Note 3 5 3 2 3" xfId="6737"/>
    <cellStyle name="Note 3 5 3 2 3 2" xfId="24171"/>
    <cellStyle name="Note 3 5 3 2 3 3" xfId="38624"/>
    <cellStyle name="Note 3 5 3 2 4" xfId="9178"/>
    <cellStyle name="Note 3 5 3 2 4 2" xfId="26612"/>
    <cellStyle name="Note 3 5 3 2 4 3" xfId="41065"/>
    <cellStyle name="Note 3 5 3 2 5" xfId="11598"/>
    <cellStyle name="Note 3 5 3 2 5 2" xfId="29032"/>
    <cellStyle name="Note 3 5 3 2 5 3" xfId="43485"/>
    <cellStyle name="Note 3 5 3 2 6" xfId="18604"/>
    <cellStyle name="Note 3 5 3 3" xfId="1765"/>
    <cellStyle name="Note 3 5 3 3 2" xfId="4276"/>
    <cellStyle name="Note 3 5 3 3 2 2" xfId="13834"/>
    <cellStyle name="Note 3 5 3 3 2 2 2" xfId="31268"/>
    <cellStyle name="Note 3 5 3 3 2 2 3" xfId="45721"/>
    <cellStyle name="Note 3 5 3 3 2 3" xfId="16295"/>
    <cellStyle name="Note 3 5 3 3 2 3 2" xfId="33729"/>
    <cellStyle name="Note 3 5 3 3 2 3 3" xfId="48182"/>
    <cellStyle name="Note 3 5 3 3 2 4" xfId="21711"/>
    <cellStyle name="Note 3 5 3 3 2 5" xfId="36164"/>
    <cellStyle name="Note 3 5 3 3 3" xfId="6738"/>
    <cellStyle name="Note 3 5 3 3 3 2" xfId="24172"/>
    <cellStyle name="Note 3 5 3 3 3 3" xfId="38625"/>
    <cellStyle name="Note 3 5 3 3 4" xfId="9179"/>
    <cellStyle name="Note 3 5 3 3 4 2" xfId="26613"/>
    <cellStyle name="Note 3 5 3 3 4 3" xfId="41066"/>
    <cellStyle name="Note 3 5 3 3 5" xfId="11599"/>
    <cellStyle name="Note 3 5 3 3 5 2" xfId="29033"/>
    <cellStyle name="Note 3 5 3 3 5 3" xfId="43486"/>
    <cellStyle name="Note 3 5 3 3 6" xfId="18605"/>
    <cellStyle name="Note 3 5 3 4" xfId="1766"/>
    <cellStyle name="Note 3 5 3 4 2" xfId="4277"/>
    <cellStyle name="Note 3 5 3 4 2 2" xfId="21712"/>
    <cellStyle name="Note 3 5 3 4 2 3" xfId="36165"/>
    <cellStyle name="Note 3 5 3 4 3" xfId="6739"/>
    <cellStyle name="Note 3 5 3 4 3 2" xfId="24173"/>
    <cellStyle name="Note 3 5 3 4 3 3" xfId="38626"/>
    <cellStyle name="Note 3 5 3 4 4" xfId="9180"/>
    <cellStyle name="Note 3 5 3 4 4 2" xfId="26614"/>
    <cellStyle name="Note 3 5 3 4 4 3" xfId="41067"/>
    <cellStyle name="Note 3 5 3 4 5" xfId="11600"/>
    <cellStyle name="Note 3 5 3 4 5 2" xfId="29034"/>
    <cellStyle name="Note 3 5 3 4 5 3" xfId="43487"/>
    <cellStyle name="Note 3 5 3 4 6" xfId="15215"/>
    <cellStyle name="Note 3 5 3 4 6 2" xfId="32649"/>
    <cellStyle name="Note 3 5 3 4 6 3" xfId="47102"/>
    <cellStyle name="Note 3 5 3 4 7" xfId="18606"/>
    <cellStyle name="Note 3 5 3 4 8" xfId="20376"/>
    <cellStyle name="Note 3 5 3 5" xfId="4274"/>
    <cellStyle name="Note 3 5 3 5 2" xfId="13832"/>
    <cellStyle name="Note 3 5 3 5 2 2" xfId="31266"/>
    <cellStyle name="Note 3 5 3 5 2 3" xfId="45719"/>
    <cellStyle name="Note 3 5 3 5 3" xfId="16293"/>
    <cellStyle name="Note 3 5 3 5 3 2" xfId="33727"/>
    <cellStyle name="Note 3 5 3 5 3 3" xfId="48180"/>
    <cellStyle name="Note 3 5 3 5 4" xfId="21709"/>
    <cellStyle name="Note 3 5 3 5 5" xfId="36162"/>
    <cellStyle name="Note 3 5 3 6" xfId="6736"/>
    <cellStyle name="Note 3 5 3 6 2" xfId="24170"/>
    <cellStyle name="Note 3 5 3 6 3" xfId="38623"/>
    <cellStyle name="Note 3 5 3 7" xfId="9177"/>
    <cellStyle name="Note 3 5 3 7 2" xfId="26611"/>
    <cellStyle name="Note 3 5 3 7 3" xfId="41064"/>
    <cellStyle name="Note 3 5 3 8" xfId="11597"/>
    <cellStyle name="Note 3 5 3 8 2" xfId="29031"/>
    <cellStyle name="Note 3 5 3 8 3" xfId="43484"/>
    <cellStyle name="Note 3 5 3 9" xfId="18603"/>
    <cellStyle name="Note 3 5 4" xfId="1767"/>
    <cellStyle name="Note 3 5 4 2" xfId="1768"/>
    <cellStyle name="Note 3 5 4 2 2" xfId="4279"/>
    <cellStyle name="Note 3 5 4 2 2 2" xfId="13836"/>
    <cellStyle name="Note 3 5 4 2 2 2 2" xfId="31270"/>
    <cellStyle name="Note 3 5 4 2 2 2 3" xfId="45723"/>
    <cellStyle name="Note 3 5 4 2 2 3" xfId="16297"/>
    <cellStyle name="Note 3 5 4 2 2 3 2" xfId="33731"/>
    <cellStyle name="Note 3 5 4 2 2 3 3" xfId="48184"/>
    <cellStyle name="Note 3 5 4 2 2 4" xfId="21714"/>
    <cellStyle name="Note 3 5 4 2 2 5" xfId="36167"/>
    <cellStyle name="Note 3 5 4 2 3" xfId="6741"/>
    <cellStyle name="Note 3 5 4 2 3 2" xfId="24175"/>
    <cellStyle name="Note 3 5 4 2 3 3" xfId="38628"/>
    <cellStyle name="Note 3 5 4 2 4" xfId="9182"/>
    <cellStyle name="Note 3 5 4 2 4 2" xfId="26616"/>
    <cellStyle name="Note 3 5 4 2 4 3" xfId="41069"/>
    <cellStyle name="Note 3 5 4 2 5" xfId="11602"/>
    <cellStyle name="Note 3 5 4 2 5 2" xfId="29036"/>
    <cellStyle name="Note 3 5 4 2 5 3" xfId="43489"/>
    <cellStyle name="Note 3 5 4 2 6" xfId="18608"/>
    <cellStyle name="Note 3 5 4 3" xfId="1769"/>
    <cellStyle name="Note 3 5 4 3 2" xfId="4280"/>
    <cellStyle name="Note 3 5 4 3 2 2" xfId="13837"/>
    <cellStyle name="Note 3 5 4 3 2 2 2" xfId="31271"/>
    <cellStyle name="Note 3 5 4 3 2 2 3" xfId="45724"/>
    <cellStyle name="Note 3 5 4 3 2 3" xfId="16298"/>
    <cellStyle name="Note 3 5 4 3 2 3 2" xfId="33732"/>
    <cellStyle name="Note 3 5 4 3 2 3 3" xfId="48185"/>
    <cellStyle name="Note 3 5 4 3 2 4" xfId="21715"/>
    <cellStyle name="Note 3 5 4 3 2 5" xfId="36168"/>
    <cellStyle name="Note 3 5 4 3 3" xfId="6742"/>
    <cellStyle name="Note 3 5 4 3 3 2" xfId="24176"/>
    <cellStyle name="Note 3 5 4 3 3 3" xfId="38629"/>
    <cellStyle name="Note 3 5 4 3 4" xfId="9183"/>
    <cellStyle name="Note 3 5 4 3 4 2" xfId="26617"/>
    <cellStyle name="Note 3 5 4 3 4 3" xfId="41070"/>
    <cellStyle name="Note 3 5 4 3 5" xfId="11603"/>
    <cellStyle name="Note 3 5 4 3 5 2" xfId="29037"/>
    <cellStyle name="Note 3 5 4 3 5 3" xfId="43490"/>
    <cellStyle name="Note 3 5 4 3 6" xfId="18609"/>
    <cellStyle name="Note 3 5 4 4" xfId="1770"/>
    <cellStyle name="Note 3 5 4 4 2" xfId="4281"/>
    <cellStyle name="Note 3 5 4 4 2 2" xfId="21716"/>
    <cellStyle name="Note 3 5 4 4 2 3" xfId="36169"/>
    <cellStyle name="Note 3 5 4 4 3" xfId="6743"/>
    <cellStyle name="Note 3 5 4 4 3 2" xfId="24177"/>
    <cellStyle name="Note 3 5 4 4 3 3" xfId="38630"/>
    <cellStyle name="Note 3 5 4 4 4" xfId="9184"/>
    <cellStyle name="Note 3 5 4 4 4 2" xfId="26618"/>
    <cellStyle name="Note 3 5 4 4 4 3" xfId="41071"/>
    <cellStyle name="Note 3 5 4 4 5" xfId="11604"/>
    <cellStyle name="Note 3 5 4 4 5 2" xfId="29038"/>
    <cellStyle name="Note 3 5 4 4 5 3" xfId="43491"/>
    <cellStyle name="Note 3 5 4 4 6" xfId="15216"/>
    <cellStyle name="Note 3 5 4 4 6 2" xfId="32650"/>
    <cellStyle name="Note 3 5 4 4 6 3" xfId="47103"/>
    <cellStyle name="Note 3 5 4 4 7" xfId="18610"/>
    <cellStyle name="Note 3 5 4 4 8" xfId="20377"/>
    <cellStyle name="Note 3 5 4 5" xfId="4278"/>
    <cellStyle name="Note 3 5 4 5 2" xfId="13835"/>
    <cellStyle name="Note 3 5 4 5 2 2" xfId="31269"/>
    <cellStyle name="Note 3 5 4 5 2 3" xfId="45722"/>
    <cellStyle name="Note 3 5 4 5 3" xfId="16296"/>
    <cellStyle name="Note 3 5 4 5 3 2" xfId="33730"/>
    <cellStyle name="Note 3 5 4 5 3 3" xfId="48183"/>
    <cellStyle name="Note 3 5 4 5 4" xfId="21713"/>
    <cellStyle name="Note 3 5 4 5 5" xfId="36166"/>
    <cellStyle name="Note 3 5 4 6" xfId="6740"/>
    <cellStyle name="Note 3 5 4 6 2" xfId="24174"/>
    <cellStyle name="Note 3 5 4 6 3" xfId="38627"/>
    <cellStyle name="Note 3 5 4 7" xfId="9181"/>
    <cellStyle name="Note 3 5 4 7 2" xfId="26615"/>
    <cellStyle name="Note 3 5 4 7 3" xfId="41068"/>
    <cellStyle name="Note 3 5 4 8" xfId="11601"/>
    <cellStyle name="Note 3 5 4 8 2" xfId="29035"/>
    <cellStyle name="Note 3 5 4 8 3" xfId="43488"/>
    <cellStyle name="Note 3 5 4 9" xfId="18607"/>
    <cellStyle name="Note 3 5 5" xfId="1771"/>
    <cellStyle name="Note 3 5 5 2" xfId="1772"/>
    <cellStyle name="Note 3 5 5 2 2" xfId="4283"/>
    <cellStyle name="Note 3 5 5 2 2 2" xfId="13839"/>
    <cellStyle name="Note 3 5 5 2 2 2 2" xfId="31273"/>
    <cellStyle name="Note 3 5 5 2 2 2 3" xfId="45726"/>
    <cellStyle name="Note 3 5 5 2 2 3" xfId="16300"/>
    <cellStyle name="Note 3 5 5 2 2 3 2" xfId="33734"/>
    <cellStyle name="Note 3 5 5 2 2 3 3" xfId="48187"/>
    <cellStyle name="Note 3 5 5 2 2 4" xfId="21718"/>
    <cellStyle name="Note 3 5 5 2 2 5" xfId="36171"/>
    <cellStyle name="Note 3 5 5 2 3" xfId="6745"/>
    <cellStyle name="Note 3 5 5 2 3 2" xfId="24179"/>
    <cellStyle name="Note 3 5 5 2 3 3" xfId="38632"/>
    <cellStyle name="Note 3 5 5 2 4" xfId="9186"/>
    <cellStyle name="Note 3 5 5 2 4 2" xfId="26620"/>
    <cellStyle name="Note 3 5 5 2 4 3" xfId="41073"/>
    <cellStyle name="Note 3 5 5 2 5" xfId="11606"/>
    <cellStyle name="Note 3 5 5 2 5 2" xfId="29040"/>
    <cellStyle name="Note 3 5 5 2 5 3" xfId="43493"/>
    <cellStyle name="Note 3 5 5 2 6" xfId="18612"/>
    <cellStyle name="Note 3 5 5 3" xfId="1773"/>
    <cellStyle name="Note 3 5 5 3 2" xfId="4284"/>
    <cellStyle name="Note 3 5 5 3 2 2" xfId="13840"/>
    <cellStyle name="Note 3 5 5 3 2 2 2" xfId="31274"/>
    <cellStyle name="Note 3 5 5 3 2 2 3" xfId="45727"/>
    <cellStyle name="Note 3 5 5 3 2 3" xfId="16301"/>
    <cellStyle name="Note 3 5 5 3 2 3 2" xfId="33735"/>
    <cellStyle name="Note 3 5 5 3 2 3 3" xfId="48188"/>
    <cellStyle name="Note 3 5 5 3 2 4" xfId="21719"/>
    <cellStyle name="Note 3 5 5 3 2 5" xfId="36172"/>
    <cellStyle name="Note 3 5 5 3 3" xfId="6746"/>
    <cellStyle name="Note 3 5 5 3 3 2" xfId="24180"/>
    <cellStyle name="Note 3 5 5 3 3 3" xfId="38633"/>
    <cellStyle name="Note 3 5 5 3 4" xfId="9187"/>
    <cellStyle name="Note 3 5 5 3 4 2" xfId="26621"/>
    <cellStyle name="Note 3 5 5 3 4 3" xfId="41074"/>
    <cellStyle name="Note 3 5 5 3 5" xfId="11607"/>
    <cellStyle name="Note 3 5 5 3 5 2" xfId="29041"/>
    <cellStyle name="Note 3 5 5 3 5 3" xfId="43494"/>
    <cellStyle name="Note 3 5 5 3 6" xfId="18613"/>
    <cellStyle name="Note 3 5 5 4" xfId="1774"/>
    <cellStyle name="Note 3 5 5 4 2" xfId="4285"/>
    <cellStyle name="Note 3 5 5 4 2 2" xfId="21720"/>
    <cellStyle name="Note 3 5 5 4 2 3" xfId="36173"/>
    <cellStyle name="Note 3 5 5 4 3" xfId="6747"/>
    <cellStyle name="Note 3 5 5 4 3 2" xfId="24181"/>
    <cellStyle name="Note 3 5 5 4 3 3" xfId="38634"/>
    <cellStyle name="Note 3 5 5 4 4" xfId="9188"/>
    <cellStyle name="Note 3 5 5 4 4 2" xfId="26622"/>
    <cellStyle name="Note 3 5 5 4 4 3" xfId="41075"/>
    <cellStyle name="Note 3 5 5 4 5" xfId="11608"/>
    <cellStyle name="Note 3 5 5 4 5 2" xfId="29042"/>
    <cellStyle name="Note 3 5 5 4 5 3" xfId="43495"/>
    <cellStyle name="Note 3 5 5 4 6" xfId="15217"/>
    <cellStyle name="Note 3 5 5 4 6 2" xfId="32651"/>
    <cellStyle name="Note 3 5 5 4 6 3" xfId="47104"/>
    <cellStyle name="Note 3 5 5 4 7" xfId="18614"/>
    <cellStyle name="Note 3 5 5 4 8" xfId="20378"/>
    <cellStyle name="Note 3 5 5 5" xfId="4282"/>
    <cellStyle name="Note 3 5 5 5 2" xfId="13838"/>
    <cellStyle name="Note 3 5 5 5 2 2" xfId="31272"/>
    <cellStyle name="Note 3 5 5 5 2 3" xfId="45725"/>
    <cellStyle name="Note 3 5 5 5 3" xfId="16299"/>
    <cellStyle name="Note 3 5 5 5 3 2" xfId="33733"/>
    <cellStyle name="Note 3 5 5 5 3 3" xfId="48186"/>
    <cellStyle name="Note 3 5 5 5 4" xfId="21717"/>
    <cellStyle name="Note 3 5 5 5 5" xfId="36170"/>
    <cellStyle name="Note 3 5 5 6" xfId="6744"/>
    <cellStyle name="Note 3 5 5 6 2" xfId="24178"/>
    <cellStyle name="Note 3 5 5 6 3" xfId="38631"/>
    <cellStyle name="Note 3 5 5 7" xfId="9185"/>
    <cellStyle name="Note 3 5 5 7 2" xfId="26619"/>
    <cellStyle name="Note 3 5 5 7 3" xfId="41072"/>
    <cellStyle name="Note 3 5 5 8" xfId="11605"/>
    <cellStyle name="Note 3 5 5 8 2" xfId="29039"/>
    <cellStyle name="Note 3 5 5 8 3" xfId="43492"/>
    <cellStyle name="Note 3 5 5 9" xfId="18611"/>
    <cellStyle name="Note 3 5 6" xfId="1775"/>
    <cellStyle name="Note 3 5 6 2" xfId="4286"/>
    <cellStyle name="Note 3 5 6 2 2" xfId="13841"/>
    <cellStyle name="Note 3 5 6 2 2 2" xfId="31275"/>
    <cellStyle name="Note 3 5 6 2 2 3" xfId="45728"/>
    <cellStyle name="Note 3 5 6 2 3" xfId="16302"/>
    <cellStyle name="Note 3 5 6 2 3 2" xfId="33736"/>
    <cellStyle name="Note 3 5 6 2 3 3" xfId="48189"/>
    <cellStyle name="Note 3 5 6 2 4" xfId="21721"/>
    <cellStyle name="Note 3 5 6 2 5" xfId="36174"/>
    <cellStyle name="Note 3 5 6 3" xfId="6748"/>
    <cellStyle name="Note 3 5 6 3 2" xfId="24182"/>
    <cellStyle name="Note 3 5 6 3 3" xfId="38635"/>
    <cellStyle name="Note 3 5 6 4" xfId="9189"/>
    <cellStyle name="Note 3 5 6 4 2" xfId="26623"/>
    <cellStyle name="Note 3 5 6 4 3" xfId="41076"/>
    <cellStyle name="Note 3 5 6 5" xfId="11609"/>
    <cellStyle name="Note 3 5 6 5 2" xfId="29043"/>
    <cellStyle name="Note 3 5 6 5 3" xfId="43496"/>
    <cellStyle name="Note 3 5 6 6" xfId="18615"/>
    <cellStyle name="Note 3 5 7" xfId="1776"/>
    <cellStyle name="Note 3 5 7 2" xfId="4287"/>
    <cellStyle name="Note 3 5 7 2 2" xfId="13842"/>
    <cellStyle name="Note 3 5 7 2 2 2" xfId="31276"/>
    <cellStyle name="Note 3 5 7 2 2 3" xfId="45729"/>
    <cellStyle name="Note 3 5 7 2 3" xfId="16303"/>
    <cellStyle name="Note 3 5 7 2 3 2" xfId="33737"/>
    <cellStyle name="Note 3 5 7 2 3 3" xfId="48190"/>
    <cellStyle name="Note 3 5 7 2 4" xfId="21722"/>
    <cellStyle name="Note 3 5 7 2 5" xfId="36175"/>
    <cellStyle name="Note 3 5 7 3" xfId="6749"/>
    <cellStyle name="Note 3 5 7 3 2" xfId="24183"/>
    <cellStyle name="Note 3 5 7 3 3" xfId="38636"/>
    <cellStyle name="Note 3 5 7 4" xfId="9190"/>
    <cellStyle name="Note 3 5 7 4 2" xfId="26624"/>
    <cellStyle name="Note 3 5 7 4 3" xfId="41077"/>
    <cellStyle name="Note 3 5 7 5" xfId="11610"/>
    <cellStyle name="Note 3 5 7 5 2" xfId="29044"/>
    <cellStyle name="Note 3 5 7 5 3" xfId="43497"/>
    <cellStyle name="Note 3 5 7 6" xfId="18616"/>
    <cellStyle name="Note 3 5 8" xfId="1777"/>
    <cellStyle name="Note 3 5 8 2" xfId="4288"/>
    <cellStyle name="Note 3 5 8 2 2" xfId="21723"/>
    <cellStyle name="Note 3 5 8 2 3" xfId="36176"/>
    <cellStyle name="Note 3 5 8 3" xfId="6750"/>
    <cellStyle name="Note 3 5 8 3 2" xfId="24184"/>
    <cellStyle name="Note 3 5 8 3 3" xfId="38637"/>
    <cellStyle name="Note 3 5 8 4" xfId="9191"/>
    <cellStyle name="Note 3 5 8 4 2" xfId="26625"/>
    <cellStyle name="Note 3 5 8 4 3" xfId="41078"/>
    <cellStyle name="Note 3 5 8 5" xfId="11611"/>
    <cellStyle name="Note 3 5 8 5 2" xfId="29045"/>
    <cellStyle name="Note 3 5 8 5 3" xfId="43498"/>
    <cellStyle name="Note 3 5 8 6" xfId="15218"/>
    <cellStyle name="Note 3 5 8 6 2" xfId="32652"/>
    <cellStyle name="Note 3 5 8 6 3" xfId="47105"/>
    <cellStyle name="Note 3 5 8 7" xfId="18617"/>
    <cellStyle name="Note 3 5 8 8" xfId="20379"/>
    <cellStyle name="Note 3 5 9" xfId="4269"/>
    <cellStyle name="Note 3 5 9 2" xfId="13828"/>
    <cellStyle name="Note 3 5 9 2 2" xfId="31262"/>
    <cellStyle name="Note 3 5 9 2 3" xfId="45715"/>
    <cellStyle name="Note 3 5 9 3" xfId="16289"/>
    <cellStyle name="Note 3 5 9 3 2" xfId="33723"/>
    <cellStyle name="Note 3 5 9 3 3" xfId="48176"/>
    <cellStyle name="Note 3 5 9 4" xfId="21704"/>
    <cellStyle name="Note 3 5 9 5" xfId="36157"/>
    <cellStyle name="Note 3 6" xfId="1778"/>
    <cellStyle name="Note 3 6 10" xfId="6751"/>
    <cellStyle name="Note 3 6 10 2" xfId="24185"/>
    <cellStyle name="Note 3 6 10 3" xfId="38638"/>
    <cellStyle name="Note 3 6 11" xfId="9192"/>
    <cellStyle name="Note 3 6 11 2" xfId="26626"/>
    <cellStyle name="Note 3 6 11 3" xfId="41079"/>
    <cellStyle name="Note 3 6 12" xfId="11612"/>
    <cellStyle name="Note 3 6 12 2" xfId="29046"/>
    <cellStyle name="Note 3 6 12 3" xfId="43499"/>
    <cellStyle name="Note 3 6 13" xfId="18618"/>
    <cellStyle name="Note 3 6 2" xfId="1779"/>
    <cellStyle name="Note 3 6 2 2" xfId="1780"/>
    <cellStyle name="Note 3 6 2 2 2" xfId="4291"/>
    <cellStyle name="Note 3 6 2 2 2 2" xfId="13845"/>
    <cellStyle name="Note 3 6 2 2 2 2 2" xfId="31279"/>
    <cellStyle name="Note 3 6 2 2 2 2 3" xfId="45732"/>
    <cellStyle name="Note 3 6 2 2 2 3" xfId="16306"/>
    <cellStyle name="Note 3 6 2 2 2 3 2" xfId="33740"/>
    <cellStyle name="Note 3 6 2 2 2 3 3" xfId="48193"/>
    <cellStyle name="Note 3 6 2 2 2 4" xfId="21726"/>
    <cellStyle name="Note 3 6 2 2 2 5" xfId="36179"/>
    <cellStyle name="Note 3 6 2 2 3" xfId="6753"/>
    <cellStyle name="Note 3 6 2 2 3 2" xfId="24187"/>
    <cellStyle name="Note 3 6 2 2 3 3" xfId="38640"/>
    <cellStyle name="Note 3 6 2 2 4" xfId="9194"/>
    <cellStyle name="Note 3 6 2 2 4 2" xfId="26628"/>
    <cellStyle name="Note 3 6 2 2 4 3" xfId="41081"/>
    <cellStyle name="Note 3 6 2 2 5" xfId="11614"/>
    <cellStyle name="Note 3 6 2 2 5 2" xfId="29048"/>
    <cellStyle name="Note 3 6 2 2 5 3" xfId="43501"/>
    <cellStyle name="Note 3 6 2 2 6" xfId="18620"/>
    <cellStyle name="Note 3 6 2 3" xfId="1781"/>
    <cellStyle name="Note 3 6 2 3 2" xfId="4292"/>
    <cellStyle name="Note 3 6 2 3 2 2" xfId="13846"/>
    <cellStyle name="Note 3 6 2 3 2 2 2" xfId="31280"/>
    <cellStyle name="Note 3 6 2 3 2 2 3" xfId="45733"/>
    <cellStyle name="Note 3 6 2 3 2 3" xfId="16307"/>
    <cellStyle name="Note 3 6 2 3 2 3 2" xfId="33741"/>
    <cellStyle name="Note 3 6 2 3 2 3 3" xfId="48194"/>
    <cellStyle name="Note 3 6 2 3 2 4" xfId="21727"/>
    <cellStyle name="Note 3 6 2 3 2 5" xfId="36180"/>
    <cellStyle name="Note 3 6 2 3 3" xfId="6754"/>
    <cellStyle name="Note 3 6 2 3 3 2" xfId="24188"/>
    <cellStyle name="Note 3 6 2 3 3 3" xfId="38641"/>
    <cellStyle name="Note 3 6 2 3 4" xfId="9195"/>
    <cellStyle name="Note 3 6 2 3 4 2" xfId="26629"/>
    <cellStyle name="Note 3 6 2 3 4 3" xfId="41082"/>
    <cellStyle name="Note 3 6 2 3 5" xfId="11615"/>
    <cellStyle name="Note 3 6 2 3 5 2" xfId="29049"/>
    <cellStyle name="Note 3 6 2 3 5 3" xfId="43502"/>
    <cellStyle name="Note 3 6 2 3 6" xfId="18621"/>
    <cellStyle name="Note 3 6 2 4" xfId="1782"/>
    <cellStyle name="Note 3 6 2 4 2" xfId="4293"/>
    <cellStyle name="Note 3 6 2 4 2 2" xfId="21728"/>
    <cellStyle name="Note 3 6 2 4 2 3" xfId="36181"/>
    <cellStyle name="Note 3 6 2 4 3" xfId="6755"/>
    <cellStyle name="Note 3 6 2 4 3 2" xfId="24189"/>
    <cellStyle name="Note 3 6 2 4 3 3" xfId="38642"/>
    <cellStyle name="Note 3 6 2 4 4" xfId="9196"/>
    <cellStyle name="Note 3 6 2 4 4 2" xfId="26630"/>
    <cellStyle name="Note 3 6 2 4 4 3" xfId="41083"/>
    <cellStyle name="Note 3 6 2 4 5" xfId="11616"/>
    <cellStyle name="Note 3 6 2 4 5 2" xfId="29050"/>
    <cellStyle name="Note 3 6 2 4 5 3" xfId="43503"/>
    <cellStyle name="Note 3 6 2 4 6" xfId="15219"/>
    <cellStyle name="Note 3 6 2 4 6 2" xfId="32653"/>
    <cellStyle name="Note 3 6 2 4 6 3" xfId="47106"/>
    <cellStyle name="Note 3 6 2 4 7" xfId="18622"/>
    <cellStyle name="Note 3 6 2 4 8" xfId="20380"/>
    <cellStyle name="Note 3 6 2 5" xfId="4290"/>
    <cellStyle name="Note 3 6 2 5 2" xfId="13844"/>
    <cellStyle name="Note 3 6 2 5 2 2" xfId="31278"/>
    <cellStyle name="Note 3 6 2 5 2 3" xfId="45731"/>
    <cellStyle name="Note 3 6 2 5 3" xfId="16305"/>
    <cellStyle name="Note 3 6 2 5 3 2" xfId="33739"/>
    <cellStyle name="Note 3 6 2 5 3 3" xfId="48192"/>
    <cellStyle name="Note 3 6 2 5 4" xfId="21725"/>
    <cellStyle name="Note 3 6 2 5 5" xfId="36178"/>
    <cellStyle name="Note 3 6 2 6" xfId="6752"/>
    <cellStyle name="Note 3 6 2 6 2" xfId="24186"/>
    <cellStyle name="Note 3 6 2 6 3" xfId="38639"/>
    <cellStyle name="Note 3 6 2 7" xfId="9193"/>
    <cellStyle name="Note 3 6 2 7 2" xfId="26627"/>
    <cellStyle name="Note 3 6 2 7 3" xfId="41080"/>
    <cellStyle name="Note 3 6 2 8" xfId="11613"/>
    <cellStyle name="Note 3 6 2 8 2" xfId="29047"/>
    <cellStyle name="Note 3 6 2 8 3" xfId="43500"/>
    <cellStyle name="Note 3 6 2 9" xfId="18619"/>
    <cellStyle name="Note 3 6 3" xfId="1783"/>
    <cellStyle name="Note 3 6 3 2" xfId="1784"/>
    <cellStyle name="Note 3 6 3 2 2" xfId="4295"/>
    <cellStyle name="Note 3 6 3 2 2 2" xfId="13848"/>
    <cellStyle name="Note 3 6 3 2 2 2 2" xfId="31282"/>
    <cellStyle name="Note 3 6 3 2 2 2 3" xfId="45735"/>
    <cellStyle name="Note 3 6 3 2 2 3" xfId="16309"/>
    <cellStyle name="Note 3 6 3 2 2 3 2" xfId="33743"/>
    <cellStyle name="Note 3 6 3 2 2 3 3" xfId="48196"/>
    <cellStyle name="Note 3 6 3 2 2 4" xfId="21730"/>
    <cellStyle name="Note 3 6 3 2 2 5" xfId="36183"/>
    <cellStyle name="Note 3 6 3 2 3" xfId="6757"/>
    <cellStyle name="Note 3 6 3 2 3 2" xfId="24191"/>
    <cellStyle name="Note 3 6 3 2 3 3" xfId="38644"/>
    <cellStyle name="Note 3 6 3 2 4" xfId="9198"/>
    <cellStyle name="Note 3 6 3 2 4 2" xfId="26632"/>
    <cellStyle name="Note 3 6 3 2 4 3" xfId="41085"/>
    <cellStyle name="Note 3 6 3 2 5" xfId="11618"/>
    <cellStyle name="Note 3 6 3 2 5 2" xfId="29052"/>
    <cellStyle name="Note 3 6 3 2 5 3" xfId="43505"/>
    <cellStyle name="Note 3 6 3 2 6" xfId="18624"/>
    <cellStyle name="Note 3 6 3 3" xfId="1785"/>
    <cellStyle name="Note 3 6 3 3 2" xfId="4296"/>
    <cellStyle name="Note 3 6 3 3 2 2" xfId="13849"/>
    <cellStyle name="Note 3 6 3 3 2 2 2" xfId="31283"/>
    <cellStyle name="Note 3 6 3 3 2 2 3" xfId="45736"/>
    <cellStyle name="Note 3 6 3 3 2 3" xfId="16310"/>
    <cellStyle name="Note 3 6 3 3 2 3 2" xfId="33744"/>
    <cellStyle name="Note 3 6 3 3 2 3 3" xfId="48197"/>
    <cellStyle name="Note 3 6 3 3 2 4" xfId="21731"/>
    <cellStyle name="Note 3 6 3 3 2 5" xfId="36184"/>
    <cellStyle name="Note 3 6 3 3 3" xfId="6758"/>
    <cellStyle name="Note 3 6 3 3 3 2" xfId="24192"/>
    <cellStyle name="Note 3 6 3 3 3 3" xfId="38645"/>
    <cellStyle name="Note 3 6 3 3 4" xfId="9199"/>
    <cellStyle name="Note 3 6 3 3 4 2" xfId="26633"/>
    <cellStyle name="Note 3 6 3 3 4 3" xfId="41086"/>
    <cellStyle name="Note 3 6 3 3 5" xfId="11619"/>
    <cellStyle name="Note 3 6 3 3 5 2" xfId="29053"/>
    <cellStyle name="Note 3 6 3 3 5 3" xfId="43506"/>
    <cellStyle name="Note 3 6 3 3 6" xfId="18625"/>
    <cellStyle name="Note 3 6 3 4" xfId="1786"/>
    <cellStyle name="Note 3 6 3 4 2" xfId="4297"/>
    <cellStyle name="Note 3 6 3 4 2 2" xfId="21732"/>
    <cellStyle name="Note 3 6 3 4 2 3" xfId="36185"/>
    <cellStyle name="Note 3 6 3 4 3" xfId="6759"/>
    <cellStyle name="Note 3 6 3 4 3 2" xfId="24193"/>
    <cellStyle name="Note 3 6 3 4 3 3" xfId="38646"/>
    <cellStyle name="Note 3 6 3 4 4" xfId="9200"/>
    <cellStyle name="Note 3 6 3 4 4 2" xfId="26634"/>
    <cellStyle name="Note 3 6 3 4 4 3" xfId="41087"/>
    <cellStyle name="Note 3 6 3 4 5" xfId="11620"/>
    <cellStyle name="Note 3 6 3 4 5 2" xfId="29054"/>
    <cellStyle name="Note 3 6 3 4 5 3" xfId="43507"/>
    <cellStyle name="Note 3 6 3 4 6" xfId="15220"/>
    <cellStyle name="Note 3 6 3 4 6 2" xfId="32654"/>
    <cellStyle name="Note 3 6 3 4 6 3" xfId="47107"/>
    <cellStyle name="Note 3 6 3 4 7" xfId="18626"/>
    <cellStyle name="Note 3 6 3 4 8" xfId="20381"/>
    <cellStyle name="Note 3 6 3 5" xfId="4294"/>
    <cellStyle name="Note 3 6 3 5 2" xfId="13847"/>
    <cellStyle name="Note 3 6 3 5 2 2" xfId="31281"/>
    <cellStyle name="Note 3 6 3 5 2 3" xfId="45734"/>
    <cellStyle name="Note 3 6 3 5 3" xfId="16308"/>
    <cellStyle name="Note 3 6 3 5 3 2" xfId="33742"/>
    <cellStyle name="Note 3 6 3 5 3 3" xfId="48195"/>
    <cellStyle name="Note 3 6 3 5 4" xfId="21729"/>
    <cellStyle name="Note 3 6 3 5 5" xfId="36182"/>
    <cellStyle name="Note 3 6 3 6" xfId="6756"/>
    <cellStyle name="Note 3 6 3 6 2" xfId="24190"/>
    <cellStyle name="Note 3 6 3 6 3" xfId="38643"/>
    <cellStyle name="Note 3 6 3 7" xfId="9197"/>
    <cellStyle name="Note 3 6 3 7 2" xfId="26631"/>
    <cellStyle name="Note 3 6 3 7 3" xfId="41084"/>
    <cellStyle name="Note 3 6 3 8" xfId="11617"/>
    <cellStyle name="Note 3 6 3 8 2" xfId="29051"/>
    <cellStyle name="Note 3 6 3 8 3" xfId="43504"/>
    <cellStyle name="Note 3 6 3 9" xfId="18623"/>
    <cellStyle name="Note 3 6 4" xfId="1787"/>
    <cellStyle name="Note 3 6 4 2" xfId="1788"/>
    <cellStyle name="Note 3 6 4 2 2" xfId="4299"/>
    <cellStyle name="Note 3 6 4 2 2 2" xfId="13851"/>
    <cellStyle name="Note 3 6 4 2 2 2 2" xfId="31285"/>
    <cellStyle name="Note 3 6 4 2 2 2 3" xfId="45738"/>
    <cellStyle name="Note 3 6 4 2 2 3" xfId="16312"/>
    <cellStyle name="Note 3 6 4 2 2 3 2" xfId="33746"/>
    <cellStyle name="Note 3 6 4 2 2 3 3" xfId="48199"/>
    <cellStyle name="Note 3 6 4 2 2 4" xfId="21734"/>
    <cellStyle name="Note 3 6 4 2 2 5" xfId="36187"/>
    <cellStyle name="Note 3 6 4 2 3" xfId="6761"/>
    <cellStyle name="Note 3 6 4 2 3 2" xfId="24195"/>
    <cellStyle name="Note 3 6 4 2 3 3" xfId="38648"/>
    <cellStyle name="Note 3 6 4 2 4" xfId="9202"/>
    <cellStyle name="Note 3 6 4 2 4 2" xfId="26636"/>
    <cellStyle name="Note 3 6 4 2 4 3" xfId="41089"/>
    <cellStyle name="Note 3 6 4 2 5" xfId="11622"/>
    <cellStyle name="Note 3 6 4 2 5 2" xfId="29056"/>
    <cellStyle name="Note 3 6 4 2 5 3" xfId="43509"/>
    <cellStyle name="Note 3 6 4 2 6" xfId="18628"/>
    <cellStyle name="Note 3 6 4 3" xfId="1789"/>
    <cellStyle name="Note 3 6 4 3 2" xfId="4300"/>
    <cellStyle name="Note 3 6 4 3 2 2" xfId="13852"/>
    <cellStyle name="Note 3 6 4 3 2 2 2" xfId="31286"/>
    <cellStyle name="Note 3 6 4 3 2 2 3" xfId="45739"/>
    <cellStyle name="Note 3 6 4 3 2 3" xfId="16313"/>
    <cellStyle name="Note 3 6 4 3 2 3 2" xfId="33747"/>
    <cellStyle name="Note 3 6 4 3 2 3 3" xfId="48200"/>
    <cellStyle name="Note 3 6 4 3 2 4" xfId="21735"/>
    <cellStyle name="Note 3 6 4 3 2 5" xfId="36188"/>
    <cellStyle name="Note 3 6 4 3 3" xfId="6762"/>
    <cellStyle name="Note 3 6 4 3 3 2" xfId="24196"/>
    <cellStyle name="Note 3 6 4 3 3 3" xfId="38649"/>
    <cellStyle name="Note 3 6 4 3 4" xfId="9203"/>
    <cellStyle name="Note 3 6 4 3 4 2" xfId="26637"/>
    <cellStyle name="Note 3 6 4 3 4 3" xfId="41090"/>
    <cellStyle name="Note 3 6 4 3 5" xfId="11623"/>
    <cellStyle name="Note 3 6 4 3 5 2" xfId="29057"/>
    <cellStyle name="Note 3 6 4 3 5 3" xfId="43510"/>
    <cellStyle name="Note 3 6 4 3 6" xfId="18629"/>
    <cellStyle name="Note 3 6 4 4" xfId="1790"/>
    <cellStyle name="Note 3 6 4 4 2" xfId="4301"/>
    <cellStyle name="Note 3 6 4 4 2 2" xfId="21736"/>
    <cellStyle name="Note 3 6 4 4 2 3" xfId="36189"/>
    <cellStyle name="Note 3 6 4 4 3" xfId="6763"/>
    <cellStyle name="Note 3 6 4 4 3 2" xfId="24197"/>
    <cellStyle name="Note 3 6 4 4 3 3" xfId="38650"/>
    <cellStyle name="Note 3 6 4 4 4" xfId="9204"/>
    <cellStyle name="Note 3 6 4 4 4 2" xfId="26638"/>
    <cellStyle name="Note 3 6 4 4 4 3" xfId="41091"/>
    <cellStyle name="Note 3 6 4 4 5" xfId="11624"/>
    <cellStyle name="Note 3 6 4 4 5 2" xfId="29058"/>
    <cellStyle name="Note 3 6 4 4 5 3" xfId="43511"/>
    <cellStyle name="Note 3 6 4 4 6" xfId="15221"/>
    <cellStyle name="Note 3 6 4 4 6 2" xfId="32655"/>
    <cellStyle name="Note 3 6 4 4 6 3" xfId="47108"/>
    <cellStyle name="Note 3 6 4 4 7" xfId="18630"/>
    <cellStyle name="Note 3 6 4 4 8" xfId="20382"/>
    <cellStyle name="Note 3 6 4 5" xfId="4298"/>
    <cellStyle name="Note 3 6 4 5 2" xfId="13850"/>
    <cellStyle name="Note 3 6 4 5 2 2" xfId="31284"/>
    <cellStyle name="Note 3 6 4 5 2 3" xfId="45737"/>
    <cellStyle name="Note 3 6 4 5 3" xfId="16311"/>
    <cellStyle name="Note 3 6 4 5 3 2" xfId="33745"/>
    <cellStyle name="Note 3 6 4 5 3 3" xfId="48198"/>
    <cellStyle name="Note 3 6 4 5 4" xfId="21733"/>
    <cellStyle name="Note 3 6 4 5 5" xfId="36186"/>
    <cellStyle name="Note 3 6 4 6" xfId="6760"/>
    <cellStyle name="Note 3 6 4 6 2" xfId="24194"/>
    <cellStyle name="Note 3 6 4 6 3" xfId="38647"/>
    <cellStyle name="Note 3 6 4 7" xfId="9201"/>
    <cellStyle name="Note 3 6 4 7 2" xfId="26635"/>
    <cellStyle name="Note 3 6 4 7 3" xfId="41088"/>
    <cellStyle name="Note 3 6 4 8" xfId="11621"/>
    <cellStyle name="Note 3 6 4 8 2" xfId="29055"/>
    <cellStyle name="Note 3 6 4 8 3" xfId="43508"/>
    <cellStyle name="Note 3 6 4 9" xfId="18627"/>
    <cellStyle name="Note 3 6 5" xfId="1791"/>
    <cellStyle name="Note 3 6 5 2" xfId="1792"/>
    <cellStyle name="Note 3 6 5 2 2" xfId="4303"/>
    <cellStyle name="Note 3 6 5 2 2 2" xfId="13854"/>
    <cellStyle name="Note 3 6 5 2 2 2 2" xfId="31288"/>
    <cellStyle name="Note 3 6 5 2 2 2 3" xfId="45741"/>
    <cellStyle name="Note 3 6 5 2 2 3" xfId="16315"/>
    <cellStyle name="Note 3 6 5 2 2 3 2" xfId="33749"/>
    <cellStyle name="Note 3 6 5 2 2 3 3" xfId="48202"/>
    <cellStyle name="Note 3 6 5 2 2 4" xfId="21738"/>
    <cellStyle name="Note 3 6 5 2 2 5" xfId="36191"/>
    <cellStyle name="Note 3 6 5 2 3" xfId="6765"/>
    <cellStyle name="Note 3 6 5 2 3 2" xfId="24199"/>
    <cellStyle name="Note 3 6 5 2 3 3" xfId="38652"/>
    <cellStyle name="Note 3 6 5 2 4" xfId="9206"/>
    <cellStyle name="Note 3 6 5 2 4 2" xfId="26640"/>
    <cellStyle name="Note 3 6 5 2 4 3" xfId="41093"/>
    <cellStyle name="Note 3 6 5 2 5" xfId="11626"/>
    <cellStyle name="Note 3 6 5 2 5 2" xfId="29060"/>
    <cellStyle name="Note 3 6 5 2 5 3" xfId="43513"/>
    <cellStyle name="Note 3 6 5 2 6" xfId="18632"/>
    <cellStyle name="Note 3 6 5 3" xfId="1793"/>
    <cellStyle name="Note 3 6 5 3 2" xfId="4304"/>
    <cellStyle name="Note 3 6 5 3 2 2" xfId="13855"/>
    <cellStyle name="Note 3 6 5 3 2 2 2" xfId="31289"/>
    <cellStyle name="Note 3 6 5 3 2 2 3" xfId="45742"/>
    <cellStyle name="Note 3 6 5 3 2 3" xfId="16316"/>
    <cellStyle name="Note 3 6 5 3 2 3 2" xfId="33750"/>
    <cellStyle name="Note 3 6 5 3 2 3 3" xfId="48203"/>
    <cellStyle name="Note 3 6 5 3 2 4" xfId="21739"/>
    <cellStyle name="Note 3 6 5 3 2 5" xfId="36192"/>
    <cellStyle name="Note 3 6 5 3 3" xfId="6766"/>
    <cellStyle name="Note 3 6 5 3 3 2" xfId="24200"/>
    <cellStyle name="Note 3 6 5 3 3 3" xfId="38653"/>
    <cellStyle name="Note 3 6 5 3 4" xfId="9207"/>
    <cellStyle name="Note 3 6 5 3 4 2" xfId="26641"/>
    <cellStyle name="Note 3 6 5 3 4 3" xfId="41094"/>
    <cellStyle name="Note 3 6 5 3 5" xfId="11627"/>
    <cellStyle name="Note 3 6 5 3 5 2" xfId="29061"/>
    <cellStyle name="Note 3 6 5 3 5 3" xfId="43514"/>
    <cellStyle name="Note 3 6 5 3 6" xfId="18633"/>
    <cellStyle name="Note 3 6 5 4" xfId="1794"/>
    <cellStyle name="Note 3 6 5 4 2" xfId="4305"/>
    <cellStyle name="Note 3 6 5 4 2 2" xfId="21740"/>
    <cellStyle name="Note 3 6 5 4 2 3" xfId="36193"/>
    <cellStyle name="Note 3 6 5 4 3" xfId="6767"/>
    <cellStyle name="Note 3 6 5 4 3 2" xfId="24201"/>
    <cellStyle name="Note 3 6 5 4 3 3" xfId="38654"/>
    <cellStyle name="Note 3 6 5 4 4" xfId="9208"/>
    <cellStyle name="Note 3 6 5 4 4 2" xfId="26642"/>
    <cellStyle name="Note 3 6 5 4 4 3" xfId="41095"/>
    <cellStyle name="Note 3 6 5 4 5" xfId="11628"/>
    <cellStyle name="Note 3 6 5 4 5 2" xfId="29062"/>
    <cellStyle name="Note 3 6 5 4 5 3" xfId="43515"/>
    <cellStyle name="Note 3 6 5 4 6" xfId="15222"/>
    <cellStyle name="Note 3 6 5 4 6 2" xfId="32656"/>
    <cellStyle name="Note 3 6 5 4 6 3" xfId="47109"/>
    <cellStyle name="Note 3 6 5 4 7" xfId="18634"/>
    <cellStyle name="Note 3 6 5 4 8" xfId="20383"/>
    <cellStyle name="Note 3 6 5 5" xfId="4302"/>
    <cellStyle name="Note 3 6 5 5 2" xfId="13853"/>
    <cellStyle name="Note 3 6 5 5 2 2" xfId="31287"/>
    <cellStyle name="Note 3 6 5 5 2 3" xfId="45740"/>
    <cellStyle name="Note 3 6 5 5 3" xfId="16314"/>
    <cellStyle name="Note 3 6 5 5 3 2" xfId="33748"/>
    <cellStyle name="Note 3 6 5 5 3 3" xfId="48201"/>
    <cellStyle name="Note 3 6 5 5 4" xfId="21737"/>
    <cellStyle name="Note 3 6 5 5 5" xfId="36190"/>
    <cellStyle name="Note 3 6 5 6" xfId="6764"/>
    <cellStyle name="Note 3 6 5 6 2" xfId="24198"/>
    <cellStyle name="Note 3 6 5 6 3" xfId="38651"/>
    <cellStyle name="Note 3 6 5 7" xfId="9205"/>
    <cellStyle name="Note 3 6 5 7 2" xfId="26639"/>
    <cellStyle name="Note 3 6 5 7 3" xfId="41092"/>
    <cellStyle name="Note 3 6 5 8" xfId="11625"/>
    <cellStyle name="Note 3 6 5 8 2" xfId="29059"/>
    <cellStyle name="Note 3 6 5 8 3" xfId="43512"/>
    <cellStyle name="Note 3 6 5 9" xfId="18631"/>
    <cellStyle name="Note 3 6 6" xfId="1795"/>
    <cellStyle name="Note 3 6 6 2" xfId="4306"/>
    <cellStyle name="Note 3 6 6 2 2" xfId="13856"/>
    <cellStyle name="Note 3 6 6 2 2 2" xfId="31290"/>
    <cellStyle name="Note 3 6 6 2 2 3" xfId="45743"/>
    <cellStyle name="Note 3 6 6 2 3" xfId="16317"/>
    <cellStyle name="Note 3 6 6 2 3 2" xfId="33751"/>
    <cellStyle name="Note 3 6 6 2 3 3" xfId="48204"/>
    <cellStyle name="Note 3 6 6 2 4" xfId="21741"/>
    <cellStyle name="Note 3 6 6 2 5" xfId="36194"/>
    <cellStyle name="Note 3 6 6 3" xfId="6768"/>
    <cellStyle name="Note 3 6 6 3 2" xfId="24202"/>
    <cellStyle name="Note 3 6 6 3 3" xfId="38655"/>
    <cellStyle name="Note 3 6 6 4" xfId="9209"/>
    <cellStyle name="Note 3 6 6 4 2" xfId="26643"/>
    <cellStyle name="Note 3 6 6 4 3" xfId="41096"/>
    <cellStyle name="Note 3 6 6 5" xfId="11629"/>
    <cellStyle name="Note 3 6 6 5 2" xfId="29063"/>
    <cellStyle name="Note 3 6 6 5 3" xfId="43516"/>
    <cellStyle name="Note 3 6 6 6" xfId="18635"/>
    <cellStyle name="Note 3 6 7" xfId="1796"/>
    <cellStyle name="Note 3 6 7 2" xfId="4307"/>
    <cellStyle name="Note 3 6 7 2 2" xfId="13857"/>
    <cellStyle name="Note 3 6 7 2 2 2" xfId="31291"/>
    <cellStyle name="Note 3 6 7 2 2 3" xfId="45744"/>
    <cellStyle name="Note 3 6 7 2 3" xfId="16318"/>
    <cellStyle name="Note 3 6 7 2 3 2" xfId="33752"/>
    <cellStyle name="Note 3 6 7 2 3 3" xfId="48205"/>
    <cellStyle name="Note 3 6 7 2 4" xfId="21742"/>
    <cellStyle name="Note 3 6 7 2 5" xfId="36195"/>
    <cellStyle name="Note 3 6 7 3" xfId="6769"/>
    <cellStyle name="Note 3 6 7 3 2" xfId="24203"/>
    <cellStyle name="Note 3 6 7 3 3" xfId="38656"/>
    <cellStyle name="Note 3 6 7 4" xfId="9210"/>
    <cellStyle name="Note 3 6 7 4 2" xfId="26644"/>
    <cellStyle name="Note 3 6 7 4 3" xfId="41097"/>
    <cellStyle name="Note 3 6 7 5" xfId="11630"/>
    <cellStyle name="Note 3 6 7 5 2" xfId="29064"/>
    <cellStyle name="Note 3 6 7 5 3" xfId="43517"/>
    <cellStyle name="Note 3 6 7 6" xfId="18636"/>
    <cellStyle name="Note 3 6 8" xfId="1797"/>
    <cellStyle name="Note 3 6 8 2" xfId="4308"/>
    <cellStyle name="Note 3 6 8 2 2" xfId="21743"/>
    <cellStyle name="Note 3 6 8 2 3" xfId="36196"/>
    <cellStyle name="Note 3 6 8 3" xfId="6770"/>
    <cellStyle name="Note 3 6 8 3 2" xfId="24204"/>
    <cellStyle name="Note 3 6 8 3 3" xfId="38657"/>
    <cellStyle name="Note 3 6 8 4" xfId="9211"/>
    <cellStyle name="Note 3 6 8 4 2" xfId="26645"/>
    <cellStyle name="Note 3 6 8 4 3" xfId="41098"/>
    <cellStyle name="Note 3 6 8 5" xfId="11631"/>
    <cellStyle name="Note 3 6 8 5 2" xfId="29065"/>
    <cellStyle name="Note 3 6 8 5 3" xfId="43518"/>
    <cellStyle name="Note 3 6 8 6" xfId="15223"/>
    <cellStyle name="Note 3 6 8 6 2" xfId="32657"/>
    <cellStyle name="Note 3 6 8 6 3" xfId="47110"/>
    <cellStyle name="Note 3 6 8 7" xfId="18637"/>
    <cellStyle name="Note 3 6 8 8" xfId="20384"/>
    <cellStyle name="Note 3 6 9" xfId="4289"/>
    <cellStyle name="Note 3 6 9 2" xfId="13843"/>
    <cellStyle name="Note 3 6 9 2 2" xfId="31277"/>
    <cellStyle name="Note 3 6 9 2 3" xfId="45730"/>
    <cellStyle name="Note 3 6 9 3" xfId="16304"/>
    <cellStyle name="Note 3 6 9 3 2" xfId="33738"/>
    <cellStyle name="Note 3 6 9 3 3" xfId="48191"/>
    <cellStyle name="Note 3 6 9 4" xfId="21724"/>
    <cellStyle name="Note 3 6 9 5" xfId="36177"/>
    <cellStyle name="Note 3 7" xfId="1798"/>
    <cellStyle name="Note 3 7 10" xfId="6771"/>
    <cellStyle name="Note 3 7 10 2" xfId="24205"/>
    <cellStyle name="Note 3 7 10 3" xfId="38658"/>
    <cellStyle name="Note 3 7 11" xfId="9212"/>
    <cellStyle name="Note 3 7 11 2" xfId="26646"/>
    <cellStyle name="Note 3 7 11 3" xfId="41099"/>
    <cellStyle name="Note 3 7 12" xfId="11632"/>
    <cellStyle name="Note 3 7 12 2" xfId="29066"/>
    <cellStyle name="Note 3 7 12 3" xfId="43519"/>
    <cellStyle name="Note 3 7 13" xfId="18638"/>
    <cellStyle name="Note 3 7 2" xfId="1799"/>
    <cellStyle name="Note 3 7 2 2" xfId="1800"/>
    <cellStyle name="Note 3 7 2 2 2" xfId="4311"/>
    <cellStyle name="Note 3 7 2 2 2 2" xfId="13860"/>
    <cellStyle name="Note 3 7 2 2 2 2 2" xfId="31294"/>
    <cellStyle name="Note 3 7 2 2 2 2 3" xfId="45747"/>
    <cellStyle name="Note 3 7 2 2 2 3" xfId="16321"/>
    <cellStyle name="Note 3 7 2 2 2 3 2" xfId="33755"/>
    <cellStyle name="Note 3 7 2 2 2 3 3" xfId="48208"/>
    <cellStyle name="Note 3 7 2 2 2 4" xfId="21746"/>
    <cellStyle name="Note 3 7 2 2 2 5" xfId="36199"/>
    <cellStyle name="Note 3 7 2 2 3" xfId="6773"/>
    <cellStyle name="Note 3 7 2 2 3 2" xfId="24207"/>
    <cellStyle name="Note 3 7 2 2 3 3" xfId="38660"/>
    <cellStyle name="Note 3 7 2 2 4" xfId="9214"/>
    <cellStyle name="Note 3 7 2 2 4 2" xfId="26648"/>
    <cellStyle name="Note 3 7 2 2 4 3" xfId="41101"/>
    <cellStyle name="Note 3 7 2 2 5" xfId="11634"/>
    <cellStyle name="Note 3 7 2 2 5 2" xfId="29068"/>
    <cellStyle name="Note 3 7 2 2 5 3" xfId="43521"/>
    <cellStyle name="Note 3 7 2 2 6" xfId="18640"/>
    <cellStyle name="Note 3 7 2 3" xfId="1801"/>
    <cellStyle name="Note 3 7 2 3 2" xfId="4312"/>
    <cellStyle name="Note 3 7 2 3 2 2" xfId="13861"/>
    <cellStyle name="Note 3 7 2 3 2 2 2" xfId="31295"/>
    <cellStyle name="Note 3 7 2 3 2 2 3" xfId="45748"/>
    <cellStyle name="Note 3 7 2 3 2 3" xfId="16322"/>
    <cellStyle name="Note 3 7 2 3 2 3 2" xfId="33756"/>
    <cellStyle name="Note 3 7 2 3 2 3 3" xfId="48209"/>
    <cellStyle name="Note 3 7 2 3 2 4" xfId="21747"/>
    <cellStyle name="Note 3 7 2 3 2 5" xfId="36200"/>
    <cellStyle name="Note 3 7 2 3 3" xfId="6774"/>
    <cellStyle name="Note 3 7 2 3 3 2" xfId="24208"/>
    <cellStyle name="Note 3 7 2 3 3 3" xfId="38661"/>
    <cellStyle name="Note 3 7 2 3 4" xfId="9215"/>
    <cellStyle name="Note 3 7 2 3 4 2" xfId="26649"/>
    <cellStyle name="Note 3 7 2 3 4 3" xfId="41102"/>
    <cellStyle name="Note 3 7 2 3 5" xfId="11635"/>
    <cellStyle name="Note 3 7 2 3 5 2" xfId="29069"/>
    <cellStyle name="Note 3 7 2 3 5 3" xfId="43522"/>
    <cellStyle name="Note 3 7 2 3 6" xfId="18641"/>
    <cellStyle name="Note 3 7 2 4" xfId="1802"/>
    <cellStyle name="Note 3 7 2 4 2" xfId="4313"/>
    <cellStyle name="Note 3 7 2 4 2 2" xfId="21748"/>
    <cellStyle name="Note 3 7 2 4 2 3" xfId="36201"/>
    <cellStyle name="Note 3 7 2 4 3" xfId="6775"/>
    <cellStyle name="Note 3 7 2 4 3 2" xfId="24209"/>
    <cellStyle name="Note 3 7 2 4 3 3" xfId="38662"/>
    <cellStyle name="Note 3 7 2 4 4" xfId="9216"/>
    <cellStyle name="Note 3 7 2 4 4 2" xfId="26650"/>
    <cellStyle name="Note 3 7 2 4 4 3" xfId="41103"/>
    <cellStyle name="Note 3 7 2 4 5" xfId="11636"/>
    <cellStyle name="Note 3 7 2 4 5 2" xfId="29070"/>
    <cellStyle name="Note 3 7 2 4 5 3" xfId="43523"/>
    <cellStyle name="Note 3 7 2 4 6" xfId="15224"/>
    <cellStyle name="Note 3 7 2 4 6 2" xfId="32658"/>
    <cellStyle name="Note 3 7 2 4 6 3" xfId="47111"/>
    <cellStyle name="Note 3 7 2 4 7" xfId="18642"/>
    <cellStyle name="Note 3 7 2 4 8" xfId="20385"/>
    <cellStyle name="Note 3 7 2 5" xfId="4310"/>
    <cellStyle name="Note 3 7 2 5 2" xfId="13859"/>
    <cellStyle name="Note 3 7 2 5 2 2" xfId="31293"/>
    <cellStyle name="Note 3 7 2 5 2 3" xfId="45746"/>
    <cellStyle name="Note 3 7 2 5 3" xfId="16320"/>
    <cellStyle name="Note 3 7 2 5 3 2" xfId="33754"/>
    <cellStyle name="Note 3 7 2 5 3 3" xfId="48207"/>
    <cellStyle name="Note 3 7 2 5 4" xfId="21745"/>
    <cellStyle name="Note 3 7 2 5 5" xfId="36198"/>
    <cellStyle name="Note 3 7 2 6" xfId="6772"/>
    <cellStyle name="Note 3 7 2 6 2" xfId="24206"/>
    <cellStyle name="Note 3 7 2 6 3" xfId="38659"/>
    <cellStyle name="Note 3 7 2 7" xfId="9213"/>
    <cellStyle name="Note 3 7 2 7 2" xfId="26647"/>
    <cellStyle name="Note 3 7 2 7 3" xfId="41100"/>
    <cellStyle name="Note 3 7 2 8" xfId="11633"/>
    <cellStyle name="Note 3 7 2 8 2" xfId="29067"/>
    <cellStyle name="Note 3 7 2 8 3" xfId="43520"/>
    <cellStyle name="Note 3 7 2 9" xfId="18639"/>
    <cellStyle name="Note 3 7 3" xfId="1803"/>
    <cellStyle name="Note 3 7 3 2" xfId="1804"/>
    <cellStyle name="Note 3 7 3 2 2" xfId="4315"/>
    <cellStyle name="Note 3 7 3 2 2 2" xfId="13863"/>
    <cellStyle name="Note 3 7 3 2 2 2 2" xfId="31297"/>
    <cellStyle name="Note 3 7 3 2 2 2 3" xfId="45750"/>
    <cellStyle name="Note 3 7 3 2 2 3" xfId="16324"/>
    <cellStyle name="Note 3 7 3 2 2 3 2" xfId="33758"/>
    <cellStyle name="Note 3 7 3 2 2 3 3" xfId="48211"/>
    <cellStyle name="Note 3 7 3 2 2 4" xfId="21750"/>
    <cellStyle name="Note 3 7 3 2 2 5" xfId="36203"/>
    <cellStyle name="Note 3 7 3 2 3" xfId="6777"/>
    <cellStyle name="Note 3 7 3 2 3 2" xfId="24211"/>
    <cellStyle name="Note 3 7 3 2 3 3" xfId="38664"/>
    <cellStyle name="Note 3 7 3 2 4" xfId="9218"/>
    <cellStyle name="Note 3 7 3 2 4 2" xfId="26652"/>
    <cellStyle name="Note 3 7 3 2 4 3" xfId="41105"/>
    <cellStyle name="Note 3 7 3 2 5" xfId="11638"/>
    <cellStyle name="Note 3 7 3 2 5 2" xfId="29072"/>
    <cellStyle name="Note 3 7 3 2 5 3" xfId="43525"/>
    <cellStyle name="Note 3 7 3 2 6" xfId="18644"/>
    <cellStyle name="Note 3 7 3 3" xfId="1805"/>
    <cellStyle name="Note 3 7 3 3 2" xfId="4316"/>
    <cellStyle name="Note 3 7 3 3 2 2" xfId="13864"/>
    <cellStyle name="Note 3 7 3 3 2 2 2" xfId="31298"/>
    <cellStyle name="Note 3 7 3 3 2 2 3" xfId="45751"/>
    <cellStyle name="Note 3 7 3 3 2 3" xfId="16325"/>
    <cellStyle name="Note 3 7 3 3 2 3 2" xfId="33759"/>
    <cellStyle name="Note 3 7 3 3 2 3 3" xfId="48212"/>
    <cellStyle name="Note 3 7 3 3 2 4" xfId="21751"/>
    <cellStyle name="Note 3 7 3 3 2 5" xfId="36204"/>
    <cellStyle name="Note 3 7 3 3 3" xfId="6778"/>
    <cellStyle name="Note 3 7 3 3 3 2" xfId="24212"/>
    <cellStyle name="Note 3 7 3 3 3 3" xfId="38665"/>
    <cellStyle name="Note 3 7 3 3 4" xfId="9219"/>
    <cellStyle name="Note 3 7 3 3 4 2" xfId="26653"/>
    <cellStyle name="Note 3 7 3 3 4 3" xfId="41106"/>
    <cellStyle name="Note 3 7 3 3 5" xfId="11639"/>
    <cellStyle name="Note 3 7 3 3 5 2" xfId="29073"/>
    <cellStyle name="Note 3 7 3 3 5 3" xfId="43526"/>
    <cellStyle name="Note 3 7 3 3 6" xfId="18645"/>
    <cellStyle name="Note 3 7 3 4" xfId="1806"/>
    <cellStyle name="Note 3 7 3 4 2" xfId="4317"/>
    <cellStyle name="Note 3 7 3 4 2 2" xfId="21752"/>
    <cellStyle name="Note 3 7 3 4 2 3" xfId="36205"/>
    <cellStyle name="Note 3 7 3 4 3" xfId="6779"/>
    <cellStyle name="Note 3 7 3 4 3 2" xfId="24213"/>
    <cellStyle name="Note 3 7 3 4 3 3" xfId="38666"/>
    <cellStyle name="Note 3 7 3 4 4" xfId="9220"/>
    <cellStyle name="Note 3 7 3 4 4 2" xfId="26654"/>
    <cellStyle name="Note 3 7 3 4 4 3" xfId="41107"/>
    <cellStyle name="Note 3 7 3 4 5" xfId="11640"/>
    <cellStyle name="Note 3 7 3 4 5 2" xfId="29074"/>
    <cellStyle name="Note 3 7 3 4 5 3" xfId="43527"/>
    <cellStyle name="Note 3 7 3 4 6" xfId="15225"/>
    <cellStyle name="Note 3 7 3 4 6 2" xfId="32659"/>
    <cellStyle name="Note 3 7 3 4 6 3" xfId="47112"/>
    <cellStyle name="Note 3 7 3 4 7" xfId="18646"/>
    <cellStyle name="Note 3 7 3 4 8" xfId="20386"/>
    <cellStyle name="Note 3 7 3 5" xfId="4314"/>
    <cellStyle name="Note 3 7 3 5 2" xfId="13862"/>
    <cellStyle name="Note 3 7 3 5 2 2" xfId="31296"/>
    <cellStyle name="Note 3 7 3 5 2 3" xfId="45749"/>
    <cellStyle name="Note 3 7 3 5 3" xfId="16323"/>
    <cellStyle name="Note 3 7 3 5 3 2" xfId="33757"/>
    <cellStyle name="Note 3 7 3 5 3 3" xfId="48210"/>
    <cellStyle name="Note 3 7 3 5 4" xfId="21749"/>
    <cellStyle name="Note 3 7 3 5 5" xfId="36202"/>
    <cellStyle name="Note 3 7 3 6" xfId="6776"/>
    <cellStyle name="Note 3 7 3 6 2" xfId="24210"/>
    <cellStyle name="Note 3 7 3 6 3" xfId="38663"/>
    <cellStyle name="Note 3 7 3 7" xfId="9217"/>
    <cellStyle name="Note 3 7 3 7 2" xfId="26651"/>
    <cellStyle name="Note 3 7 3 7 3" xfId="41104"/>
    <cellStyle name="Note 3 7 3 8" xfId="11637"/>
    <cellStyle name="Note 3 7 3 8 2" xfId="29071"/>
    <cellStyle name="Note 3 7 3 8 3" xfId="43524"/>
    <cellStyle name="Note 3 7 3 9" xfId="18643"/>
    <cellStyle name="Note 3 7 4" xfId="1807"/>
    <cellStyle name="Note 3 7 4 2" xfId="1808"/>
    <cellStyle name="Note 3 7 4 2 2" xfId="4319"/>
    <cellStyle name="Note 3 7 4 2 2 2" xfId="13866"/>
    <cellStyle name="Note 3 7 4 2 2 2 2" xfId="31300"/>
    <cellStyle name="Note 3 7 4 2 2 2 3" xfId="45753"/>
    <cellStyle name="Note 3 7 4 2 2 3" xfId="16327"/>
    <cellStyle name="Note 3 7 4 2 2 3 2" xfId="33761"/>
    <cellStyle name="Note 3 7 4 2 2 3 3" xfId="48214"/>
    <cellStyle name="Note 3 7 4 2 2 4" xfId="21754"/>
    <cellStyle name="Note 3 7 4 2 2 5" xfId="36207"/>
    <cellStyle name="Note 3 7 4 2 3" xfId="6781"/>
    <cellStyle name="Note 3 7 4 2 3 2" xfId="24215"/>
    <cellStyle name="Note 3 7 4 2 3 3" xfId="38668"/>
    <cellStyle name="Note 3 7 4 2 4" xfId="9222"/>
    <cellStyle name="Note 3 7 4 2 4 2" xfId="26656"/>
    <cellStyle name="Note 3 7 4 2 4 3" xfId="41109"/>
    <cellStyle name="Note 3 7 4 2 5" xfId="11642"/>
    <cellStyle name="Note 3 7 4 2 5 2" xfId="29076"/>
    <cellStyle name="Note 3 7 4 2 5 3" xfId="43529"/>
    <cellStyle name="Note 3 7 4 2 6" xfId="18648"/>
    <cellStyle name="Note 3 7 4 3" xfId="1809"/>
    <cellStyle name="Note 3 7 4 3 2" xfId="4320"/>
    <cellStyle name="Note 3 7 4 3 2 2" xfId="13867"/>
    <cellStyle name="Note 3 7 4 3 2 2 2" xfId="31301"/>
    <cellStyle name="Note 3 7 4 3 2 2 3" xfId="45754"/>
    <cellStyle name="Note 3 7 4 3 2 3" xfId="16328"/>
    <cellStyle name="Note 3 7 4 3 2 3 2" xfId="33762"/>
    <cellStyle name="Note 3 7 4 3 2 3 3" xfId="48215"/>
    <cellStyle name="Note 3 7 4 3 2 4" xfId="21755"/>
    <cellStyle name="Note 3 7 4 3 2 5" xfId="36208"/>
    <cellStyle name="Note 3 7 4 3 3" xfId="6782"/>
    <cellStyle name="Note 3 7 4 3 3 2" xfId="24216"/>
    <cellStyle name="Note 3 7 4 3 3 3" xfId="38669"/>
    <cellStyle name="Note 3 7 4 3 4" xfId="9223"/>
    <cellStyle name="Note 3 7 4 3 4 2" xfId="26657"/>
    <cellStyle name="Note 3 7 4 3 4 3" xfId="41110"/>
    <cellStyle name="Note 3 7 4 3 5" xfId="11643"/>
    <cellStyle name="Note 3 7 4 3 5 2" xfId="29077"/>
    <cellStyle name="Note 3 7 4 3 5 3" xfId="43530"/>
    <cellStyle name="Note 3 7 4 3 6" xfId="18649"/>
    <cellStyle name="Note 3 7 4 4" xfId="1810"/>
    <cellStyle name="Note 3 7 4 4 2" xfId="4321"/>
    <cellStyle name="Note 3 7 4 4 2 2" xfId="21756"/>
    <cellStyle name="Note 3 7 4 4 2 3" xfId="36209"/>
    <cellStyle name="Note 3 7 4 4 3" xfId="6783"/>
    <cellStyle name="Note 3 7 4 4 3 2" xfId="24217"/>
    <cellStyle name="Note 3 7 4 4 3 3" xfId="38670"/>
    <cellStyle name="Note 3 7 4 4 4" xfId="9224"/>
    <cellStyle name="Note 3 7 4 4 4 2" xfId="26658"/>
    <cellStyle name="Note 3 7 4 4 4 3" xfId="41111"/>
    <cellStyle name="Note 3 7 4 4 5" xfId="11644"/>
    <cellStyle name="Note 3 7 4 4 5 2" xfId="29078"/>
    <cellStyle name="Note 3 7 4 4 5 3" xfId="43531"/>
    <cellStyle name="Note 3 7 4 4 6" xfId="15226"/>
    <cellStyle name="Note 3 7 4 4 6 2" xfId="32660"/>
    <cellStyle name="Note 3 7 4 4 6 3" xfId="47113"/>
    <cellStyle name="Note 3 7 4 4 7" xfId="18650"/>
    <cellStyle name="Note 3 7 4 4 8" xfId="20387"/>
    <cellStyle name="Note 3 7 4 5" xfId="4318"/>
    <cellStyle name="Note 3 7 4 5 2" xfId="13865"/>
    <cellStyle name="Note 3 7 4 5 2 2" xfId="31299"/>
    <cellStyle name="Note 3 7 4 5 2 3" xfId="45752"/>
    <cellStyle name="Note 3 7 4 5 3" xfId="16326"/>
    <cellStyle name="Note 3 7 4 5 3 2" xfId="33760"/>
    <cellStyle name="Note 3 7 4 5 3 3" xfId="48213"/>
    <cellStyle name="Note 3 7 4 5 4" xfId="21753"/>
    <cellStyle name="Note 3 7 4 5 5" xfId="36206"/>
    <cellStyle name="Note 3 7 4 6" xfId="6780"/>
    <cellStyle name="Note 3 7 4 6 2" xfId="24214"/>
    <cellStyle name="Note 3 7 4 6 3" xfId="38667"/>
    <cellStyle name="Note 3 7 4 7" xfId="9221"/>
    <cellStyle name="Note 3 7 4 7 2" xfId="26655"/>
    <cellStyle name="Note 3 7 4 7 3" xfId="41108"/>
    <cellStyle name="Note 3 7 4 8" xfId="11641"/>
    <cellStyle name="Note 3 7 4 8 2" xfId="29075"/>
    <cellStyle name="Note 3 7 4 8 3" xfId="43528"/>
    <cellStyle name="Note 3 7 4 9" xfId="18647"/>
    <cellStyle name="Note 3 7 5" xfId="1811"/>
    <cellStyle name="Note 3 7 5 2" xfId="1812"/>
    <cellStyle name="Note 3 7 5 2 2" xfId="4323"/>
    <cellStyle name="Note 3 7 5 2 2 2" xfId="13869"/>
    <cellStyle name="Note 3 7 5 2 2 2 2" xfId="31303"/>
    <cellStyle name="Note 3 7 5 2 2 2 3" xfId="45756"/>
    <cellStyle name="Note 3 7 5 2 2 3" xfId="16330"/>
    <cellStyle name="Note 3 7 5 2 2 3 2" xfId="33764"/>
    <cellStyle name="Note 3 7 5 2 2 3 3" xfId="48217"/>
    <cellStyle name="Note 3 7 5 2 2 4" xfId="21758"/>
    <cellStyle name="Note 3 7 5 2 2 5" xfId="36211"/>
    <cellStyle name="Note 3 7 5 2 3" xfId="6785"/>
    <cellStyle name="Note 3 7 5 2 3 2" xfId="24219"/>
    <cellStyle name="Note 3 7 5 2 3 3" xfId="38672"/>
    <cellStyle name="Note 3 7 5 2 4" xfId="9226"/>
    <cellStyle name="Note 3 7 5 2 4 2" xfId="26660"/>
    <cellStyle name="Note 3 7 5 2 4 3" xfId="41113"/>
    <cellStyle name="Note 3 7 5 2 5" xfId="11646"/>
    <cellStyle name="Note 3 7 5 2 5 2" xfId="29080"/>
    <cellStyle name="Note 3 7 5 2 5 3" xfId="43533"/>
    <cellStyle name="Note 3 7 5 2 6" xfId="18652"/>
    <cellStyle name="Note 3 7 5 3" xfId="1813"/>
    <cellStyle name="Note 3 7 5 3 2" xfId="4324"/>
    <cellStyle name="Note 3 7 5 3 2 2" xfId="13870"/>
    <cellStyle name="Note 3 7 5 3 2 2 2" xfId="31304"/>
    <cellStyle name="Note 3 7 5 3 2 2 3" xfId="45757"/>
    <cellStyle name="Note 3 7 5 3 2 3" xfId="16331"/>
    <cellStyle name="Note 3 7 5 3 2 3 2" xfId="33765"/>
    <cellStyle name="Note 3 7 5 3 2 3 3" xfId="48218"/>
    <cellStyle name="Note 3 7 5 3 2 4" xfId="21759"/>
    <cellStyle name="Note 3 7 5 3 2 5" xfId="36212"/>
    <cellStyle name="Note 3 7 5 3 3" xfId="6786"/>
    <cellStyle name="Note 3 7 5 3 3 2" xfId="24220"/>
    <cellStyle name="Note 3 7 5 3 3 3" xfId="38673"/>
    <cellStyle name="Note 3 7 5 3 4" xfId="9227"/>
    <cellStyle name="Note 3 7 5 3 4 2" xfId="26661"/>
    <cellStyle name="Note 3 7 5 3 4 3" xfId="41114"/>
    <cellStyle name="Note 3 7 5 3 5" xfId="11647"/>
    <cellStyle name="Note 3 7 5 3 5 2" xfId="29081"/>
    <cellStyle name="Note 3 7 5 3 5 3" xfId="43534"/>
    <cellStyle name="Note 3 7 5 3 6" xfId="18653"/>
    <cellStyle name="Note 3 7 5 4" xfId="1814"/>
    <cellStyle name="Note 3 7 5 4 2" xfId="4325"/>
    <cellStyle name="Note 3 7 5 4 2 2" xfId="21760"/>
    <cellStyle name="Note 3 7 5 4 2 3" xfId="36213"/>
    <cellStyle name="Note 3 7 5 4 3" xfId="6787"/>
    <cellStyle name="Note 3 7 5 4 3 2" xfId="24221"/>
    <cellStyle name="Note 3 7 5 4 3 3" xfId="38674"/>
    <cellStyle name="Note 3 7 5 4 4" xfId="9228"/>
    <cellStyle name="Note 3 7 5 4 4 2" xfId="26662"/>
    <cellStyle name="Note 3 7 5 4 4 3" xfId="41115"/>
    <cellStyle name="Note 3 7 5 4 5" xfId="11648"/>
    <cellStyle name="Note 3 7 5 4 5 2" xfId="29082"/>
    <cellStyle name="Note 3 7 5 4 5 3" xfId="43535"/>
    <cellStyle name="Note 3 7 5 4 6" xfId="15227"/>
    <cellStyle name="Note 3 7 5 4 6 2" xfId="32661"/>
    <cellStyle name="Note 3 7 5 4 6 3" xfId="47114"/>
    <cellStyle name="Note 3 7 5 4 7" xfId="18654"/>
    <cellStyle name="Note 3 7 5 4 8" xfId="20388"/>
    <cellStyle name="Note 3 7 5 5" xfId="4322"/>
    <cellStyle name="Note 3 7 5 5 2" xfId="13868"/>
    <cellStyle name="Note 3 7 5 5 2 2" xfId="31302"/>
    <cellStyle name="Note 3 7 5 5 2 3" xfId="45755"/>
    <cellStyle name="Note 3 7 5 5 3" xfId="16329"/>
    <cellStyle name="Note 3 7 5 5 3 2" xfId="33763"/>
    <cellStyle name="Note 3 7 5 5 3 3" xfId="48216"/>
    <cellStyle name="Note 3 7 5 5 4" xfId="21757"/>
    <cellStyle name="Note 3 7 5 5 5" xfId="36210"/>
    <cellStyle name="Note 3 7 5 6" xfId="6784"/>
    <cellStyle name="Note 3 7 5 6 2" xfId="24218"/>
    <cellStyle name="Note 3 7 5 6 3" xfId="38671"/>
    <cellStyle name="Note 3 7 5 7" xfId="9225"/>
    <cellStyle name="Note 3 7 5 7 2" xfId="26659"/>
    <cellStyle name="Note 3 7 5 7 3" xfId="41112"/>
    <cellStyle name="Note 3 7 5 8" xfId="11645"/>
    <cellStyle name="Note 3 7 5 8 2" xfId="29079"/>
    <cellStyle name="Note 3 7 5 8 3" xfId="43532"/>
    <cellStyle name="Note 3 7 5 9" xfId="18651"/>
    <cellStyle name="Note 3 7 6" xfId="1815"/>
    <cellStyle name="Note 3 7 6 2" xfId="4326"/>
    <cellStyle name="Note 3 7 6 2 2" xfId="13871"/>
    <cellStyle name="Note 3 7 6 2 2 2" xfId="31305"/>
    <cellStyle name="Note 3 7 6 2 2 3" xfId="45758"/>
    <cellStyle name="Note 3 7 6 2 3" xfId="16332"/>
    <cellStyle name="Note 3 7 6 2 3 2" xfId="33766"/>
    <cellStyle name="Note 3 7 6 2 3 3" xfId="48219"/>
    <cellStyle name="Note 3 7 6 2 4" xfId="21761"/>
    <cellStyle name="Note 3 7 6 2 5" xfId="36214"/>
    <cellStyle name="Note 3 7 6 3" xfId="6788"/>
    <cellStyle name="Note 3 7 6 3 2" xfId="24222"/>
    <cellStyle name="Note 3 7 6 3 3" xfId="38675"/>
    <cellStyle name="Note 3 7 6 4" xfId="9229"/>
    <cellStyle name="Note 3 7 6 4 2" xfId="26663"/>
    <cellStyle name="Note 3 7 6 4 3" xfId="41116"/>
    <cellStyle name="Note 3 7 6 5" xfId="11649"/>
    <cellStyle name="Note 3 7 6 5 2" xfId="29083"/>
    <cellStyle name="Note 3 7 6 5 3" xfId="43536"/>
    <cellStyle name="Note 3 7 6 6" xfId="18655"/>
    <cellStyle name="Note 3 7 7" xfId="1816"/>
    <cellStyle name="Note 3 7 7 2" xfId="4327"/>
    <cellStyle name="Note 3 7 7 2 2" xfId="13872"/>
    <cellStyle name="Note 3 7 7 2 2 2" xfId="31306"/>
    <cellStyle name="Note 3 7 7 2 2 3" xfId="45759"/>
    <cellStyle name="Note 3 7 7 2 3" xfId="16333"/>
    <cellStyle name="Note 3 7 7 2 3 2" xfId="33767"/>
    <cellStyle name="Note 3 7 7 2 3 3" xfId="48220"/>
    <cellStyle name="Note 3 7 7 2 4" xfId="21762"/>
    <cellStyle name="Note 3 7 7 2 5" xfId="36215"/>
    <cellStyle name="Note 3 7 7 3" xfId="6789"/>
    <cellStyle name="Note 3 7 7 3 2" xfId="24223"/>
    <cellStyle name="Note 3 7 7 3 3" xfId="38676"/>
    <cellStyle name="Note 3 7 7 4" xfId="9230"/>
    <cellStyle name="Note 3 7 7 4 2" xfId="26664"/>
    <cellStyle name="Note 3 7 7 4 3" xfId="41117"/>
    <cellStyle name="Note 3 7 7 5" xfId="11650"/>
    <cellStyle name="Note 3 7 7 5 2" xfId="29084"/>
    <cellStyle name="Note 3 7 7 5 3" xfId="43537"/>
    <cellStyle name="Note 3 7 7 6" xfId="18656"/>
    <cellStyle name="Note 3 7 8" xfId="1817"/>
    <cellStyle name="Note 3 7 8 2" xfId="4328"/>
    <cellStyle name="Note 3 7 8 2 2" xfId="21763"/>
    <cellStyle name="Note 3 7 8 2 3" xfId="36216"/>
    <cellStyle name="Note 3 7 8 3" xfId="6790"/>
    <cellStyle name="Note 3 7 8 3 2" xfId="24224"/>
    <cellStyle name="Note 3 7 8 3 3" xfId="38677"/>
    <cellStyle name="Note 3 7 8 4" xfId="9231"/>
    <cellStyle name="Note 3 7 8 4 2" xfId="26665"/>
    <cellStyle name="Note 3 7 8 4 3" xfId="41118"/>
    <cellStyle name="Note 3 7 8 5" xfId="11651"/>
    <cellStyle name="Note 3 7 8 5 2" xfId="29085"/>
    <cellStyle name="Note 3 7 8 5 3" xfId="43538"/>
    <cellStyle name="Note 3 7 8 6" xfId="15228"/>
    <cellStyle name="Note 3 7 8 6 2" xfId="32662"/>
    <cellStyle name="Note 3 7 8 6 3" xfId="47115"/>
    <cellStyle name="Note 3 7 8 7" xfId="18657"/>
    <cellStyle name="Note 3 7 8 8" xfId="20389"/>
    <cellStyle name="Note 3 7 9" xfId="4309"/>
    <cellStyle name="Note 3 7 9 2" xfId="13858"/>
    <cellStyle name="Note 3 7 9 2 2" xfId="31292"/>
    <cellStyle name="Note 3 7 9 2 3" xfId="45745"/>
    <cellStyle name="Note 3 7 9 3" xfId="16319"/>
    <cellStyle name="Note 3 7 9 3 2" xfId="33753"/>
    <cellStyle name="Note 3 7 9 3 3" xfId="48206"/>
    <cellStyle name="Note 3 7 9 4" xfId="21744"/>
    <cellStyle name="Note 3 7 9 5" xfId="36197"/>
    <cellStyle name="Note 3 8" xfId="1818"/>
    <cellStyle name="Note 3 8 10" xfId="6791"/>
    <cellStyle name="Note 3 8 10 2" xfId="24225"/>
    <cellStyle name="Note 3 8 10 3" xfId="38678"/>
    <cellStyle name="Note 3 8 11" xfId="9232"/>
    <cellStyle name="Note 3 8 11 2" xfId="26666"/>
    <cellStyle name="Note 3 8 11 3" xfId="41119"/>
    <cellStyle name="Note 3 8 12" xfId="11652"/>
    <cellStyle name="Note 3 8 12 2" xfId="29086"/>
    <cellStyle name="Note 3 8 12 3" xfId="43539"/>
    <cellStyle name="Note 3 8 13" xfId="18658"/>
    <cellStyle name="Note 3 8 2" xfId="1819"/>
    <cellStyle name="Note 3 8 2 2" xfId="1820"/>
    <cellStyle name="Note 3 8 2 2 2" xfId="4331"/>
    <cellStyle name="Note 3 8 2 2 2 2" xfId="13875"/>
    <cellStyle name="Note 3 8 2 2 2 2 2" xfId="31309"/>
    <cellStyle name="Note 3 8 2 2 2 2 3" xfId="45762"/>
    <cellStyle name="Note 3 8 2 2 2 3" xfId="16336"/>
    <cellStyle name="Note 3 8 2 2 2 3 2" xfId="33770"/>
    <cellStyle name="Note 3 8 2 2 2 3 3" xfId="48223"/>
    <cellStyle name="Note 3 8 2 2 2 4" xfId="21766"/>
    <cellStyle name="Note 3 8 2 2 2 5" xfId="36219"/>
    <cellStyle name="Note 3 8 2 2 3" xfId="6793"/>
    <cellStyle name="Note 3 8 2 2 3 2" xfId="24227"/>
    <cellStyle name="Note 3 8 2 2 3 3" xfId="38680"/>
    <cellStyle name="Note 3 8 2 2 4" xfId="9234"/>
    <cellStyle name="Note 3 8 2 2 4 2" xfId="26668"/>
    <cellStyle name="Note 3 8 2 2 4 3" xfId="41121"/>
    <cellStyle name="Note 3 8 2 2 5" xfId="11654"/>
    <cellStyle name="Note 3 8 2 2 5 2" xfId="29088"/>
    <cellStyle name="Note 3 8 2 2 5 3" xfId="43541"/>
    <cellStyle name="Note 3 8 2 2 6" xfId="18660"/>
    <cellStyle name="Note 3 8 2 3" xfId="1821"/>
    <cellStyle name="Note 3 8 2 3 2" xfId="4332"/>
    <cellStyle name="Note 3 8 2 3 2 2" xfId="13876"/>
    <cellStyle name="Note 3 8 2 3 2 2 2" xfId="31310"/>
    <cellStyle name="Note 3 8 2 3 2 2 3" xfId="45763"/>
    <cellStyle name="Note 3 8 2 3 2 3" xfId="16337"/>
    <cellStyle name="Note 3 8 2 3 2 3 2" xfId="33771"/>
    <cellStyle name="Note 3 8 2 3 2 3 3" xfId="48224"/>
    <cellStyle name="Note 3 8 2 3 2 4" xfId="21767"/>
    <cellStyle name="Note 3 8 2 3 2 5" xfId="36220"/>
    <cellStyle name="Note 3 8 2 3 3" xfId="6794"/>
    <cellStyle name="Note 3 8 2 3 3 2" xfId="24228"/>
    <cellStyle name="Note 3 8 2 3 3 3" xfId="38681"/>
    <cellStyle name="Note 3 8 2 3 4" xfId="9235"/>
    <cellStyle name="Note 3 8 2 3 4 2" xfId="26669"/>
    <cellStyle name="Note 3 8 2 3 4 3" xfId="41122"/>
    <cellStyle name="Note 3 8 2 3 5" xfId="11655"/>
    <cellStyle name="Note 3 8 2 3 5 2" xfId="29089"/>
    <cellStyle name="Note 3 8 2 3 5 3" xfId="43542"/>
    <cellStyle name="Note 3 8 2 3 6" xfId="18661"/>
    <cellStyle name="Note 3 8 2 4" xfId="1822"/>
    <cellStyle name="Note 3 8 2 4 2" xfId="4333"/>
    <cellStyle name="Note 3 8 2 4 2 2" xfId="21768"/>
    <cellStyle name="Note 3 8 2 4 2 3" xfId="36221"/>
    <cellStyle name="Note 3 8 2 4 3" xfId="6795"/>
    <cellStyle name="Note 3 8 2 4 3 2" xfId="24229"/>
    <cellStyle name="Note 3 8 2 4 3 3" xfId="38682"/>
    <cellStyle name="Note 3 8 2 4 4" xfId="9236"/>
    <cellStyle name="Note 3 8 2 4 4 2" xfId="26670"/>
    <cellStyle name="Note 3 8 2 4 4 3" xfId="41123"/>
    <cellStyle name="Note 3 8 2 4 5" xfId="11656"/>
    <cellStyle name="Note 3 8 2 4 5 2" xfId="29090"/>
    <cellStyle name="Note 3 8 2 4 5 3" xfId="43543"/>
    <cellStyle name="Note 3 8 2 4 6" xfId="15229"/>
    <cellStyle name="Note 3 8 2 4 6 2" xfId="32663"/>
    <cellStyle name="Note 3 8 2 4 6 3" xfId="47116"/>
    <cellStyle name="Note 3 8 2 4 7" xfId="18662"/>
    <cellStyle name="Note 3 8 2 4 8" xfId="20390"/>
    <cellStyle name="Note 3 8 2 5" xfId="4330"/>
    <cellStyle name="Note 3 8 2 5 2" xfId="13874"/>
    <cellStyle name="Note 3 8 2 5 2 2" xfId="31308"/>
    <cellStyle name="Note 3 8 2 5 2 3" xfId="45761"/>
    <cellStyle name="Note 3 8 2 5 3" xfId="16335"/>
    <cellStyle name="Note 3 8 2 5 3 2" xfId="33769"/>
    <cellStyle name="Note 3 8 2 5 3 3" xfId="48222"/>
    <cellStyle name="Note 3 8 2 5 4" xfId="21765"/>
    <cellStyle name="Note 3 8 2 5 5" xfId="36218"/>
    <cellStyle name="Note 3 8 2 6" xfId="6792"/>
    <cellStyle name="Note 3 8 2 6 2" xfId="24226"/>
    <cellStyle name="Note 3 8 2 6 3" xfId="38679"/>
    <cellStyle name="Note 3 8 2 7" xfId="9233"/>
    <cellStyle name="Note 3 8 2 7 2" xfId="26667"/>
    <cellStyle name="Note 3 8 2 7 3" xfId="41120"/>
    <cellStyle name="Note 3 8 2 8" xfId="11653"/>
    <cellStyle name="Note 3 8 2 8 2" xfId="29087"/>
    <cellStyle name="Note 3 8 2 8 3" xfId="43540"/>
    <cellStyle name="Note 3 8 2 9" xfId="18659"/>
    <cellStyle name="Note 3 8 3" xfId="1823"/>
    <cellStyle name="Note 3 8 3 2" xfId="1824"/>
    <cellStyle name="Note 3 8 3 2 2" xfId="4335"/>
    <cellStyle name="Note 3 8 3 2 2 2" xfId="13878"/>
    <cellStyle name="Note 3 8 3 2 2 2 2" xfId="31312"/>
    <cellStyle name="Note 3 8 3 2 2 2 3" xfId="45765"/>
    <cellStyle name="Note 3 8 3 2 2 3" xfId="16339"/>
    <cellStyle name="Note 3 8 3 2 2 3 2" xfId="33773"/>
    <cellStyle name="Note 3 8 3 2 2 3 3" xfId="48226"/>
    <cellStyle name="Note 3 8 3 2 2 4" xfId="21770"/>
    <cellStyle name="Note 3 8 3 2 2 5" xfId="36223"/>
    <cellStyle name="Note 3 8 3 2 3" xfId="6797"/>
    <cellStyle name="Note 3 8 3 2 3 2" xfId="24231"/>
    <cellStyle name="Note 3 8 3 2 3 3" xfId="38684"/>
    <cellStyle name="Note 3 8 3 2 4" xfId="9238"/>
    <cellStyle name="Note 3 8 3 2 4 2" xfId="26672"/>
    <cellStyle name="Note 3 8 3 2 4 3" xfId="41125"/>
    <cellStyle name="Note 3 8 3 2 5" xfId="11658"/>
    <cellStyle name="Note 3 8 3 2 5 2" xfId="29092"/>
    <cellStyle name="Note 3 8 3 2 5 3" xfId="43545"/>
    <cellStyle name="Note 3 8 3 2 6" xfId="18664"/>
    <cellStyle name="Note 3 8 3 3" xfId="1825"/>
    <cellStyle name="Note 3 8 3 3 2" xfId="4336"/>
    <cellStyle name="Note 3 8 3 3 2 2" xfId="13879"/>
    <cellStyle name="Note 3 8 3 3 2 2 2" xfId="31313"/>
    <cellStyle name="Note 3 8 3 3 2 2 3" xfId="45766"/>
    <cellStyle name="Note 3 8 3 3 2 3" xfId="16340"/>
    <cellStyle name="Note 3 8 3 3 2 3 2" xfId="33774"/>
    <cellStyle name="Note 3 8 3 3 2 3 3" xfId="48227"/>
    <cellStyle name="Note 3 8 3 3 2 4" xfId="21771"/>
    <cellStyle name="Note 3 8 3 3 2 5" xfId="36224"/>
    <cellStyle name="Note 3 8 3 3 3" xfId="6798"/>
    <cellStyle name="Note 3 8 3 3 3 2" xfId="24232"/>
    <cellStyle name="Note 3 8 3 3 3 3" xfId="38685"/>
    <cellStyle name="Note 3 8 3 3 4" xfId="9239"/>
    <cellStyle name="Note 3 8 3 3 4 2" xfId="26673"/>
    <cellStyle name="Note 3 8 3 3 4 3" xfId="41126"/>
    <cellStyle name="Note 3 8 3 3 5" xfId="11659"/>
    <cellStyle name="Note 3 8 3 3 5 2" xfId="29093"/>
    <cellStyle name="Note 3 8 3 3 5 3" xfId="43546"/>
    <cellStyle name="Note 3 8 3 3 6" xfId="18665"/>
    <cellStyle name="Note 3 8 3 4" xfId="1826"/>
    <cellStyle name="Note 3 8 3 4 2" xfId="4337"/>
    <cellStyle name="Note 3 8 3 4 2 2" xfId="21772"/>
    <cellStyle name="Note 3 8 3 4 2 3" xfId="36225"/>
    <cellStyle name="Note 3 8 3 4 3" xfId="6799"/>
    <cellStyle name="Note 3 8 3 4 3 2" xfId="24233"/>
    <cellStyle name="Note 3 8 3 4 3 3" xfId="38686"/>
    <cellStyle name="Note 3 8 3 4 4" xfId="9240"/>
    <cellStyle name="Note 3 8 3 4 4 2" xfId="26674"/>
    <cellStyle name="Note 3 8 3 4 4 3" xfId="41127"/>
    <cellStyle name="Note 3 8 3 4 5" xfId="11660"/>
    <cellStyle name="Note 3 8 3 4 5 2" xfId="29094"/>
    <cellStyle name="Note 3 8 3 4 5 3" xfId="43547"/>
    <cellStyle name="Note 3 8 3 4 6" xfId="15230"/>
    <cellStyle name="Note 3 8 3 4 6 2" xfId="32664"/>
    <cellStyle name="Note 3 8 3 4 6 3" xfId="47117"/>
    <cellStyle name="Note 3 8 3 4 7" xfId="18666"/>
    <cellStyle name="Note 3 8 3 4 8" xfId="20391"/>
    <cellStyle name="Note 3 8 3 5" xfId="4334"/>
    <cellStyle name="Note 3 8 3 5 2" xfId="13877"/>
    <cellStyle name="Note 3 8 3 5 2 2" xfId="31311"/>
    <cellStyle name="Note 3 8 3 5 2 3" xfId="45764"/>
    <cellStyle name="Note 3 8 3 5 3" xfId="16338"/>
    <cellStyle name="Note 3 8 3 5 3 2" xfId="33772"/>
    <cellStyle name="Note 3 8 3 5 3 3" xfId="48225"/>
    <cellStyle name="Note 3 8 3 5 4" xfId="21769"/>
    <cellStyle name="Note 3 8 3 5 5" xfId="36222"/>
    <cellStyle name="Note 3 8 3 6" xfId="6796"/>
    <cellStyle name="Note 3 8 3 6 2" xfId="24230"/>
    <cellStyle name="Note 3 8 3 6 3" xfId="38683"/>
    <cellStyle name="Note 3 8 3 7" xfId="9237"/>
    <cellStyle name="Note 3 8 3 7 2" xfId="26671"/>
    <cellStyle name="Note 3 8 3 7 3" xfId="41124"/>
    <cellStyle name="Note 3 8 3 8" xfId="11657"/>
    <cellStyle name="Note 3 8 3 8 2" xfId="29091"/>
    <cellStyle name="Note 3 8 3 8 3" xfId="43544"/>
    <cellStyle name="Note 3 8 3 9" xfId="18663"/>
    <cellStyle name="Note 3 8 4" xfId="1827"/>
    <cellStyle name="Note 3 8 4 2" xfId="1828"/>
    <cellStyle name="Note 3 8 4 2 2" xfId="4339"/>
    <cellStyle name="Note 3 8 4 2 2 2" xfId="13881"/>
    <cellStyle name="Note 3 8 4 2 2 2 2" xfId="31315"/>
    <cellStyle name="Note 3 8 4 2 2 2 3" xfId="45768"/>
    <cellStyle name="Note 3 8 4 2 2 3" xfId="16342"/>
    <cellStyle name="Note 3 8 4 2 2 3 2" xfId="33776"/>
    <cellStyle name="Note 3 8 4 2 2 3 3" xfId="48229"/>
    <cellStyle name="Note 3 8 4 2 2 4" xfId="21774"/>
    <cellStyle name="Note 3 8 4 2 2 5" xfId="36227"/>
    <cellStyle name="Note 3 8 4 2 3" xfId="6801"/>
    <cellStyle name="Note 3 8 4 2 3 2" xfId="24235"/>
    <cellStyle name="Note 3 8 4 2 3 3" xfId="38688"/>
    <cellStyle name="Note 3 8 4 2 4" xfId="9242"/>
    <cellStyle name="Note 3 8 4 2 4 2" xfId="26676"/>
    <cellStyle name="Note 3 8 4 2 4 3" xfId="41129"/>
    <cellStyle name="Note 3 8 4 2 5" xfId="11662"/>
    <cellStyle name="Note 3 8 4 2 5 2" xfId="29096"/>
    <cellStyle name="Note 3 8 4 2 5 3" xfId="43549"/>
    <cellStyle name="Note 3 8 4 2 6" xfId="18668"/>
    <cellStyle name="Note 3 8 4 3" xfId="1829"/>
    <cellStyle name="Note 3 8 4 3 2" xfId="4340"/>
    <cellStyle name="Note 3 8 4 3 2 2" xfId="13882"/>
    <cellStyle name="Note 3 8 4 3 2 2 2" xfId="31316"/>
    <cellStyle name="Note 3 8 4 3 2 2 3" xfId="45769"/>
    <cellStyle name="Note 3 8 4 3 2 3" xfId="16343"/>
    <cellStyle name="Note 3 8 4 3 2 3 2" xfId="33777"/>
    <cellStyle name="Note 3 8 4 3 2 3 3" xfId="48230"/>
    <cellStyle name="Note 3 8 4 3 2 4" xfId="21775"/>
    <cellStyle name="Note 3 8 4 3 2 5" xfId="36228"/>
    <cellStyle name="Note 3 8 4 3 3" xfId="6802"/>
    <cellStyle name="Note 3 8 4 3 3 2" xfId="24236"/>
    <cellStyle name="Note 3 8 4 3 3 3" xfId="38689"/>
    <cellStyle name="Note 3 8 4 3 4" xfId="9243"/>
    <cellStyle name="Note 3 8 4 3 4 2" xfId="26677"/>
    <cellStyle name="Note 3 8 4 3 4 3" xfId="41130"/>
    <cellStyle name="Note 3 8 4 3 5" xfId="11663"/>
    <cellStyle name="Note 3 8 4 3 5 2" xfId="29097"/>
    <cellStyle name="Note 3 8 4 3 5 3" xfId="43550"/>
    <cellStyle name="Note 3 8 4 3 6" xfId="18669"/>
    <cellStyle name="Note 3 8 4 4" xfId="1830"/>
    <cellStyle name="Note 3 8 4 4 2" xfId="4341"/>
    <cellStyle name="Note 3 8 4 4 2 2" xfId="21776"/>
    <cellStyle name="Note 3 8 4 4 2 3" xfId="36229"/>
    <cellStyle name="Note 3 8 4 4 3" xfId="6803"/>
    <cellStyle name="Note 3 8 4 4 3 2" xfId="24237"/>
    <cellStyle name="Note 3 8 4 4 3 3" xfId="38690"/>
    <cellStyle name="Note 3 8 4 4 4" xfId="9244"/>
    <cellStyle name="Note 3 8 4 4 4 2" xfId="26678"/>
    <cellStyle name="Note 3 8 4 4 4 3" xfId="41131"/>
    <cellStyle name="Note 3 8 4 4 5" xfId="11664"/>
    <cellStyle name="Note 3 8 4 4 5 2" xfId="29098"/>
    <cellStyle name="Note 3 8 4 4 5 3" xfId="43551"/>
    <cellStyle name="Note 3 8 4 4 6" xfId="15231"/>
    <cellStyle name="Note 3 8 4 4 6 2" xfId="32665"/>
    <cellStyle name="Note 3 8 4 4 6 3" xfId="47118"/>
    <cellStyle name="Note 3 8 4 4 7" xfId="18670"/>
    <cellStyle name="Note 3 8 4 4 8" xfId="20392"/>
    <cellStyle name="Note 3 8 4 5" xfId="4338"/>
    <cellStyle name="Note 3 8 4 5 2" xfId="13880"/>
    <cellStyle name="Note 3 8 4 5 2 2" xfId="31314"/>
    <cellStyle name="Note 3 8 4 5 2 3" xfId="45767"/>
    <cellStyle name="Note 3 8 4 5 3" xfId="16341"/>
    <cellStyle name="Note 3 8 4 5 3 2" xfId="33775"/>
    <cellStyle name="Note 3 8 4 5 3 3" xfId="48228"/>
    <cellStyle name="Note 3 8 4 5 4" xfId="21773"/>
    <cellStyle name="Note 3 8 4 5 5" xfId="36226"/>
    <cellStyle name="Note 3 8 4 6" xfId="6800"/>
    <cellStyle name="Note 3 8 4 6 2" xfId="24234"/>
    <cellStyle name="Note 3 8 4 6 3" xfId="38687"/>
    <cellStyle name="Note 3 8 4 7" xfId="9241"/>
    <cellStyle name="Note 3 8 4 7 2" xfId="26675"/>
    <cellStyle name="Note 3 8 4 7 3" xfId="41128"/>
    <cellStyle name="Note 3 8 4 8" xfId="11661"/>
    <cellStyle name="Note 3 8 4 8 2" xfId="29095"/>
    <cellStyle name="Note 3 8 4 8 3" xfId="43548"/>
    <cellStyle name="Note 3 8 4 9" xfId="18667"/>
    <cellStyle name="Note 3 8 5" xfId="1831"/>
    <cellStyle name="Note 3 8 5 2" xfId="1832"/>
    <cellStyle name="Note 3 8 5 2 2" xfId="4343"/>
    <cellStyle name="Note 3 8 5 2 2 2" xfId="13884"/>
    <cellStyle name="Note 3 8 5 2 2 2 2" xfId="31318"/>
    <cellStyle name="Note 3 8 5 2 2 2 3" xfId="45771"/>
    <cellStyle name="Note 3 8 5 2 2 3" xfId="16345"/>
    <cellStyle name="Note 3 8 5 2 2 3 2" xfId="33779"/>
    <cellStyle name="Note 3 8 5 2 2 3 3" xfId="48232"/>
    <cellStyle name="Note 3 8 5 2 2 4" xfId="21778"/>
    <cellStyle name="Note 3 8 5 2 2 5" xfId="36231"/>
    <cellStyle name="Note 3 8 5 2 3" xfId="6805"/>
    <cellStyle name="Note 3 8 5 2 3 2" xfId="24239"/>
    <cellStyle name="Note 3 8 5 2 3 3" xfId="38692"/>
    <cellStyle name="Note 3 8 5 2 4" xfId="9246"/>
    <cellStyle name="Note 3 8 5 2 4 2" xfId="26680"/>
    <cellStyle name="Note 3 8 5 2 4 3" xfId="41133"/>
    <cellStyle name="Note 3 8 5 2 5" xfId="11666"/>
    <cellStyle name="Note 3 8 5 2 5 2" xfId="29100"/>
    <cellStyle name="Note 3 8 5 2 5 3" xfId="43553"/>
    <cellStyle name="Note 3 8 5 2 6" xfId="18672"/>
    <cellStyle name="Note 3 8 5 3" xfId="1833"/>
    <cellStyle name="Note 3 8 5 3 2" xfId="4344"/>
    <cellStyle name="Note 3 8 5 3 2 2" xfId="13885"/>
    <cellStyle name="Note 3 8 5 3 2 2 2" xfId="31319"/>
    <cellStyle name="Note 3 8 5 3 2 2 3" xfId="45772"/>
    <cellStyle name="Note 3 8 5 3 2 3" xfId="16346"/>
    <cellStyle name="Note 3 8 5 3 2 3 2" xfId="33780"/>
    <cellStyle name="Note 3 8 5 3 2 3 3" xfId="48233"/>
    <cellStyle name="Note 3 8 5 3 2 4" xfId="21779"/>
    <cellStyle name="Note 3 8 5 3 2 5" xfId="36232"/>
    <cellStyle name="Note 3 8 5 3 3" xfId="6806"/>
    <cellStyle name="Note 3 8 5 3 3 2" xfId="24240"/>
    <cellStyle name="Note 3 8 5 3 3 3" xfId="38693"/>
    <cellStyle name="Note 3 8 5 3 4" xfId="9247"/>
    <cellStyle name="Note 3 8 5 3 4 2" xfId="26681"/>
    <cellStyle name="Note 3 8 5 3 4 3" xfId="41134"/>
    <cellStyle name="Note 3 8 5 3 5" xfId="11667"/>
    <cellStyle name="Note 3 8 5 3 5 2" xfId="29101"/>
    <cellStyle name="Note 3 8 5 3 5 3" xfId="43554"/>
    <cellStyle name="Note 3 8 5 3 6" xfId="18673"/>
    <cellStyle name="Note 3 8 5 4" xfId="1834"/>
    <cellStyle name="Note 3 8 5 4 2" xfId="4345"/>
    <cellStyle name="Note 3 8 5 4 2 2" xfId="21780"/>
    <cellStyle name="Note 3 8 5 4 2 3" xfId="36233"/>
    <cellStyle name="Note 3 8 5 4 3" xfId="6807"/>
    <cellStyle name="Note 3 8 5 4 3 2" xfId="24241"/>
    <cellStyle name="Note 3 8 5 4 3 3" xfId="38694"/>
    <cellStyle name="Note 3 8 5 4 4" xfId="9248"/>
    <cellStyle name="Note 3 8 5 4 4 2" xfId="26682"/>
    <cellStyle name="Note 3 8 5 4 4 3" xfId="41135"/>
    <cellStyle name="Note 3 8 5 4 5" xfId="11668"/>
    <cellStyle name="Note 3 8 5 4 5 2" xfId="29102"/>
    <cellStyle name="Note 3 8 5 4 5 3" xfId="43555"/>
    <cellStyle name="Note 3 8 5 4 6" xfId="15232"/>
    <cellStyle name="Note 3 8 5 4 6 2" xfId="32666"/>
    <cellStyle name="Note 3 8 5 4 6 3" xfId="47119"/>
    <cellStyle name="Note 3 8 5 4 7" xfId="18674"/>
    <cellStyle name="Note 3 8 5 4 8" xfId="20393"/>
    <cellStyle name="Note 3 8 5 5" xfId="4342"/>
    <cellStyle name="Note 3 8 5 5 2" xfId="13883"/>
    <cellStyle name="Note 3 8 5 5 2 2" xfId="31317"/>
    <cellStyle name="Note 3 8 5 5 2 3" xfId="45770"/>
    <cellStyle name="Note 3 8 5 5 3" xfId="16344"/>
    <cellStyle name="Note 3 8 5 5 3 2" xfId="33778"/>
    <cellStyle name="Note 3 8 5 5 3 3" xfId="48231"/>
    <cellStyle name="Note 3 8 5 5 4" xfId="21777"/>
    <cellStyle name="Note 3 8 5 5 5" xfId="36230"/>
    <cellStyle name="Note 3 8 5 6" xfId="6804"/>
    <cellStyle name="Note 3 8 5 6 2" xfId="24238"/>
    <cellStyle name="Note 3 8 5 6 3" xfId="38691"/>
    <cellStyle name="Note 3 8 5 7" xfId="9245"/>
    <cellStyle name="Note 3 8 5 7 2" xfId="26679"/>
    <cellStyle name="Note 3 8 5 7 3" xfId="41132"/>
    <cellStyle name="Note 3 8 5 8" xfId="11665"/>
    <cellStyle name="Note 3 8 5 8 2" xfId="29099"/>
    <cellStyle name="Note 3 8 5 8 3" xfId="43552"/>
    <cellStyle name="Note 3 8 5 9" xfId="18671"/>
    <cellStyle name="Note 3 8 6" xfId="1835"/>
    <cellStyle name="Note 3 8 6 2" xfId="4346"/>
    <cellStyle name="Note 3 8 6 2 2" xfId="13886"/>
    <cellStyle name="Note 3 8 6 2 2 2" xfId="31320"/>
    <cellStyle name="Note 3 8 6 2 2 3" xfId="45773"/>
    <cellStyle name="Note 3 8 6 2 3" xfId="16347"/>
    <cellStyle name="Note 3 8 6 2 3 2" xfId="33781"/>
    <cellStyle name="Note 3 8 6 2 3 3" xfId="48234"/>
    <cellStyle name="Note 3 8 6 2 4" xfId="21781"/>
    <cellStyle name="Note 3 8 6 2 5" xfId="36234"/>
    <cellStyle name="Note 3 8 6 3" xfId="6808"/>
    <cellStyle name="Note 3 8 6 3 2" xfId="24242"/>
    <cellStyle name="Note 3 8 6 3 3" xfId="38695"/>
    <cellStyle name="Note 3 8 6 4" xfId="9249"/>
    <cellStyle name="Note 3 8 6 4 2" xfId="26683"/>
    <cellStyle name="Note 3 8 6 4 3" xfId="41136"/>
    <cellStyle name="Note 3 8 6 5" xfId="11669"/>
    <cellStyle name="Note 3 8 6 5 2" xfId="29103"/>
    <cellStyle name="Note 3 8 6 5 3" xfId="43556"/>
    <cellStyle name="Note 3 8 6 6" xfId="18675"/>
    <cellStyle name="Note 3 8 7" xfId="1836"/>
    <cellStyle name="Note 3 8 7 2" xfId="4347"/>
    <cellStyle name="Note 3 8 7 2 2" xfId="13887"/>
    <cellStyle name="Note 3 8 7 2 2 2" xfId="31321"/>
    <cellStyle name="Note 3 8 7 2 2 3" xfId="45774"/>
    <cellStyle name="Note 3 8 7 2 3" xfId="16348"/>
    <cellStyle name="Note 3 8 7 2 3 2" xfId="33782"/>
    <cellStyle name="Note 3 8 7 2 3 3" xfId="48235"/>
    <cellStyle name="Note 3 8 7 2 4" xfId="21782"/>
    <cellStyle name="Note 3 8 7 2 5" xfId="36235"/>
    <cellStyle name="Note 3 8 7 3" xfId="6809"/>
    <cellStyle name="Note 3 8 7 3 2" xfId="24243"/>
    <cellStyle name="Note 3 8 7 3 3" xfId="38696"/>
    <cellStyle name="Note 3 8 7 4" xfId="9250"/>
    <cellStyle name="Note 3 8 7 4 2" xfId="26684"/>
    <cellStyle name="Note 3 8 7 4 3" xfId="41137"/>
    <cellStyle name="Note 3 8 7 5" xfId="11670"/>
    <cellStyle name="Note 3 8 7 5 2" xfId="29104"/>
    <cellStyle name="Note 3 8 7 5 3" xfId="43557"/>
    <cellStyle name="Note 3 8 7 6" xfId="18676"/>
    <cellStyle name="Note 3 8 8" xfId="1837"/>
    <cellStyle name="Note 3 8 8 2" xfId="4348"/>
    <cellStyle name="Note 3 8 8 2 2" xfId="21783"/>
    <cellStyle name="Note 3 8 8 2 3" xfId="36236"/>
    <cellStyle name="Note 3 8 8 3" xfId="6810"/>
    <cellStyle name="Note 3 8 8 3 2" xfId="24244"/>
    <cellStyle name="Note 3 8 8 3 3" xfId="38697"/>
    <cellStyle name="Note 3 8 8 4" xfId="9251"/>
    <cellStyle name="Note 3 8 8 4 2" xfId="26685"/>
    <cellStyle name="Note 3 8 8 4 3" xfId="41138"/>
    <cellStyle name="Note 3 8 8 5" xfId="11671"/>
    <cellStyle name="Note 3 8 8 5 2" xfId="29105"/>
    <cellStyle name="Note 3 8 8 5 3" xfId="43558"/>
    <cellStyle name="Note 3 8 8 6" xfId="15233"/>
    <cellStyle name="Note 3 8 8 6 2" xfId="32667"/>
    <cellStyle name="Note 3 8 8 6 3" xfId="47120"/>
    <cellStyle name="Note 3 8 8 7" xfId="18677"/>
    <cellStyle name="Note 3 8 8 8" xfId="20394"/>
    <cellStyle name="Note 3 8 9" xfId="4329"/>
    <cellStyle name="Note 3 8 9 2" xfId="13873"/>
    <cellStyle name="Note 3 8 9 2 2" xfId="31307"/>
    <cellStyle name="Note 3 8 9 2 3" xfId="45760"/>
    <cellStyle name="Note 3 8 9 3" xfId="16334"/>
    <cellStyle name="Note 3 8 9 3 2" xfId="33768"/>
    <cellStyle name="Note 3 8 9 3 3" xfId="48221"/>
    <cellStyle name="Note 3 8 9 4" xfId="21764"/>
    <cellStyle name="Note 3 8 9 5" xfId="36217"/>
    <cellStyle name="Note 3 9" xfId="1838"/>
    <cellStyle name="Note 3 9 10" xfId="6811"/>
    <cellStyle name="Note 3 9 10 2" xfId="24245"/>
    <cellStyle name="Note 3 9 10 3" xfId="38698"/>
    <cellStyle name="Note 3 9 11" xfId="9252"/>
    <cellStyle name="Note 3 9 11 2" xfId="26686"/>
    <cellStyle name="Note 3 9 11 3" xfId="41139"/>
    <cellStyle name="Note 3 9 12" xfId="11672"/>
    <cellStyle name="Note 3 9 12 2" xfId="29106"/>
    <cellStyle name="Note 3 9 12 3" xfId="43559"/>
    <cellStyle name="Note 3 9 13" xfId="18678"/>
    <cellStyle name="Note 3 9 2" xfId="1839"/>
    <cellStyle name="Note 3 9 2 2" xfId="1840"/>
    <cellStyle name="Note 3 9 2 2 2" xfId="4351"/>
    <cellStyle name="Note 3 9 2 2 2 2" xfId="13890"/>
    <cellStyle name="Note 3 9 2 2 2 2 2" xfId="31324"/>
    <cellStyle name="Note 3 9 2 2 2 2 3" xfId="45777"/>
    <cellStyle name="Note 3 9 2 2 2 3" xfId="16351"/>
    <cellStyle name="Note 3 9 2 2 2 3 2" xfId="33785"/>
    <cellStyle name="Note 3 9 2 2 2 3 3" xfId="48238"/>
    <cellStyle name="Note 3 9 2 2 2 4" xfId="21786"/>
    <cellStyle name="Note 3 9 2 2 2 5" xfId="36239"/>
    <cellStyle name="Note 3 9 2 2 3" xfId="6813"/>
    <cellStyle name="Note 3 9 2 2 3 2" xfId="24247"/>
    <cellStyle name="Note 3 9 2 2 3 3" xfId="38700"/>
    <cellStyle name="Note 3 9 2 2 4" xfId="9254"/>
    <cellStyle name="Note 3 9 2 2 4 2" xfId="26688"/>
    <cellStyle name="Note 3 9 2 2 4 3" xfId="41141"/>
    <cellStyle name="Note 3 9 2 2 5" xfId="11674"/>
    <cellStyle name="Note 3 9 2 2 5 2" xfId="29108"/>
    <cellStyle name="Note 3 9 2 2 5 3" xfId="43561"/>
    <cellStyle name="Note 3 9 2 2 6" xfId="18680"/>
    <cellStyle name="Note 3 9 2 3" xfId="1841"/>
    <cellStyle name="Note 3 9 2 3 2" xfId="4352"/>
    <cellStyle name="Note 3 9 2 3 2 2" xfId="13891"/>
    <cellStyle name="Note 3 9 2 3 2 2 2" xfId="31325"/>
    <cellStyle name="Note 3 9 2 3 2 2 3" xfId="45778"/>
    <cellStyle name="Note 3 9 2 3 2 3" xfId="16352"/>
    <cellStyle name="Note 3 9 2 3 2 3 2" xfId="33786"/>
    <cellStyle name="Note 3 9 2 3 2 3 3" xfId="48239"/>
    <cellStyle name="Note 3 9 2 3 2 4" xfId="21787"/>
    <cellStyle name="Note 3 9 2 3 2 5" xfId="36240"/>
    <cellStyle name="Note 3 9 2 3 3" xfId="6814"/>
    <cellStyle name="Note 3 9 2 3 3 2" xfId="24248"/>
    <cellStyle name="Note 3 9 2 3 3 3" xfId="38701"/>
    <cellStyle name="Note 3 9 2 3 4" xfId="9255"/>
    <cellStyle name="Note 3 9 2 3 4 2" xfId="26689"/>
    <cellStyle name="Note 3 9 2 3 4 3" xfId="41142"/>
    <cellStyle name="Note 3 9 2 3 5" xfId="11675"/>
    <cellStyle name="Note 3 9 2 3 5 2" xfId="29109"/>
    <cellStyle name="Note 3 9 2 3 5 3" xfId="43562"/>
    <cellStyle name="Note 3 9 2 3 6" xfId="18681"/>
    <cellStyle name="Note 3 9 2 4" xfId="1842"/>
    <cellStyle name="Note 3 9 2 4 2" xfId="4353"/>
    <cellStyle name="Note 3 9 2 4 2 2" xfId="21788"/>
    <cellStyle name="Note 3 9 2 4 2 3" xfId="36241"/>
    <cellStyle name="Note 3 9 2 4 3" xfId="6815"/>
    <cellStyle name="Note 3 9 2 4 3 2" xfId="24249"/>
    <cellStyle name="Note 3 9 2 4 3 3" xfId="38702"/>
    <cellStyle name="Note 3 9 2 4 4" xfId="9256"/>
    <cellStyle name="Note 3 9 2 4 4 2" xfId="26690"/>
    <cellStyle name="Note 3 9 2 4 4 3" xfId="41143"/>
    <cellStyle name="Note 3 9 2 4 5" xfId="11676"/>
    <cellStyle name="Note 3 9 2 4 5 2" xfId="29110"/>
    <cellStyle name="Note 3 9 2 4 5 3" xfId="43563"/>
    <cellStyle name="Note 3 9 2 4 6" xfId="15234"/>
    <cellStyle name="Note 3 9 2 4 6 2" xfId="32668"/>
    <cellStyle name="Note 3 9 2 4 6 3" xfId="47121"/>
    <cellStyle name="Note 3 9 2 4 7" xfId="18682"/>
    <cellStyle name="Note 3 9 2 4 8" xfId="20395"/>
    <cellStyle name="Note 3 9 2 5" xfId="4350"/>
    <cellStyle name="Note 3 9 2 5 2" xfId="13889"/>
    <cellStyle name="Note 3 9 2 5 2 2" xfId="31323"/>
    <cellStyle name="Note 3 9 2 5 2 3" xfId="45776"/>
    <cellStyle name="Note 3 9 2 5 3" xfId="16350"/>
    <cellStyle name="Note 3 9 2 5 3 2" xfId="33784"/>
    <cellStyle name="Note 3 9 2 5 3 3" xfId="48237"/>
    <cellStyle name="Note 3 9 2 5 4" xfId="21785"/>
    <cellStyle name="Note 3 9 2 5 5" xfId="36238"/>
    <cellStyle name="Note 3 9 2 6" xfId="6812"/>
    <cellStyle name="Note 3 9 2 6 2" xfId="24246"/>
    <cellStyle name="Note 3 9 2 6 3" xfId="38699"/>
    <cellStyle name="Note 3 9 2 7" xfId="9253"/>
    <cellStyle name="Note 3 9 2 7 2" xfId="26687"/>
    <cellStyle name="Note 3 9 2 7 3" xfId="41140"/>
    <cellStyle name="Note 3 9 2 8" xfId="11673"/>
    <cellStyle name="Note 3 9 2 8 2" xfId="29107"/>
    <cellStyle name="Note 3 9 2 8 3" xfId="43560"/>
    <cellStyle name="Note 3 9 2 9" xfId="18679"/>
    <cellStyle name="Note 3 9 3" xfId="1843"/>
    <cellStyle name="Note 3 9 3 2" xfId="1844"/>
    <cellStyle name="Note 3 9 3 2 2" xfId="4355"/>
    <cellStyle name="Note 3 9 3 2 2 2" xfId="13893"/>
    <cellStyle name="Note 3 9 3 2 2 2 2" xfId="31327"/>
    <cellStyle name="Note 3 9 3 2 2 2 3" xfId="45780"/>
    <cellStyle name="Note 3 9 3 2 2 3" xfId="16354"/>
    <cellStyle name="Note 3 9 3 2 2 3 2" xfId="33788"/>
    <cellStyle name="Note 3 9 3 2 2 3 3" xfId="48241"/>
    <cellStyle name="Note 3 9 3 2 2 4" xfId="21790"/>
    <cellStyle name="Note 3 9 3 2 2 5" xfId="36243"/>
    <cellStyle name="Note 3 9 3 2 3" xfId="6817"/>
    <cellStyle name="Note 3 9 3 2 3 2" xfId="24251"/>
    <cellStyle name="Note 3 9 3 2 3 3" xfId="38704"/>
    <cellStyle name="Note 3 9 3 2 4" xfId="9258"/>
    <cellStyle name="Note 3 9 3 2 4 2" xfId="26692"/>
    <cellStyle name="Note 3 9 3 2 4 3" xfId="41145"/>
    <cellStyle name="Note 3 9 3 2 5" xfId="11678"/>
    <cellStyle name="Note 3 9 3 2 5 2" xfId="29112"/>
    <cellStyle name="Note 3 9 3 2 5 3" xfId="43565"/>
    <cellStyle name="Note 3 9 3 2 6" xfId="18684"/>
    <cellStyle name="Note 3 9 3 3" xfId="1845"/>
    <cellStyle name="Note 3 9 3 3 2" xfId="4356"/>
    <cellStyle name="Note 3 9 3 3 2 2" xfId="13894"/>
    <cellStyle name="Note 3 9 3 3 2 2 2" xfId="31328"/>
    <cellStyle name="Note 3 9 3 3 2 2 3" xfId="45781"/>
    <cellStyle name="Note 3 9 3 3 2 3" xfId="16355"/>
    <cellStyle name="Note 3 9 3 3 2 3 2" xfId="33789"/>
    <cellStyle name="Note 3 9 3 3 2 3 3" xfId="48242"/>
    <cellStyle name="Note 3 9 3 3 2 4" xfId="21791"/>
    <cellStyle name="Note 3 9 3 3 2 5" xfId="36244"/>
    <cellStyle name="Note 3 9 3 3 3" xfId="6818"/>
    <cellStyle name="Note 3 9 3 3 3 2" xfId="24252"/>
    <cellStyle name="Note 3 9 3 3 3 3" xfId="38705"/>
    <cellStyle name="Note 3 9 3 3 4" xfId="9259"/>
    <cellStyle name="Note 3 9 3 3 4 2" xfId="26693"/>
    <cellStyle name="Note 3 9 3 3 4 3" xfId="41146"/>
    <cellStyle name="Note 3 9 3 3 5" xfId="11679"/>
    <cellStyle name="Note 3 9 3 3 5 2" xfId="29113"/>
    <cellStyle name="Note 3 9 3 3 5 3" xfId="43566"/>
    <cellStyle name="Note 3 9 3 3 6" xfId="18685"/>
    <cellStyle name="Note 3 9 3 4" xfId="1846"/>
    <cellStyle name="Note 3 9 3 4 2" xfId="4357"/>
    <cellStyle name="Note 3 9 3 4 2 2" xfId="21792"/>
    <cellStyle name="Note 3 9 3 4 2 3" xfId="36245"/>
    <cellStyle name="Note 3 9 3 4 3" xfId="6819"/>
    <cellStyle name="Note 3 9 3 4 3 2" xfId="24253"/>
    <cellStyle name="Note 3 9 3 4 3 3" xfId="38706"/>
    <cellStyle name="Note 3 9 3 4 4" xfId="9260"/>
    <cellStyle name="Note 3 9 3 4 4 2" xfId="26694"/>
    <cellStyle name="Note 3 9 3 4 4 3" xfId="41147"/>
    <cellStyle name="Note 3 9 3 4 5" xfId="11680"/>
    <cellStyle name="Note 3 9 3 4 5 2" xfId="29114"/>
    <cellStyle name="Note 3 9 3 4 5 3" xfId="43567"/>
    <cellStyle name="Note 3 9 3 4 6" xfId="15235"/>
    <cellStyle name="Note 3 9 3 4 6 2" xfId="32669"/>
    <cellStyle name="Note 3 9 3 4 6 3" xfId="47122"/>
    <cellStyle name="Note 3 9 3 4 7" xfId="18686"/>
    <cellStyle name="Note 3 9 3 4 8" xfId="20396"/>
    <cellStyle name="Note 3 9 3 5" xfId="4354"/>
    <cellStyle name="Note 3 9 3 5 2" xfId="13892"/>
    <cellStyle name="Note 3 9 3 5 2 2" xfId="31326"/>
    <cellStyle name="Note 3 9 3 5 2 3" xfId="45779"/>
    <cellStyle name="Note 3 9 3 5 3" xfId="16353"/>
    <cellStyle name="Note 3 9 3 5 3 2" xfId="33787"/>
    <cellStyle name="Note 3 9 3 5 3 3" xfId="48240"/>
    <cellStyle name="Note 3 9 3 5 4" xfId="21789"/>
    <cellStyle name="Note 3 9 3 5 5" xfId="36242"/>
    <cellStyle name="Note 3 9 3 6" xfId="6816"/>
    <cellStyle name="Note 3 9 3 6 2" xfId="24250"/>
    <cellStyle name="Note 3 9 3 6 3" xfId="38703"/>
    <cellStyle name="Note 3 9 3 7" xfId="9257"/>
    <cellStyle name="Note 3 9 3 7 2" xfId="26691"/>
    <cellStyle name="Note 3 9 3 7 3" xfId="41144"/>
    <cellStyle name="Note 3 9 3 8" xfId="11677"/>
    <cellStyle name="Note 3 9 3 8 2" xfId="29111"/>
    <cellStyle name="Note 3 9 3 8 3" xfId="43564"/>
    <cellStyle name="Note 3 9 3 9" xfId="18683"/>
    <cellStyle name="Note 3 9 4" xfId="1847"/>
    <cellStyle name="Note 3 9 4 2" xfId="1848"/>
    <cellStyle name="Note 3 9 4 2 2" xfId="4359"/>
    <cellStyle name="Note 3 9 4 2 2 2" xfId="13896"/>
    <cellStyle name="Note 3 9 4 2 2 2 2" xfId="31330"/>
    <cellStyle name="Note 3 9 4 2 2 2 3" xfId="45783"/>
    <cellStyle name="Note 3 9 4 2 2 3" xfId="16357"/>
    <cellStyle name="Note 3 9 4 2 2 3 2" xfId="33791"/>
    <cellStyle name="Note 3 9 4 2 2 3 3" xfId="48244"/>
    <cellStyle name="Note 3 9 4 2 2 4" xfId="21794"/>
    <cellStyle name="Note 3 9 4 2 2 5" xfId="36247"/>
    <cellStyle name="Note 3 9 4 2 3" xfId="6821"/>
    <cellStyle name="Note 3 9 4 2 3 2" xfId="24255"/>
    <cellStyle name="Note 3 9 4 2 3 3" xfId="38708"/>
    <cellStyle name="Note 3 9 4 2 4" xfId="9262"/>
    <cellStyle name="Note 3 9 4 2 4 2" xfId="26696"/>
    <cellStyle name="Note 3 9 4 2 4 3" xfId="41149"/>
    <cellStyle name="Note 3 9 4 2 5" xfId="11682"/>
    <cellStyle name="Note 3 9 4 2 5 2" xfId="29116"/>
    <cellStyle name="Note 3 9 4 2 5 3" xfId="43569"/>
    <cellStyle name="Note 3 9 4 2 6" xfId="18688"/>
    <cellStyle name="Note 3 9 4 3" xfId="1849"/>
    <cellStyle name="Note 3 9 4 3 2" xfId="4360"/>
    <cellStyle name="Note 3 9 4 3 2 2" xfId="13897"/>
    <cellStyle name="Note 3 9 4 3 2 2 2" xfId="31331"/>
    <cellStyle name="Note 3 9 4 3 2 2 3" xfId="45784"/>
    <cellStyle name="Note 3 9 4 3 2 3" xfId="16358"/>
    <cellStyle name="Note 3 9 4 3 2 3 2" xfId="33792"/>
    <cellStyle name="Note 3 9 4 3 2 3 3" xfId="48245"/>
    <cellStyle name="Note 3 9 4 3 2 4" xfId="21795"/>
    <cellStyle name="Note 3 9 4 3 2 5" xfId="36248"/>
    <cellStyle name="Note 3 9 4 3 3" xfId="6822"/>
    <cellStyle name="Note 3 9 4 3 3 2" xfId="24256"/>
    <cellStyle name="Note 3 9 4 3 3 3" xfId="38709"/>
    <cellStyle name="Note 3 9 4 3 4" xfId="9263"/>
    <cellStyle name="Note 3 9 4 3 4 2" xfId="26697"/>
    <cellStyle name="Note 3 9 4 3 4 3" xfId="41150"/>
    <cellStyle name="Note 3 9 4 3 5" xfId="11683"/>
    <cellStyle name="Note 3 9 4 3 5 2" xfId="29117"/>
    <cellStyle name="Note 3 9 4 3 5 3" xfId="43570"/>
    <cellStyle name="Note 3 9 4 3 6" xfId="18689"/>
    <cellStyle name="Note 3 9 4 4" xfId="1850"/>
    <cellStyle name="Note 3 9 4 4 2" xfId="4361"/>
    <cellStyle name="Note 3 9 4 4 2 2" xfId="21796"/>
    <cellStyle name="Note 3 9 4 4 2 3" xfId="36249"/>
    <cellStyle name="Note 3 9 4 4 3" xfId="6823"/>
    <cellStyle name="Note 3 9 4 4 3 2" xfId="24257"/>
    <cellStyle name="Note 3 9 4 4 3 3" xfId="38710"/>
    <cellStyle name="Note 3 9 4 4 4" xfId="9264"/>
    <cellStyle name="Note 3 9 4 4 4 2" xfId="26698"/>
    <cellStyle name="Note 3 9 4 4 4 3" xfId="41151"/>
    <cellStyle name="Note 3 9 4 4 5" xfId="11684"/>
    <cellStyle name="Note 3 9 4 4 5 2" xfId="29118"/>
    <cellStyle name="Note 3 9 4 4 5 3" xfId="43571"/>
    <cellStyle name="Note 3 9 4 4 6" xfId="15236"/>
    <cellStyle name="Note 3 9 4 4 6 2" xfId="32670"/>
    <cellStyle name="Note 3 9 4 4 6 3" xfId="47123"/>
    <cellStyle name="Note 3 9 4 4 7" xfId="18690"/>
    <cellStyle name="Note 3 9 4 4 8" xfId="20397"/>
    <cellStyle name="Note 3 9 4 5" xfId="4358"/>
    <cellStyle name="Note 3 9 4 5 2" xfId="13895"/>
    <cellStyle name="Note 3 9 4 5 2 2" xfId="31329"/>
    <cellStyle name="Note 3 9 4 5 2 3" xfId="45782"/>
    <cellStyle name="Note 3 9 4 5 3" xfId="16356"/>
    <cellStyle name="Note 3 9 4 5 3 2" xfId="33790"/>
    <cellStyle name="Note 3 9 4 5 3 3" xfId="48243"/>
    <cellStyle name="Note 3 9 4 5 4" xfId="21793"/>
    <cellStyle name="Note 3 9 4 5 5" xfId="36246"/>
    <cellStyle name="Note 3 9 4 6" xfId="6820"/>
    <cellStyle name="Note 3 9 4 6 2" xfId="24254"/>
    <cellStyle name="Note 3 9 4 6 3" xfId="38707"/>
    <cellStyle name="Note 3 9 4 7" xfId="9261"/>
    <cellStyle name="Note 3 9 4 7 2" xfId="26695"/>
    <cellStyle name="Note 3 9 4 7 3" xfId="41148"/>
    <cellStyle name="Note 3 9 4 8" xfId="11681"/>
    <cellStyle name="Note 3 9 4 8 2" xfId="29115"/>
    <cellStyle name="Note 3 9 4 8 3" xfId="43568"/>
    <cellStyle name="Note 3 9 4 9" xfId="18687"/>
    <cellStyle name="Note 3 9 5" xfId="1851"/>
    <cellStyle name="Note 3 9 5 2" xfId="1852"/>
    <cellStyle name="Note 3 9 5 2 2" xfId="4363"/>
    <cellStyle name="Note 3 9 5 2 2 2" xfId="13899"/>
    <cellStyle name="Note 3 9 5 2 2 2 2" xfId="31333"/>
    <cellStyle name="Note 3 9 5 2 2 2 3" xfId="45786"/>
    <cellStyle name="Note 3 9 5 2 2 3" xfId="16360"/>
    <cellStyle name="Note 3 9 5 2 2 3 2" xfId="33794"/>
    <cellStyle name="Note 3 9 5 2 2 3 3" xfId="48247"/>
    <cellStyle name="Note 3 9 5 2 2 4" xfId="21798"/>
    <cellStyle name="Note 3 9 5 2 2 5" xfId="36251"/>
    <cellStyle name="Note 3 9 5 2 3" xfId="6825"/>
    <cellStyle name="Note 3 9 5 2 3 2" xfId="24259"/>
    <cellStyle name="Note 3 9 5 2 3 3" xfId="38712"/>
    <cellStyle name="Note 3 9 5 2 4" xfId="9266"/>
    <cellStyle name="Note 3 9 5 2 4 2" xfId="26700"/>
    <cellStyle name="Note 3 9 5 2 4 3" xfId="41153"/>
    <cellStyle name="Note 3 9 5 2 5" xfId="11686"/>
    <cellStyle name="Note 3 9 5 2 5 2" xfId="29120"/>
    <cellStyle name="Note 3 9 5 2 5 3" xfId="43573"/>
    <cellStyle name="Note 3 9 5 2 6" xfId="18692"/>
    <cellStyle name="Note 3 9 5 3" xfId="1853"/>
    <cellStyle name="Note 3 9 5 3 2" xfId="4364"/>
    <cellStyle name="Note 3 9 5 3 2 2" xfId="13900"/>
    <cellStyle name="Note 3 9 5 3 2 2 2" xfId="31334"/>
    <cellStyle name="Note 3 9 5 3 2 2 3" xfId="45787"/>
    <cellStyle name="Note 3 9 5 3 2 3" xfId="16361"/>
    <cellStyle name="Note 3 9 5 3 2 3 2" xfId="33795"/>
    <cellStyle name="Note 3 9 5 3 2 3 3" xfId="48248"/>
    <cellStyle name="Note 3 9 5 3 2 4" xfId="21799"/>
    <cellStyle name="Note 3 9 5 3 2 5" xfId="36252"/>
    <cellStyle name="Note 3 9 5 3 3" xfId="6826"/>
    <cellStyle name="Note 3 9 5 3 3 2" xfId="24260"/>
    <cellStyle name="Note 3 9 5 3 3 3" xfId="38713"/>
    <cellStyle name="Note 3 9 5 3 4" xfId="9267"/>
    <cellStyle name="Note 3 9 5 3 4 2" xfId="26701"/>
    <cellStyle name="Note 3 9 5 3 4 3" xfId="41154"/>
    <cellStyle name="Note 3 9 5 3 5" xfId="11687"/>
    <cellStyle name="Note 3 9 5 3 5 2" xfId="29121"/>
    <cellStyle name="Note 3 9 5 3 5 3" xfId="43574"/>
    <cellStyle name="Note 3 9 5 3 6" xfId="18693"/>
    <cellStyle name="Note 3 9 5 4" xfId="1854"/>
    <cellStyle name="Note 3 9 5 4 2" xfId="4365"/>
    <cellStyle name="Note 3 9 5 4 2 2" xfId="21800"/>
    <cellStyle name="Note 3 9 5 4 2 3" xfId="36253"/>
    <cellStyle name="Note 3 9 5 4 3" xfId="6827"/>
    <cellStyle name="Note 3 9 5 4 3 2" xfId="24261"/>
    <cellStyle name="Note 3 9 5 4 3 3" xfId="38714"/>
    <cellStyle name="Note 3 9 5 4 4" xfId="9268"/>
    <cellStyle name="Note 3 9 5 4 4 2" xfId="26702"/>
    <cellStyle name="Note 3 9 5 4 4 3" xfId="41155"/>
    <cellStyle name="Note 3 9 5 4 5" xfId="11688"/>
    <cellStyle name="Note 3 9 5 4 5 2" xfId="29122"/>
    <cellStyle name="Note 3 9 5 4 5 3" xfId="43575"/>
    <cellStyle name="Note 3 9 5 4 6" xfId="15237"/>
    <cellStyle name="Note 3 9 5 4 6 2" xfId="32671"/>
    <cellStyle name="Note 3 9 5 4 6 3" xfId="47124"/>
    <cellStyle name="Note 3 9 5 4 7" xfId="18694"/>
    <cellStyle name="Note 3 9 5 4 8" xfId="20398"/>
    <cellStyle name="Note 3 9 5 5" xfId="4362"/>
    <cellStyle name="Note 3 9 5 5 2" xfId="13898"/>
    <cellStyle name="Note 3 9 5 5 2 2" xfId="31332"/>
    <cellStyle name="Note 3 9 5 5 2 3" xfId="45785"/>
    <cellStyle name="Note 3 9 5 5 3" xfId="16359"/>
    <cellStyle name="Note 3 9 5 5 3 2" xfId="33793"/>
    <cellStyle name="Note 3 9 5 5 3 3" xfId="48246"/>
    <cellStyle name="Note 3 9 5 5 4" xfId="21797"/>
    <cellStyle name="Note 3 9 5 5 5" xfId="36250"/>
    <cellStyle name="Note 3 9 5 6" xfId="6824"/>
    <cellStyle name="Note 3 9 5 6 2" xfId="24258"/>
    <cellStyle name="Note 3 9 5 6 3" xfId="38711"/>
    <cellStyle name="Note 3 9 5 7" xfId="9265"/>
    <cellStyle name="Note 3 9 5 7 2" xfId="26699"/>
    <cellStyle name="Note 3 9 5 7 3" xfId="41152"/>
    <cellStyle name="Note 3 9 5 8" xfId="11685"/>
    <cellStyle name="Note 3 9 5 8 2" xfId="29119"/>
    <cellStyle name="Note 3 9 5 8 3" xfId="43572"/>
    <cellStyle name="Note 3 9 5 9" xfId="18691"/>
    <cellStyle name="Note 3 9 6" xfId="1855"/>
    <cellStyle name="Note 3 9 6 2" xfId="4366"/>
    <cellStyle name="Note 3 9 6 2 2" xfId="13901"/>
    <cellStyle name="Note 3 9 6 2 2 2" xfId="31335"/>
    <cellStyle name="Note 3 9 6 2 2 3" xfId="45788"/>
    <cellStyle name="Note 3 9 6 2 3" xfId="16362"/>
    <cellStyle name="Note 3 9 6 2 3 2" xfId="33796"/>
    <cellStyle name="Note 3 9 6 2 3 3" xfId="48249"/>
    <cellStyle name="Note 3 9 6 2 4" xfId="21801"/>
    <cellStyle name="Note 3 9 6 2 5" xfId="36254"/>
    <cellStyle name="Note 3 9 6 3" xfId="6828"/>
    <cellStyle name="Note 3 9 6 3 2" xfId="24262"/>
    <cellStyle name="Note 3 9 6 3 3" xfId="38715"/>
    <cellStyle name="Note 3 9 6 4" xfId="9269"/>
    <cellStyle name="Note 3 9 6 4 2" xfId="26703"/>
    <cellStyle name="Note 3 9 6 4 3" xfId="41156"/>
    <cellStyle name="Note 3 9 6 5" xfId="11689"/>
    <cellStyle name="Note 3 9 6 5 2" xfId="29123"/>
    <cellStyle name="Note 3 9 6 5 3" xfId="43576"/>
    <cellStyle name="Note 3 9 6 6" xfId="18695"/>
    <cellStyle name="Note 3 9 7" xfId="1856"/>
    <cellStyle name="Note 3 9 7 2" xfId="4367"/>
    <cellStyle name="Note 3 9 7 2 2" xfId="13902"/>
    <cellStyle name="Note 3 9 7 2 2 2" xfId="31336"/>
    <cellStyle name="Note 3 9 7 2 2 3" xfId="45789"/>
    <cellStyle name="Note 3 9 7 2 3" xfId="16363"/>
    <cellStyle name="Note 3 9 7 2 3 2" xfId="33797"/>
    <cellStyle name="Note 3 9 7 2 3 3" xfId="48250"/>
    <cellStyle name="Note 3 9 7 2 4" xfId="21802"/>
    <cellStyle name="Note 3 9 7 2 5" xfId="36255"/>
    <cellStyle name="Note 3 9 7 3" xfId="6829"/>
    <cellStyle name="Note 3 9 7 3 2" xfId="24263"/>
    <cellStyle name="Note 3 9 7 3 3" xfId="38716"/>
    <cellStyle name="Note 3 9 7 4" xfId="9270"/>
    <cellStyle name="Note 3 9 7 4 2" xfId="26704"/>
    <cellStyle name="Note 3 9 7 4 3" xfId="41157"/>
    <cellStyle name="Note 3 9 7 5" xfId="11690"/>
    <cellStyle name="Note 3 9 7 5 2" xfId="29124"/>
    <cellStyle name="Note 3 9 7 5 3" xfId="43577"/>
    <cellStyle name="Note 3 9 7 6" xfId="18696"/>
    <cellStyle name="Note 3 9 8" xfId="1857"/>
    <cellStyle name="Note 3 9 8 2" xfId="4368"/>
    <cellStyle name="Note 3 9 8 2 2" xfId="21803"/>
    <cellStyle name="Note 3 9 8 2 3" xfId="36256"/>
    <cellStyle name="Note 3 9 8 3" xfId="6830"/>
    <cellStyle name="Note 3 9 8 3 2" xfId="24264"/>
    <cellStyle name="Note 3 9 8 3 3" xfId="38717"/>
    <cellStyle name="Note 3 9 8 4" xfId="9271"/>
    <cellStyle name="Note 3 9 8 4 2" xfId="26705"/>
    <cellStyle name="Note 3 9 8 4 3" xfId="41158"/>
    <cellStyle name="Note 3 9 8 5" xfId="11691"/>
    <cellStyle name="Note 3 9 8 5 2" xfId="29125"/>
    <cellStyle name="Note 3 9 8 5 3" xfId="43578"/>
    <cellStyle name="Note 3 9 8 6" xfId="15238"/>
    <cellStyle name="Note 3 9 8 6 2" xfId="32672"/>
    <cellStyle name="Note 3 9 8 6 3" xfId="47125"/>
    <cellStyle name="Note 3 9 8 7" xfId="18697"/>
    <cellStyle name="Note 3 9 8 8" xfId="20399"/>
    <cellStyle name="Note 3 9 9" xfId="4349"/>
    <cellStyle name="Note 3 9 9 2" xfId="13888"/>
    <cellStyle name="Note 3 9 9 2 2" xfId="31322"/>
    <cellStyle name="Note 3 9 9 2 3" xfId="45775"/>
    <cellStyle name="Note 3 9 9 3" xfId="16349"/>
    <cellStyle name="Note 3 9 9 3 2" xfId="33783"/>
    <cellStyle name="Note 3 9 9 3 3" xfId="48236"/>
    <cellStyle name="Note 3 9 9 4" xfId="21784"/>
    <cellStyle name="Note 3 9 9 5" xfId="36237"/>
    <cellStyle name="Note 30" xfId="1858"/>
    <cellStyle name="Note 30 2" xfId="1859"/>
    <cellStyle name="Note 30 2 2" xfId="4370"/>
    <cellStyle name="Note 30 2 2 2" xfId="13904"/>
    <cellStyle name="Note 30 2 2 2 2" xfId="31338"/>
    <cellStyle name="Note 30 2 2 2 3" xfId="45791"/>
    <cellStyle name="Note 30 2 2 3" xfId="16365"/>
    <cellStyle name="Note 30 2 2 3 2" xfId="33799"/>
    <cellStyle name="Note 30 2 2 3 3" xfId="48252"/>
    <cellStyle name="Note 30 2 2 4" xfId="21805"/>
    <cellStyle name="Note 30 2 2 5" xfId="36258"/>
    <cellStyle name="Note 30 2 3" xfId="6832"/>
    <cellStyle name="Note 30 2 3 2" xfId="24266"/>
    <cellStyle name="Note 30 2 3 3" xfId="38719"/>
    <cellStyle name="Note 30 2 4" xfId="9273"/>
    <cellStyle name="Note 30 2 4 2" xfId="26707"/>
    <cellStyle name="Note 30 2 4 3" xfId="41160"/>
    <cellStyle name="Note 30 2 5" xfId="11693"/>
    <cellStyle name="Note 30 2 5 2" xfId="29127"/>
    <cellStyle name="Note 30 2 5 3" xfId="43580"/>
    <cellStyle name="Note 30 2 6" xfId="18699"/>
    <cellStyle name="Note 30 3" xfId="1860"/>
    <cellStyle name="Note 30 3 2" xfId="4371"/>
    <cellStyle name="Note 30 3 2 2" xfId="13905"/>
    <cellStyle name="Note 30 3 2 2 2" xfId="31339"/>
    <cellStyle name="Note 30 3 2 2 3" xfId="45792"/>
    <cellStyle name="Note 30 3 2 3" xfId="16366"/>
    <cellStyle name="Note 30 3 2 3 2" xfId="33800"/>
    <cellStyle name="Note 30 3 2 3 3" xfId="48253"/>
    <cellStyle name="Note 30 3 2 4" xfId="21806"/>
    <cellStyle name="Note 30 3 2 5" xfId="36259"/>
    <cellStyle name="Note 30 3 3" xfId="6833"/>
    <cellStyle name="Note 30 3 3 2" xfId="24267"/>
    <cellStyle name="Note 30 3 3 3" xfId="38720"/>
    <cellStyle name="Note 30 3 4" xfId="9274"/>
    <cellStyle name="Note 30 3 4 2" xfId="26708"/>
    <cellStyle name="Note 30 3 4 3" xfId="41161"/>
    <cellStyle name="Note 30 3 5" xfId="11694"/>
    <cellStyle name="Note 30 3 5 2" xfId="29128"/>
    <cellStyle name="Note 30 3 5 3" xfId="43581"/>
    <cellStyle name="Note 30 3 6" xfId="18700"/>
    <cellStyle name="Note 30 4" xfId="1861"/>
    <cellStyle name="Note 30 4 2" xfId="4372"/>
    <cellStyle name="Note 30 4 2 2" xfId="21807"/>
    <cellStyle name="Note 30 4 2 3" xfId="36260"/>
    <cellStyle name="Note 30 4 3" xfId="6834"/>
    <cellStyle name="Note 30 4 3 2" xfId="24268"/>
    <cellStyle name="Note 30 4 3 3" xfId="38721"/>
    <cellStyle name="Note 30 4 4" xfId="9275"/>
    <cellStyle name="Note 30 4 4 2" xfId="26709"/>
    <cellStyle name="Note 30 4 4 3" xfId="41162"/>
    <cellStyle name="Note 30 4 5" xfId="11695"/>
    <cellStyle name="Note 30 4 5 2" xfId="29129"/>
    <cellStyle name="Note 30 4 5 3" xfId="43582"/>
    <cellStyle name="Note 30 4 6" xfId="15239"/>
    <cellStyle name="Note 30 4 6 2" xfId="32673"/>
    <cellStyle name="Note 30 4 6 3" xfId="47126"/>
    <cellStyle name="Note 30 4 7" xfId="18701"/>
    <cellStyle name="Note 30 4 8" xfId="20400"/>
    <cellStyle name="Note 30 5" xfId="4369"/>
    <cellStyle name="Note 30 5 2" xfId="13903"/>
    <cellStyle name="Note 30 5 2 2" xfId="31337"/>
    <cellStyle name="Note 30 5 2 3" xfId="45790"/>
    <cellStyle name="Note 30 5 3" xfId="16364"/>
    <cellStyle name="Note 30 5 3 2" xfId="33798"/>
    <cellStyle name="Note 30 5 3 3" xfId="48251"/>
    <cellStyle name="Note 30 5 4" xfId="21804"/>
    <cellStyle name="Note 30 5 5" xfId="36257"/>
    <cellStyle name="Note 30 6" xfId="6831"/>
    <cellStyle name="Note 30 6 2" xfId="24265"/>
    <cellStyle name="Note 30 6 3" xfId="38718"/>
    <cellStyle name="Note 30 7" xfId="9272"/>
    <cellStyle name="Note 30 7 2" xfId="26706"/>
    <cellStyle name="Note 30 7 3" xfId="41159"/>
    <cellStyle name="Note 30 8" xfId="11692"/>
    <cellStyle name="Note 30 8 2" xfId="29126"/>
    <cellStyle name="Note 30 8 3" xfId="43579"/>
    <cellStyle name="Note 30 9" xfId="18698"/>
    <cellStyle name="Note 31" xfId="1862"/>
    <cellStyle name="Note 31 2" xfId="1863"/>
    <cellStyle name="Note 31 2 2" xfId="4374"/>
    <cellStyle name="Note 31 2 2 2" xfId="13907"/>
    <cellStyle name="Note 31 2 2 2 2" xfId="31341"/>
    <cellStyle name="Note 31 2 2 2 3" xfId="45794"/>
    <cellStyle name="Note 31 2 2 3" xfId="16368"/>
    <cellStyle name="Note 31 2 2 3 2" xfId="33802"/>
    <cellStyle name="Note 31 2 2 3 3" xfId="48255"/>
    <cellStyle name="Note 31 2 2 4" xfId="21809"/>
    <cellStyle name="Note 31 2 2 5" xfId="36262"/>
    <cellStyle name="Note 31 2 3" xfId="6836"/>
    <cellStyle name="Note 31 2 3 2" xfId="24270"/>
    <cellStyle name="Note 31 2 3 3" xfId="38723"/>
    <cellStyle name="Note 31 2 4" xfId="9277"/>
    <cellStyle name="Note 31 2 4 2" xfId="26711"/>
    <cellStyle name="Note 31 2 4 3" xfId="41164"/>
    <cellStyle name="Note 31 2 5" xfId="11697"/>
    <cellStyle name="Note 31 2 5 2" xfId="29131"/>
    <cellStyle name="Note 31 2 5 3" xfId="43584"/>
    <cellStyle name="Note 31 2 6" xfId="18703"/>
    <cellStyle name="Note 31 3" xfId="1864"/>
    <cellStyle name="Note 31 3 2" xfId="4375"/>
    <cellStyle name="Note 31 3 2 2" xfId="13908"/>
    <cellStyle name="Note 31 3 2 2 2" xfId="31342"/>
    <cellStyle name="Note 31 3 2 2 3" xfId="45795"/>
    <cellStyle name="Note 31 3 2 3" xfId="16369"/>
    <cellStyle name="Note 31 3 2 3 2" xfId="33803"/>
    <cellStyle name="Note 31 3 2 3 3" xfId="48256"/>
    <cellStyle name="Note 31 3 2 4" xfId="21810"/>
    <cellStyle name="Note 31 3 2 5" xfId="36263"/>
    <cellStyle name="Note 31 3 3" xfId="6837"/>
    <cellStyle name="Note 31 3 3 2" xfId="24271"/>
    <cellStyle name="Note 31 3 3 3" xfId="38724"/>
    <cellStyle name="Note 31 3 4" xfId="9278"/>
    <cellStyle name="Note 31 3 4 2" xfId="26712"/>
    <cellStyle name="Note 31 3 4 3" xfId="41165"/>
    <cellStyle name="Note 31 3 5" xfId="11698"/>
    <cellStyle name="Note 31 3 5 2" xfId="29132"/>
    <cellStyle name="Note 31 3 5 3" xfId="43585"/>
    <cellStyle name="Note 31 3 6" xfId="18704"/>
    <cellStyle name="Note 31 4" xfId="1865"/>
    <cellStyle name="Note 31 4 2" xfId="4376"/>
    <cellStyle name="Note 31 4 2 2" xfId="21811"/>
    <cellStyle name="Note 31 4 2 3" xfId="36264"/>
    <cellStyle name="Note 31 4 3" xfId="6838"/>
    <cellStyle name="Note 31 4 3 2" xfId="24272"/>
    <cellStyle name="Note 31 4 3 3" xfId="38725"/>
    <cellStyle name="Note 31 4 4" xfId="9279"/>
    <cellStyle name="Note 31 4 4 2" xfId="26713"/>
    <cellStyle name="Note 31 4 4 3" xfId="41166"/>
    <cellStyle name="Note 31 4 5" xfId="11699"/>
    <cellStyle name="Note 31 4 5 2" xfId="29133"/>
    <cellStyle name="Note 31 4 5 3" xfId="43586"/>
    <cellStyle name="Note 31 4 6" xfId="15240"/>
    <cellStyle name="Note 31 4 6 2" xfId="32674"/>
    <cellStyle name="Note 31 4 6 3" xfId="47127"/>
    <cellStyle name="Note 31 4 7" xfId="18705"/>
    <cellStyle name="Note 31 4 8" xfId="20401"/>
    <cellStyle name="Note 31 5" xfId="4373"/>
    <cellStyle name="Note 31 5 2" xfId="13906"/>
    <cellStyle name="Note 31 5 2 2" xfId="31340"/>
    <cellStyle name="Note 31 5 2 3" xfId="45793"/>
    <cellStyle name="Note 31 5 3" xfId="16367"/>
    <cellStyle name="Note 31 5 3 2" xfId="33801"/>
    <cellStyle name="Note 31 5 3 3" xfId="48254"/>
    <cellStyle name="Note 31 5 4" xfId="21808"/>
    <cellStyle name="Note 31 5 5" xfId="36261"/>
    <cellStyle name="Note 31 6" xfId="6835"/>
    <cellStyle name="Note 31 6 2" xfId="24269"/>
    <cellStyle name="Note 31 6 3" xfId="38722"/>
    <cellStyle name="Note 31 7" xfId="9276"/>
    <cellStyle name="Note 31 7 2" xfId="26710"/>
    <cellStyle name="Note 31 7 3" xfId="41163"/>
    <cellStyle name="Note 31 8" xfId="11696"/>
    <cellStyle name="Note 31 8 2" xfId="29130"/>
    <cellStyle name="Note 31 8 3" xfId="43583"/>
    <cellStyle name="Note 31 9" xfId="18702"/>
    <cellStyle name="Note 32" xfId="1866"/>
    <cellStyle name="Note 32 2" xfId="1867"/>
    <cellStyle name="Note 32 2 2" xfId="4378"/>
    <cellStyle name="Note 32 2 2 2" xfId="13910"/>
    <cellStyle name="Note 32 2 2 2 2" xfId="31344"/>
    <cellStyle name="Note 32 2 2 2 3" xfId="45797"/>
    <cellStyle name="Note 32 2 2 3" xfId="16371"/>
    <cellStyle name="Note 32 2 2 3 2" xfId="33805"/>
    <cellStyle name="Note 32 2 2 3 3" xfId="48258"/>
    <cellStyle name="Note 32 2 2 4" xfId="21813"/>
    <cellStyle name="Note 32 2 2 5" xfId="36266"/>
    <cellStyle name="Note 32 2 3" xfId="6840"/>
    <cellStyle name="Note 32 2 3 2" xfId="24274"/>
    <cellStyle name="Note 32 2 3 3" xfId="38727"/>
    <cellStyle name="Note 32 2 4" xfId="9281"/>
    <cellStyle name="Note 32 2 4 2" xfId="26715"/>
    <cellStyle name="Note 32 2 4 3" xfId="41168"/>
    <cellStyle name="Note 32 2 5" xfId="11701"/>
    <cellStyle name="Note 32 2 5 2" xfId="29135"/>
    <cellStyle name="Note 32 2 5 3" xfId="43588"/>
    <cellStyle name="Note 32 2 6" xfId="18707"/>
    <cellStyle name="Note 32 3" xfId="1868"/>
    <cellStyle name="Note 32 3 2" xfId="4379"/>
    <cellStyle name="Note 32 3 2 2" xfId="13911"/>
    <cellStyle name="Note 32 3 2 2 2" xfId="31345"/>
    <cellStyle name="Note 32 3 2 2 3" xfId="45798"/>
    <cellStyle name="Note 32 3 2 3" xfId="16372"/>
    <cellStyle name="Note 32 3 2 3 2" xfId="33806"/>
    <cellStyle name="Note 32 3 2 3 3" xfId="48259"/>
    <cellStyle name="Note 32 3 2 4" xfId="21814"/>
    <cellStyle name="Note 32 3 2 5" xfId="36267"/>
    <cellStyle name="Note 32 3 3" xfId="6841"/>
    <cellStyle name="Note 32 3 3 2" xfId="24275"/>
    <cellStyle name="Note 32 3 3 3" xfId="38728"/>
    <cellStyle name="Note 32 3 4" xfId="9282"/>
    <cellStyle name="Note 32 3 4 2" xfId="26716"/>
    <cellStyle name="Note 32 3 4 3" xfId="41169"/>
    <cellStyle name="Note 32 3 5" xfId="11702"/>
    <cellStyle name="Note 32 3 5 2" xfId="29136"/>
    <cellStyle name="Note 32 3 5 3" xfId="43589"/>
    <cellStyle name="Note 32 3 6" xfId="18708"/>
    <cellStyle name="Note 32 4" xfId="1869"/>
    <cellStyle name="Note 32 4 2" xfId="4380"/>
    <cellStyle name="Note 32 4 2 2" xfId="21815"/>
    <cellStyle name="Note 32 4 2 3" xfId="36268"/>
    <cellStyle name="Note 32 4 3" xfId="6842"/>
    <cellStyle name="Note 32 4 3 2" xfId="24276"/>
    <cellStyle name="Note 32 4 3 3" xfId="38729"/>
    <cellStyle name="Note 32 4 4" xfId="9283"/>
    <cellStyle name="Note 32 4 4 2" xfId="26717"/>
    <cellStyle name="Note 32 4 4 3" xfId="41170"/>
    <cellStyle name="Note 32 4 5" xfId="11703"/>
    <cellStyle name="Note 32 4 5 2" xfId="29137"/>
    <cellStyle name="Note 32 4 5 3" xfId="43590"/>
    <cellStyle name="Note 32 4 6" xfId="15241"/>
    <cellStyle name="Note 32 4 6 2" xfId="32675"/>
    <cellStyle name="Note 32 4 6 3" xfId="47128"/>
    <cellStyle name="Note 32 4 7" xfId="18709"/>
    <cellStyle name="Note 32 4 8" xfId="20402"/>
    <cellStyle name="Note 32 5" xfId="4377"/>
    <cellStyle name="Note 32 5 2" xfId="13909"/>
    <cellStyle name="Note 32 5 2 2" xfId="31343"/>
    <cellStyle name="Note 32 5 2 3" xfId="45796"/>
    <cellStyle name="Note 32 5 3" xfId="16370"/>
    <cellStyle name="Note 32 5 3 2" xfId="33804"/>
    <cellStyle name="Note 32 5 3 3" xfId="48257"/>
    <cellStyle name="Note 32 5 4" xfId="21812"/>
    <cellStyle name="Note 32 5 5" xfId="36265"/>
    <cellStyle name="Note 32 6" xfId="6839"/>
    <cellStyle name="Note 32 6 2" xfId="24273"/>
    <cellStyle name="Note 32 6 3" xfId="38726"/>
    <cellStyle name="Note 32 7" xfId="9280"/>
    <cellStyle name="Note 32 7 2" xfId="26714"/>
    <cellStyle name="Note 32 7 3" xfId="41167"/>
    <cellStyle name="Note 32 8" xfId="11700"/>
    <cellStyle name="Note 32 8 2" xfId="29134"/>
    <cellStyle name="Note 32 8 3" xfId="43587"/>
    <cellStyle name="Note 32 9" xfId="18706"/>
    <cellStyle name="Note 33" xfId="1870"/>
    <cellStyle name="Note 33 2" xfId="1871"/>
    <cellStyle name="Note 33 2 2" xfId="4382"/>
    <cellStyle name="Note 33 2 2 2" xfId="13913"/>
    <cellStyle name="Note 33 2 2 2 2" xfId="31347"/>
    <cellStyle name="Note 33 2 2 2 3" xfId="45800"/>
    <cellStyle name="Note 33 2 2 3" xfId="16374"/>
    <cellStyle name="Note 33 2 2 3 2" xfId="33808"/>
    <cellStyle name="Note 33 2 2 3 3" xfId="48261"/>
    <cellStyle name="Note 33 2 2 4" xfId="21817"/>
    <cellStyle name="Note 33 2 2 5" xfId="36270"/>
    <cellStyle name="Note 33 2 3" xfId="6844"/>
    <cellStyle name="Note 33 2 3 2" xfId="24278"/>
    <cellStyle name="Note 33 2 3 3" xfId="38731"/>
    <cellStyle name="Note 33 2 4" xfId="9285"/>
    <cellStyle name="Note 33 2 4 2" xfId="26719"/>
    <cellStyle name="Note 33 2 4 3" xfId="41172"/>
    <cellStyle name="Note 33 2 5" xfId="11705"/>
    <cellStyle name="Note 33 2 5 2" xfId="29139"/>
    <cellStyle name="Note 33 2 5 3" xfId="43592"/>
    <cellStyle name="Note 33 2 6" xfId="18711"/>
    <cellStyle name="Note 33 3" xfId="1872"/>
    <cellStyle name="Note 33 3 2" xfId="4383"/>
    <cellStyle name="Note 33 3 2 2" xfId="13914"/>
    <cellStyle name="Note 33 3 2 2 2" xfId="31348"/>
    <cellStyle name="Note 33 3 2 2 3" xfId="45801"/>
    <cellStyle name="Note 33 3 2 3" xfId="16375"/>
    <cellStyle name="Note 33 3 2 3 2" xfId="33809"/>
    <cellStyle name="Note 33 3 2 3 3" xfId="48262"/>
    <cellStyle name="Note 33 3 2 4" xfId="21818"/>
    <cellStyle name="Note 33 3 2 5" xfId="36271"/>
    <cellStyle name="Note 33 3 3" xfId="6845"/>
    <cellStyle name="Note 33 3 3 2" xfId="24279"/>
    <cellStyle name="Note 33 3 3 3" xfId="38732"/>
    <cellStyle name="Note 33 3 4" xfId="9286"/>
    <cellStyle name="Note 33 3 4 2" xfId="26720"/>
    <cellStyle name="Note 33 3 4 3" xfId="41173"/>
    <cellStyle name="Note 33 3 5" xfId="11706"/>
    <cellStyle name="Note 33 3 5 2" xfId="29140"/>
    <cellStyle name="Note 33 3 5 3" xfId="43593"/>
    <cellStyle name="Note 33 3 6" xfId="18712"/>
    <cellStyle name="Note 33 4" xfId="1873"/>
    <cellStyle name="Note 33 4 2" xfId="4384"/>
    <cellStyle name="Note 33 4 2 2" xfId="21819"/>
    <cellStyle name="Note 33 4 2 3" xfId="36272"/>
    <cellStyle name="Note 33 4 3" xfId="6846"/>
    <cellStyle name="Note 33 4 3 2" xfId="24280"/>
    <cellStyle name="Note 33 4 3 3" xfId="38733"/>
    <cellStyle name="Note 33 4 4" xfId="9287"/>
    <cellStyle name="Note 33 4 4 2" xfId="26721"/>
    <cellStyle name="Note 33 4 4 3" xfId="41174"/>
    <cellStyle name="Note 33 4 5" xfId="11707"/>
    <cellStyle name="Note 33 4 5 2" xfId="29141"/>
    <cellStyle name="Note 33 4 5 3" xfId="43594"/>
    <cellStyle name="Note 33 4 6" xfId="15242"/>
    <cellStyle name="Note 33 4 6 2" xfId="32676"/>
    <cellStyle name="Note 33 4 6 3" xfId="47129"/>
    <cellStyle name="Note 33 4 7" xfId="18713"/>
    <cellStyle name="Note 33 4 8" xfId="20403"/>
    <cellStyle name="Note 33 5" xfId="4381"/>
    <cellStyle name="Note 33 5 2" xfId="13912"/>
    <cellStyle name="Note 33 5 2 2" xfId="31346"/>
    <cellStyle name="Note 33 5 2 3" xfId="45799"/>
    <cellStyle name="Note 33 5 3" xfId="16373"/>
    <cellStyle name="Note 33 5 3 2" xfId="33807"/>
    <cellStyle name="Note 33 5 3 3" xfId="48260"/>
    <cellStyle name="Note 33 5 4" xfId="21816"/>
    <cellStyle name="Note 33 5 5" xfId="36269"/>
    <cellStyle name="Note 33 6" xfId="6843"/>
    <cellStyle name="Note 33 6 2" xfId="24277"/>
    <cellStyle name="Note 33 6 3" xfId="38730"/>
    <cellStyle name="Note 33 7" xfId="9284"/>
    <cellStyle name="Note 33 7 2" xfId="26718"/>
    <cellStyle name="Note 33 7 3" xfId="41171"/>
    <cellStyle name="Note 33 8" xfId="11704"/>
    <cellStyle name="Note 33 8 2" xfId="29138"/>
    <cellStyle name="Note 33 8 3" xfId="43591"/>
    <cellStyle name="Note 33 9" xfId="18710"/>
    <cellStyle name="Note 34" xfId="1874"/>
    <cellStyle name="Note 34 2" xfId="1875"/>
    <cellStyle name="Note 34 2 2" xfId="4386"/>
    <cellStyle name="Note 34 2 2 2" xfId="13916"/>
    <cellStyle name="Note 34 2 2 2 2" xfId="31350"/>
    <cellStyle name="Note 34 2 2 2 3" xfId="45803"/>
    <cellStyle name="Note 34 2 2 3" xfId="16377"/>
    <cellStyle name="Note 34 2 2 3 2" xfId="33811"/>
    <cellStyle name="Note 34 2 2 3 3" xfId="48264"/>
    <cellStyle name="Note 34 2 2 4" xfId="21821"/>
    <cellStyle name="Note 34 2 2 5" xfId="36274"/>
    <cellStyle name="Note 34 2 3" xfId="6848"/>
    <cellStyle name="Note 34 2 3 2" xfId="24282"/>
    <cellStyle name="Note 34 2 3 3" xfId="38735"/>
    <cellStyle name="Note 34 2 4" xfId="9289"/>
    <cellStyle name="Note 34 2 4 2" xfId="26723"/>
    <cellStyle name="Note 34 2 4 3" xfId="41176"/>
    <cellStyle name="Note 34 2 5" xfId="11709"/>
    <cellStyle name="Note 34 2 5 2" xfId="29143"/>
    <cellStyle name="Note 34 2 5 3" xfId="43596"/>
    <cellStyle name="Note 34 2 6" xfId="18715"/>
    <cellStyle name="Note 34 3" xfId="1876"/>
    <cellStyle name="Note 34 3 2" xfId="4387"/>
    <cellStyle name="Note 34 3 2 2" xfId="13917"/>
    <cellStyle name="Note 34 3 2 2 2" xfId="31351"/>
    <cellStyle name="Note 34 3 2 2 3" xfId="45804"/>
    <cellStyle name="Note 34 3 2 3" xfId="16378"/>
    <cellStyle name="Note 34 3 2 3 2" xfId="33812"/>
    <cellStyle name="Note 34 3 2 3 3" xfId="48265"/>
    <cellStyle name="Note 34 3 2 4" xfId="21822"/>
    <cellStyle name="Note 34 3 2 5" xfId="36275"/>
    <cellStyle name="Note 34 3 3" xfId="6849"/>
    <cellStyle name="Note 34 3 3 2" xfId="24283"/>
    <cellStyle name="Note 34 3 3 3" xfId="38736"/>
    <cellStyle name="Note 34 3 4" xfId="9290"/>
    <cellStyle name="Note 34 3 4 2" xfId="26724"/>
    <cellStyle name="Note 34 3 4 3" xfId="41177"/>
    <cellStyle name="Note 34 3 5" xfId="11710"/>
    <cellStyle name="Note 34 3 5 2" xfId="29144"/>
    <cellStyle name="Note 34 3 5 3" xfId="43597"/>
    <cellStyle name="Note 34 3 6" xfId="18716"/>
    <cellStyle name="Note 34 4" xfId="1877"/>
    <cellStyle name="Note 34 4 2" xfId="4388"/>
    <cellStyle name="Note 34 4 2 2" xfId="21823"/>
    <cellStyle name="Note 34 4 2 3" xfId="36276"/>
    <cellStyle name="Note 34 4 3" xfId="6850"/>
    <cellStyle name="Note 34 4 3 2" xfId="24284"/>
    <cellStyle name="Note 34 4 3 3" xfId="38737"/>
    <cellStyle name="Note 34 4 4" xfId="9291"/>
    <cellStyle name="Note 34 4 4 2" xfId="26725"/>
    <cellStyle name="Note 34 4 4 3" xfId="41178"/>
    <cellStyle name="Note 34 4 5" xfId="11711"/>
    <cellStyle name="Note 34 4 5 2" xfId="29145"/>
    <cellStyle name="Note 34 4 5 3" xfId="43598"/>
    <cellStyle name="Note 34 4 6" xfId="15243"/>
    <cellStyle name="Note 34 4 6 2" xfId="32677"/>
    <cellStyle name="Note 34 4 6 3" xfId="47130"/>
    <cellStyle name="Note 34 4 7" xfId="18717"/>
    <cellStyle name="Note 34 4 8" xfId="20404"/>
    <cellStyle name="Note 34 5" xfId="4385"/>
    <cellStyle name="Note 34 5 2" xfId="13915"/>
    <cellStyle name="Note 34 5 2 2" xfId="31349"/>
    <cellStyle name="Note 34 5 2 3" xfId="45802"/>
    <cellStyle name="Note 34 5 3" xfId="16376"/>
    <cellStyle name="Note 34 5 3 2" xfId="33810"/>
    <cellStyle name="Note 34 5 3 3" xfId="48263"/>
    <cellStyle name="Note 34 5 4" xfId="21820"/>
    <cellStyle name="Note 34 5 5" xfId="36273"/>
    <cellStyle name="Note 34 6" xfId="6847"/>
    <cellStyle name="Note 34 6 2" xfId="24281"/>
    <cellStyle name="Note 34 6 3" xfId="38734"/>
    <cellStyle name="Note 34 7" xfId="9288"/>
    <cellStyle name="Note 34 7 2" xfId="26722"/>
    <cellStyle name="Note 34 7 3" xfId="41175"/>
    <cellStyle name="Note 34 8" xfId="11708"/>
    <cellStyle name="Note 34 8 2" xfId="29142"/>
    <cellStyle name="Note 34 8 3" xfId="43595"/>
    <cellStyle name="Note 34 9" xfId="18714"/>
    <cellStyle name="Note 35" xfId="1878"/>
    <cellStyle name="Note 35 2" xfId="1879"/>
    <cellStyle name="Note 35 2 2" xfId="4390"/>
    <cellStyle name="Note 35 2 2 2" xfId="13919"/>
    <cellStyle name="Note 35 2 2 2 2" xfId="31353"/>
    <cellStyle name="Note 35 2 2 2 3" xfId="45806"/>
    <cellStyle name="Note 35 2 2 3" xfId="16380"/>
    <cellStyle name="Note 35 2 2 3 2" xfId="33814"/>
    <cellStyle name="Note 35 2 2 3 3" xfId="48267"/>
    <cellStyle name="Note 35 2 2 4" xfId="21825"/>
    <cellStyle name="Note 35 2 2 5" xfId="36278"/>
    <cellStyle name="Note 35 2 3" xfId="6852"/>
    <cellStyle name="Note 35 2 3 2" xfId="24286"/>
    <cellStyle name="Note 35 2 3 3" xfId="38739"/>
    <cellStyle name="Note 35 2 4" xfId="9293"/>
    <cellStyle name="Note 35 2 4 2" xfId="26727"/>
    <cellStyle name="Note 35 2 4 3" xfId="41180"/>
    <cellStyle name="Note 35 2 5" xfId="11713"/>
    <cellStyle name="Note 35 2 5 2" xfId="29147"/>
    <cellStyle name="Note 35 2 5 3" xfId="43600"/>
    <cellStyle name="Note 35 2 6" xfId="18719"/>
    <cellStyle name="Note 35 3" xfId="1880"/>
    <cellStyle name="Note 35 3 2" xfId="4391"/>
    <cellStyle name="Note 35 3 2 2" xfId="13920"/>
    <cellStyle name="Note 35 3 2 2 2" xfId="31354"/>
    <cellStyle name="Note 35 3 2 2 3" xfId="45807"/>
    <cellStyle name="Note 35 3 2 3" xfId="16381"/>
    <cellStyle name="Note 35 3 2 3 2" xfId="33815"/>
    <cellStyle name="Note 35 3 2 3 3" xfId="48268"/>
    <cellStyle name="Note 35 3 2 4" xfId="21826"/>
    <cellStyle name="Note 35 3 2 5" xfId="36279"/>
    <cellStyle name="Note 35 3 3" xfId="6853"/>
    <cellStyle name="Note 35 3 3 2" xfId="24287"/>
    <cellStyle name="Note 35 3 3 3" xfId="38740"/>
    <cellStyle name="Note 35 3 4" xfId="9294"/>
    <cellStyle name="Note 35 3 4 2" xfId="26728"/>
    <cellStyle name="Note 35 3 4 3" xfId="41181"/>
    <cellStyle name="Note 35 3 5" xfId="11714"/>
    <cellStyle name="Note 35 3 5 2" xfId="29148"/>
    <cellStyle name="Note 35 3 5 3" xfId="43601"/>
    <cellStyle name="Note 35 3 6" xfId="18720"/>
    <cellStyle name="Note 35 4" xfId="1881"/>
    <cellStyle name="Note 35 4 2" xfId="4392"/>
    <cellStyle name="Note 35 4 2 2" xfId="21827"/>
    <cellStyle name="Note 35 4 2 3" xfId="36280"/>
    <cellStyle name="Note 35 4 3" xfId="6854"/>
    <cellStyle name="Note 35 4 3 2" xfId="24288"/>
    <cellStyle name="Note 35 4 3 3" xfId="38741"/>
    <cellStyle name="Note 35 4 4" xfId="9295"/>
    <cellStyle name="Note 35 4 4 2" xfId="26729"/>
    <cellStyle name="Note 35 4 4 3" xfId="41182"/>
    <cellStyle name="Note 35 4 5" xfId="11715"/>
    <cellStyle name="Note 35 4 5 2" xfId="29149"/>
    <cellStyle name="Note 35 4 5 3" xfId="43602"/>
    <cellStyle name="Note 35 4 6" xfId="15244"/>
    <cellStyle name="Note 35 4 6 2" xfId="32678"/>
    <cellStyle name="Note 35 4 6 3" xfId="47131"/>
    <cellStyle name="Note 35 4 7" xfId="18721"/>
    <cellStyle name="Note 35 4 8" xfId="20405"/>
    <cellStyle name="Note 35 5" xfId="4389"/>
    <cellStyle name="Note 35 5 2" xfId="13918"/>
    <cellStyle name="Note 35 5 2 2" xfId="31352"/>
    <cellStyle name="Note 35 5 2 3" xfId="45805"/>
    <cellStyle name="Note 35 5 3" xfId="16379"/>
    <cellStyle name="Note 35 5 3 2" xfId="33813"/>
    <cellStyle name="Note 35 5 3 3" xfId="48266"/>
    <cellStyle name="Note 35 5 4" xfId="21824"/>
    <cellStyle name="Note 35 5 5" xfId="36277"/>
    <cellStyle name="Note 35 6" xfId="6851"/>
    <cellStyle name="Note 35 6 2" xfId="24285"/>
    <cellStyle name="Note 35 6 3" xfId="38738"/>
    <cellStyle name="Note 35 7" xfId="9292"/>
    <cellStyle name="Note 35 7 2" xfId="26726"/>
    <cellStyle name="Note 35 7 3" xfId="41179"/>
    <cellStyle name="Note 35 8" xfId="11712"/>
    <cellStyle name="Note 35 8 2" xfId="29146"/>
    <cellStyle name="Note 35 8 3" xfId="43599"/>
    <cellStyle name="Note 35 9" xfId="18718"/>
    <cellStyle name="Note 36" xfId="1882"/>
    <cellStyle name="Note 36 2" xfId="1883"/>
    <cellStyle name="Note 36 2 2" xfId="4394"/>
    <cellStyle name="Note 36 2 2 2" xfId="13922"/>
    <cellStyle name="Note 36 2 2 2 2" xfId="31356"/>
    <cellStyle name="Note 36 2 2 2 3" xfId="45809"/>
    <cellStyle name="Note 36 2 2 3" xfId="16383"/>
    <cellStyle name="Note 36 2 2 3 2" xfId="33817"/>
    <cellStyle name="Note 36 2 2 3 3" xfId="48270"/>
    <cellStyle name="Note 36 2 2 4" xfId="21829"/>
    <cellStyle name="Note 36 2 2 5" xfId="36282"/>
    <cellStyle name="Note 36 2 3" xfId="6856"/>
    <cellStyle name="Note 36 2 3 2" xfId="24290"/>
    <cellStyle name="Note 36 2 3 3" xfId="38743"/>
    <cellStyle name="Note 36 2 4" xfId="9297"/>
    <cellStyle name="Note 36 2 4 2" xfId="26731"/>
    <cellStyle name="Note 36 2 4 3" xfId="41184"/>
    <cellStyle name="Note 36 2 5" xfId="11717"/>
    <cellStyle name="Note 36 2 5 2" xfId="29151"/>
    <cellStyle name="Note 36 2 5 3" xfId="43604"/>
    <cellStyle name="Note 36 2 6" xfId="18723"/>
    <cellStyle name="Note 36 3" xfId="1884"/>
    <cellStyle name="Note 36 3 2" xfId="4395"/>
    <cellStyle name="Note 36 3 2 2" xfId="13923"/>
    <cellStyle name="Note 36 3 2 2 2" xfId="31357"/>
    <cellStyle name="Note 36 3 2 2 3" xfId="45810"/>
    <cellStyle name="Note 36 3 2 3" xfId="16384"/>
    <cellStyle name="Note 36 3 2 3 2" xfId="33818"/>
    <cellStyle name="Note 36 3 2 3 3" xfId="48271"/>
    <cellStyle name="Note 36 3 2 4" xfId="21830"/>
    <cellStyle name="Note 36 3 2 5" xfId="36283"/>
    <cellStyle name="Note 36 3 3" xfId="6857"/>
    <cellStyle name="Note 36 3 3 2" xfId="24291"/>
    <cellStyle name="Note 36 3 3 3" xfId="38744"/>
    <cellStyle name="Note 36 3 4" xfId="9298"/>
    <cellStyle name="Note 36 3 4 2" xfId="26732"/>
    <cellStyle name="Note 36 3 4 3" xfId="41185"/>
    <cellStyle name="Note 36 3 5" xfId="11718"/>
    <cellStyle name="Note 36 3 5 2" xfId="29152"/>
    <cellStyle name="Note 36 3 5 3" xfId="43605"/>
    <cellStyle name="Note 36 3 6" xfId="18724"/>
    <cellStyle name="Note 36 4" xfId="1885"/>
    <cellStyle name="Note 36 4 2" xfId="4396"/>
    <cellStyle name="Note 36 4 2 2" xfId="21831"/>
    <cellStyle name="Note 36 4 2 3" xfId="36284"/>
    <cellStyle name="Note 36 4 3" xfId="6858"/>
    <cellStyle name="Note 36 4 3 2" xfId="24292"/>
    <cellStyle name="Note 36 4 3 3" xfId="38745"/>
    <cellStyle name="Note 36 4 4" xfId="9299"/>
    <cellStyle name="Note 36 4 4 2" xfId="26733"/>
    <cellStyle name="Note 36 4 4 3" xfId="41186"/>
    <cellStyle name="Note 36 4 5" xfId="11719"/>
    <cellStyle name="Note 36 4 5 2" xfId="29153"/>
    <cellStyle name="Note 36 4 5 3" xfId="43606"/>
    <cellStyle name="Note 36 4 6" xfId="15245"/>
    <cellStyle name="Note 36 4 6 2" xfId="32679"/>
    <cellStyle name="Note 36 4 6 3" xfId="47132"/>
    <cellStyle name="Note 36 4 7" xfId="18725"/>
    <cellStyle name="Note 36 4 8" xfId="20406"/>
    <cellStyle name="Note 36 5" xfId="4393"/>
    <cellStyle name="Note 36 5 2" xfId="13921"/>
    <cellStyle name="Note 36 5 2 2" xfId="31355"/>
    <cellStyle name="Note 36 5 2 3" xfId="45808"/>
    <cellStyle name="Note 36 5 3" xfId="16382"/>
    <cellStyle name="Note 36 5 3 2" xfId="33816"/>
    <cellStyle name="Note 36 5 3 3" xfId="48269"/>
    <cellStyle name="Note 36 5 4" xfId="21828"/>
    <cellStyle name="Note 36 5 5" xfId="36281"/>
    <cellStyle name="Note 36 6" xfId="6855"/>
    <cellStyle name="Note 36 6 2" xfId="24289"/>
    <cellStyle name="Note 36 6 3" xfId="38742"/>
    <cellStyle name="Note 36 7" xfId="9296"/>
    <cellStyle name="Note 36 7 2" xfId="26730"/>
    <cellStyle name="Note 36 7 3" xfId="41183"/>
    <cellStyle name="Note 36 8" xfId="11716"/>
    <cellStyle name="Note 36 8 2" xfId="29150"/>
    <cellStyle name="Note 36 8 3" xfId="43603"/>
    <cellStyle name="Note 36 9" xfId="18722"/>
    <cellStyle name="Note 37" xfId="1886"/>
    <cellStyle name="Note 37 2" xfId="1887"/>
    <cellStyle name="Note 37 2 2" xfId="4398"/>
    <cellStyle name="Note 37 2 2 2" xfId="13925"/>
    <cellStyle name="Note 37 2 2 2 2" xfId="31359"/>
    <cellStyle name="Note 37 2 2 2 3" xfId="45812"/>
    <cellStyle name="Note 37 2 2 3" xfId="16386"/>
    <cellStyle name="Note 37 2 2 3 2" xfId="33820"/>
    <cellStyle name="Note 37 2 2 3 3" xfId="48273"/>
    <cellStyle name="Note 37 2 2 4" xfId="21833"/>
    <cellStyle name="Note 37 2 2 5" xfId="36286"/>
    <cellStyle name="Note 37 2 3" xfId="6860"/>
    <cellStyle name="Note 37 2 3 2" xfId="24294"/>
    <cellStyle name="Note 37 2 3 3" xfId="38747"/>
    <cellStyle name="Note 37 2 4" xfId="9301"/>
    <cellStyle name="Note 37 2 4 2" xfId="26735"/>
    <cellStyle name="Note 37 2 4 3" xfId="41188"/>
    <cellStyle name="Note 37 2 5" xfId="11721"/>
    <cellStyle name="Note 37 2 5 2" xfId="29155"/>
    <cellStyle name="Note 37 2 5 3" xfId="43608"/>
    <cellStyle name="Note 37 2 6" xfId="18727"/>
    <cellStyle name="Note 37 3" xfId="1888"/>
    <cellStyle name="Note 37 3 2" xfId="4399"/>
    <cellStyle name="Note 37 3 2 2" xfId="13926"/>
    <cellStyle name="Note 37 3 2 2 2" xfId="31360"/>
    <cellStyle name="Note 37 3 2 2 3" xfId="45813"/>
    <cellStyle name="Note 37 3 2 3" xfId="16387"/>
    <cellStyle name="Note 37 3 2 3 2" xfId="33821"/>
    <cellStyle name="Note 37 3 2 3 3" xfId="48274"/>
    <cellStyle name="Note 37 3 2 4" xfId="21834"/>
    <cellStyle name="Note 37 3 2 5" xfId="36287"/>
    <cellStyle name="Note 37 3 3" xfId="6861"/>
    <cellStyle name="Note 37 3 3 2" xfId="24295"/>
    <cellStyle name="Note 37 3 3 3" xfId="38748"/>
    <cellStyle name="Note 37 3 4" xfId="9302"/>
    <cellStyle name="Note 37 3 4 2" xfId="26736"/>
    <cellStyle name="Note 37 3 4 3" xfId="41189"/>
    <cellStyle name="Note 37 3 5" xfId="11722"/>
    <cellStyle name="Note 37 3 5 2" xfId="29156"/>
    <cellStyle name="Note 37 3 5 3" xfId="43609"/>
    <cellStyle name="Note 37 3 6" xfId="18728"/>
    <cellStyle name="Note 37 4" xfId="1889"/>
    <cellStyle name="Note 37 4 2" xfId="4400"/>
    <cellStyle name="Note 37 4 2 2" xfId="21835"/>
    <cellStyle name="Note 37 4 2 3" xfId="36288"/>
    <cellStyle name="Note 37 4 3" xfId="6862"/>
    <cellStyle name="Note 37 4 3 2" xfId="24296"/>
    <cellStyle name="Note 37 4 3 3" xfId="38749"/>
    <cellStyle name="Note 37 4 4" xfId="9303"/>
    <cellStyle name="Note 37 4 4 2" xfId="26737"/>
    <cellStyle name="Note 37 4 4 3" xfId="41190"/>
    <cellStyle name="Note 37 4 5" xfId="11723"/>
    <cellStyle name="Note 37 4 5 2" xfId="29157"/>
    <cellStyle name="Note 37 4 5 3" xfId="43610"/>
    <cellStyle name="Note 37 4 6" xfId="15246"/>
    <cellStyle name="Note 37 4 6 2" xfId="32680"/>
    <cellStyle name="Note 37 4 6 3" xfId="47133"/>
    <cellStyle name="Note 37 4 7" xfId="18729"/>
    <cellStyle name="Note 37 4 8" xfId="20407"/>
    <cellStyle name="Note 37 5" xfId="4397"/>
    <cellStyle name="Note 37 5 2" xfId="13924"/>
    <cellStyle name="Note 37 5 2 2" xfId="31358"/>
    <cellStyle name="Note 37 5 2 3" xfId="45811"/>
    <cellStyle name="Note 37 5 3" xfId="16385"/>
    <cellStyle name="Note 37 5 3 2" xfId="33819"/>
    <cellStyle name="Note 37 5 3 3" xfId="48272"/>
    <cellStyle name="Note 37 5 4" xfId="21832"/>
    <cellStyle name="Note 37 5 5" xfId="36285"/>
    <cellStyle name="Note 37 6" xfId="6859"/>
    <cellStyle name="Note 37 6 2" xfId="24293"/>
    <cellStyle name="Note 37 6 3" xfId="38746"/>
    <cellStyle name="Note 37 7" xfId="9300"/>
    <cellStyle name="Note 37 7 2" xfId="26734"/>
    <cellStyle name="Note 37 7 3" xfId="41187"/>
    <cellStyle name="Note 37 8" xfId="11720"/>
    <cellStyle name="Note 37 8 2" xfId="29154"/>
    <cellStyle name="Note 37 8 3" xfId="43607"/>
    <cellStyle name="Note 37 9" xfId="18726"/>
    <cellStyle name="Note 38" xfId="1890"/>
    <cellStyle name="Note 38 2" xfId="1891"/>
    <cellStyle name="Note 38 2 2" xfId="4402"/>
    <cellStyle name="Note 38 2 2 2" xfId="13928"/>
    <cellStyle name="Note 38 2 2 2 2" xfId="31362"/>
    <cellStyle name="Note 38 2 2 2 3" xfId="45815"/>
    <cellStyle name="Note 38 2 2 3" xfId="16389"/>
    <cellStyle name="Note 38 2 2 3 2" xfId="33823"/>
    <cellStyle name="Note 38 2 2 3 3" xfId="48276"/>
    <cellStyle name="Note 38 2 2 4" xfId="21837"/>
    <cellStyle name="Note 38 2 2 5" xfId="36290"/>
    <cellStyle name="Note 38 2 3" xfId="6864"/>
    <cellStyle name="Note 38 2 3 2" xfId="24298"/>
    <cellStyle name="Note 38 2 3 3" xfId="38751"/>
    <cellStyle name="Note 38 2 4" xfId="9305"/>
    <cellStyle name="Note 38 2 4 2" xfId="26739"/>
    <cellStyle name="Note 38 2 4 3" xfId="41192"/>
    <cellStyle name="Note 38 2 5" xfId="11725"/>
    <cellStyle name="Note 38 2 5 2" xfId="29159"/>
    <cellStyle name="Note 38 2 5 3" xfId="43612"/>
    <cellStyle name="Note 38 2 6" xfId="18731"/>
    <cellStyle name="Note 38 3" xfId="1892"/>
    <cellStyle name="Note 38 3 2" xfId="4403"/>
    <cellStyle name="Note 38 3 2 2" xfId="13929"/>
    <cellStyle name="Note 38 3 2 2 2" xfId="31363"/>
    <cellStyle name="Note 38 3 2 2 3" xfId="45816"/>
    <cellStyle name="Note 38 3 2 3" xfId="16390"/>
    <cellStyle name="Note 38 3 2 3 2" xfId="33824"/>
    <cellStyle name="Note 38 3 2 3 3" xfId="48277"/>
    <cellStyle name="Note 38 3 2 4" xfId="21838"/>
    <cellStyle name="Note 38 3 2 5" xfId="36291"/>
    <cellStyle name="Note 38 3 3" xfId="6865"/>
    <cellStyle name="Note 38 3 3 2" xfId="24299"/>
    <cellStyle name="Note 38 3 3 3" xfId="38752"/>
    <cellStyle name="Note 38 3 4" xfId="9306"/>
    <cellStyle name="Note 38 3 4 2" xfId="26740"/>
    <cellStyle name="Note 38 3 4 3" xfId="41193"/>
    <cellStyle name="Note 38 3 5" xfId="11726"/>
    <cellStyle name="Note 38 3 5 2" xfId="29160"/>
    <cellStyle name="Note 38 3 5 3" xfId="43613"/>
    <cellStyle name="Note 38 3 6" xfId="18732"/>
    <cellStyle name="Note 38 4" xfId="1893"/>
    <cellStyle name="Note 38 4 2" xfId="4404"/>
    <cellStyle name="Note 38 4 2 2" xfId="21839"/>
    <cellStyle name="Note 38 4 2 3" xfId="36292"/>
    <cellStyle name="Note 38 4 3" xfId="6866"/>
    <cellStyle name="Note 38 4 3 2" xfId="24300"/>
    <cellStyle name="Note 38 4 3 3" xfId="38753"/>
    <cellStyle name="Note 38 4 4" xfId="9307"/>
    <cellStyle name="Note 38 4 4 2" xfId="26741"/>
    <cellStyle name="Note 38 4 4 3" xfId="41194"/>
    <cellStyle name="Note 38 4 5" xfId="11727"/>
    <cellStyle name="Note 38 4 5 2" xfId="29161"/>
    <cellStyle name="Note 38 4 5 3" xfId="43614"/>
    <cellStyle name="Note 38 4 6" xfId="15247"/>
    <cellStyle name="Note 38 4 6 2" xfId="32681"/>
    <cellStyle name="Note 38 4 6 3" xfId="47134"/>
    <cellStyle name="Note 38 4 7" xfId="18733"/>
    <cellStyle name="Note 38 4 8" xfId="20408"/>
    <cellStyle name="Note 38 5" xfId="4401"/>
    <cellStyle name="Note 38 5 2" xfId="13927"/>
    <cellStyle name="Note 38 5 2 2" xfId="31361"/>
    <cellStyle name="Note 38 5 2 3" xfId="45814"/>
    <cellStyle name="Note 38 5 3" xfId="16388"/>
    <cellStyle name="Note 38 5 3 2" xfId="33822"/>
    <cellStyle name="Note 38 5 3 3" xfId="48275"/>
    <cellStyle name="Note 38 5 4" xfId="21836"/>
    <cellStyle name="Note 38 5 5" xfId="36289"/>
    <cellStyle name="Note 38 6" xfId="6863"/>
    <cellStyle name="Note 38 6 2" xfId="24297"/>
    <cellStyle name="Note 38 6 3" xfId="38750"/>
    <cellStyle name="Note 38 7" xfId="9304"/>
    <cellStyle name="Note 38 7 2" xfId="26738"/>
    <cellStyle name="Note 38 7 3" xfId="41191"/>
    <cellStyle name="Note 38 8" xfId="11724"/>
    <cellStyle name="Note 38 8 2" xfId="29158"/>
    <cellStyle name="Note 38 8 3" xfId="43611"/>
    <cellStyle name="Note 38 9" xfId="18730"/>
    <cellStyle name="Note 39" xfId="1894"/>
    <cellStyle name="Note 39 2" xfId="1895"/>
    <cellStyle name="Note 39 2 2" xfId="4406"/>
    <cellStyle name="Note 39 2 2 2" xfId="13931"/>
    <cellStyle name="Note 39 2 2 2 2" xfId="31365"/>
    <cellStyle name="Note 39 2 2 2 3" xfId="45818"/>
    <cellStyle name="Note 39 2 2 3" xfId="16392"/>
    <cellStyle name="Note 39 2 2 3 2" xfId="33826"/>
    <cellStyle name="Note 39 2 2 3 3" xfId="48279"/>
    <cellStyle name="Note 39 2 2 4" xfId="21841"/>
    <cellStyle name="Note 39 2 2 5" xfId="36294"/>
    <cellStyle name="Note 39 2 3" xfId="6868"/>
    <cellStyle name="Note 39 2 3 2" xfId="24302"/>
    <cellStyle name="Note 39 2 3 3" xfId="38755"/>
    <cellStyle name="Note 39 2 4" xfId="9309"/>
    <cellStyle name="Note 39 2 4 2" xfId="26743"/>
    <cellStyle name="Note 39 2 4 3" xfId="41196"/>
    <cellStyle name="Note 39 2 5" xfId="11729"/>
    <cellStyle name="Note 39 2 5 2" xfId="29163"/>
    <cellStyle name="Note 39 2 5 3" xfId="43616"/>
    <cellStyle name="Note 39 2 6" xfId="18735"/>
    <cellStyle name="Note 39 3" xfId="1896"/>
    <cellStyle name="Note 39 3 2" xfId="4407"/>
    <cellStyle name="Note 39 3 2 2" xfId="13932"/>
    <cellStyle name="Note 39 3 2 2 2" xfId="31366"/>
    <cellStyle name="Note 39 3 2 2 3" xfId="45819"/>
    <cellStyle name="Note 39 3 2 3" xfId="16393"/>
    <cellStyle name="Note 39 3 2 3 2" xfId="33827"/>
    <cellStyle name="Note 39 3 2 3 3" xfId="48280"/>
    <cellStyle name="Note 39 3 2 4" xfId="21842"/>
    <cellStyle name="Note 39 3 2 5" xfId="36295"/>
    <cellStyle name="Note 39 3 3" xfId="6869"/>
    <cellStyle name="Note 39 3 3 2" xfId="24303"/>
    <cellStyle name="Note 39 3 3 3" xfId="38756"/>
    <cellStyle name="Note 39 3 4" xfId="9310"/>
    <cellStyle name="Note 39 3 4 2" xfId="26744"/>
    <cellStyle name="Note 39 3 4 3" xfId="41197"/>
    <cellStyle name="Note 39 3 5" xfId="11730"/>
    <cellStyle name="Note 39 3 5 2" xfId="29164"/>
    <cellStyle name="Note 39 3 5 3" xfId="43617"/>
    <cellStyle name="Note 39 3 6" xfId="18736"/>
    <cellStyle name="Note 39 4" xfId="1897"/>
    <cellStyle name="Note 39 4 2" xfId="4408"/>
    <cellStyle name="Note 39 4 2 2" xfId="21843"/>
    <cellStyle name="Note 39 4 2 3" xfId="36296"/>
    <cellStyle name="Note 39 4 3" xfId="6870"/>
    <cellStyle name="Note 39 4 3 2" xfId="24304"/>
    <cellStyle name="Note 39 4 3 3" xfId="38757"/>
    <cellStyle name="Note 39 4 4" xfId="9311"/>
    <cellStyle name="Note 39 4 4 2" xfId="26745"/>
    <cellStyle name="Note 39 4 4 3" xfId="41198"/>
    <cellStyle name="Note 39 4 5" xfId="11731"/>
    <cellStyle name="Note 39 4 5 2" xfId="29165"/>
    <cellStyle name="Note 39 4 5 3" xfId="43618"/>
    <cellStyle name="Note 39 4 6" xfId="15248"/>
    <cellStyle name="Note 39 4 6 2" xfId="32682"/>
    <cellStyle name="Note 39 4 6 3" xfId="47135"/>
    <cellStyle name="Note 39 4 7" xfId="18737"/>
    <cellStyle name="Note 39 4 8" xfId="20409"/>
    <cellStyle name="Note 39 5" xfId="4405"/>
    <cellStyle name="Note 39 5 2" xfId="13930"/>
    <cellStyle name="Note 39 5 2 2" xfId="31364"/>
    <cellStyle name="Note 39 5 2 3" xfId="45817"/>
    <cellStyle name="Note 39 5 3" xfId="16391"/>
    <cellStyle name="Note 39 5 3 2" xfId="33825"/>
    <cellStyle name="Note 39 5 3 3" xfId="48278"/>
    <cellStyle name="Note 39 5 4" xfId="21840"/>
    <cellStyle name="Note 39 5 5" xfId="36293"/>
    <cellStyle name="Note 39 6" xfId="6867"/>
    <cellStyle name="Note 39 6 2" xfId="24301"/>
    <cellStyle name="Note 39 6 3" xfId="38754"/>
    <cellStyle name="Note 39 7" xfId="9308"/>
    <cellStyle name="Note 39 7 2" xfId="26742"/>
    <cellStyle name="Note 39 7 3" xfId="41195"/>
    <cellStyle name="Note 39 8" xfId="11728"/>
    <cellStyle name="Note 39 8 2" xfId="29162"/>
    <cellStyle name="Note 39 8 3" xfId="43615"/>
    <cellStyle name="Note 39 9" xfId="18734"/>
    <cellStyle name="Note 4" xfId="1898"/>
    <cellStyle name="Note 4 10" xfId="1899"/>
    <cellStyle name="Note 4 10 10" xfId="6872"/>
    <cellStyle name="Note 4 10 10 2" xfId="24306"/>
    <cellStyle name="Note 4 10 10 3" xfId="38759"/>
    <cellStyle name="Note 4 10 11" xfId="9313"/>
    <cellStyle name="Note 4 10 11 2" xfId="26747"/>
    <cellStyle name="Note 4 10 11 3" xfId="41200"/>
    <cellStyle name="Note 4 10 12" xfId="11733"/>
    <cellStyle name="Note 4 10 12 2" xfId="29167"/>
    <cellStyle name="Note 4 10 12 3" xfId="43620"/>
    <cellStyle name="Note 4 10 13" xfId="18739"/>
    <cellStyle name="Note 4 10 2" xfId="1900"/>
    <cellStyle name="Note 4 10 2 2" xfId="1901"/>
    <cellStyle name="Note 4 10 2 2 2" xfId="4412"/>
    <cellStyle name="Note 4 10 2 2 2 2" xfId="13936"/>
    <cellStyle name="Note 4 10 2 2 2 2 2" xfId="31370"/>
    <cellStyle name="Note 4 10 2 2 2 2 3" xfId="45823"/>
    <cellStyle name="Note 4 10 2 2 2 3" xfId="16397"/>
    <cellStyle name="Note 4 10 2 2 2 3 2" xfId="33831"/>
    <cellStyle name="Note 4 10 2 2 2 3 3" xfId="48284"/>
    <cellStyle name="Note 4 10 2 2 2 4" xfId="21847"/>
    <cellStyle name="Note 4 10 2 2 2 5" xfId="36300"/>
    <cellStyle name="Note 4 10 2 2 3" xfId="6874"/>
    <cellStyle name="Note 4 10 2 2 3 2" xfId="24308"/>
    <cellStyle name="Note 4 10 2 2 3 3" xfId="38761"/>
    <cellStyle name="Note 4 10 2 2 4" xfId="9315"/>
    <cellStyle name="Note 4 10 2 2 4 2" xfId="26749"/>
    <cellStyle name="Note 4 10 2 2 4 3" xfId="41202"/>
    <cellStyle name="Note 4 10 2 2 5" xfId="11735"/>
    <cellStyle name="Note 4 10 2 2 5 2" xfId="29169"/>
    <cellStyle name="Note 4 10 2 2 5 3" xfId="43622"/>
    <cellStyle name="Note 4 10 2 2 6" xfId="18741"/>
    <cellStyle name="Note 4 10 2 3" xfId="1902"/>
    <cellStyle name="Note 4 10 2 3 2" xfId="4413"/>
    <cellStyle name="Note 4 10 2 3 2 2" xfId="13937"/>
    <cellStyle name="Note 4 10 2 3 2 2 2" xfId="31371"/>
    <cellStyle name="Note 4 10 2 3 2 2 3" xfId="45824"/>
    <cellStyle name="Note 4 10 2 3 2 3" xfId="16398"/>
    <cellStyle name="Note 4 10 2 3 2 3 2" xfId="33832"/>
    <cellStyle name="Note 4 10 2 3 2 3 3" xfId="48285"/>
    <cellStyle name="Note 4 10 2 3 2 4" xfId="21848"/>
    <cellStyle name="Note 4 10 2 3 2 5" xfId="36301"/>
    <cellStyle name="Note 4 10 2 3 3" xfId="6875"/>
    <cellStyle name="Note 4 10 2 3 3 2" xfId="24309"/>
    <cellStyle name="Note 4 10 2 3 3 3" xfId="38762"/>
    <cellStyle name="Note 4 10 2 3 4" xfId="9316"/>
    <cellStyle name="Note 4 10 2 3 4 2" xfId="26750"/>
    <cellStyle name="Note 4 10 2 3 4 3" xfId="41203"/>
    <cellStyle name="Note 4 10 2 3 5" xfId="11736"/>
    <cellStyle name="Note 4 10 2 3 5 2" xfId="29170"/>
    <cellStyle name="Note 4 10 2 3 5 3" xfId="43623"/>
    <cellStyle name="Note 4 10 2 3 6" xfId="18742"/>
    <cellStyle name="Note 4 10 2 4" xfId="1903"/>
    <cellStyle name="Note 4 10 2 4 2" xfId="4414"/>
    <cellStyle name="Note 4 10 2 4 2 2" xfId="21849"/>
    <cellStyle name="Note 4 10 2 4 2 3" xfId="36302"/>
    <cellStyle name="Note 4 10 2 4 3" xfId="6876"/>
    <cellStyle name="Note 4 10 2 4 3 2" xfId="24310"/>
    <cellStyle name="Note 4 10 2 4 3 3" xfId="38763"/>
    <cellStyle name="Note 4 10 2 4 4" xfId="9317"/>
    <cellStyle name="Note 4 10 2 4 4 2" xfId="26751"/>
    <cellStyle name="Note 4 10 2 4 4 3" xfId="41204"/>
    <cellStyle name="Note 4 10 2 4 5" xfId="11737"/>
    <cellStyle name="Note 4 10 2 4 5 2" xfId="29171"/>
    <cellStyle name="Note 4 10 2 4 5 3" xfId="43624"/>
    <cellStyle name="Note 4 10 2 4 6" xfId="15249"/>
    <cellStyle name="Note 4 10 2 4 6 2" xfId="32683"/>
    <cellStyle name="Note 4 10 2 4 6 3" xfId="47136"/>
    <cellStyle name="Note 4 10 2 4 7" xfId="18743"/>
    <cellStyle name="Note 4 10 2 4 8" xfId="20410"/>
    <cellStyle name="Note 4 10 2 5" xfId="4411"/>
    <cellStyle name="Note 4 10 2 5 2" xfId="13935"/>
    <cellStyle name="Note 4 10 2 5 2 2" xfId="31369"/>
    <cellStyle name="Note 4 10 2 5 2 3" xfId="45822"/>
    <cellStyle name="Note 4 10 2 5 3" xfId="16396"/>
    <cellStyle name="Note 4 10 2 5 3 2" xfId="33830"/>
    <cellStyle name="Note 4 10 2 5 3 3" xfId="48283"/>
    <cellStyle name="Note 4 10 2 5 4" xfId="21846"/>
    <cellStyle name="Note 4 10 2 5 5" xfId="36299"/>
    <cellStyle name="Note 4 10 2 6" xfId="6873"/>
    <cellStyle name="Note 4 10 2 6 2" xfId="24307"/>
    <cellStyle name="Note 4 10 2 6 3" xfId="38760"/>
    <cellStyle name="Note 4 10 2 7" xfId="9314"/>
    <cellStyle name="Note 4 10 2 7 2" xfId="26748"/>
    <cellStyle name="Note 4 10 2 7 3" xfId="41201"/>
    <cellStyle name="Note 4 10 2 8" xfId="11734"/>
    <cellStyle name="Note 4 10 2 8 2" xfId="29168"/>
    <cellStyle name="Note 4 10 2 8 3" xfId="43621"/>
    <cellStyle name="Note 4 10 2 9" xfId="18740"/>
    <cellStyle name="Note 4 10 3" xfId="1904"/>
    <cellStyle name="Note 4 10 3 2" xfId="1905"/>
    <cellStyle name="Note 4 10 3 2 2" xfId="4416"/>
    <cellStyle name="Note 4 10 3 2 2 2" xfId="13939"/>
    <cellStyle name="Note 4 10 3 2 2 2 2" xfId="31373"/>
    <cellStyle name="Note 4 10 3 2 2 2 3" xfId="45826"/>
    <cellStyle name="Note 4 10 3 2 2 3" xfId="16400"/>
    <cellStyle name="Note 4 10 3 2 2 3 2" xfId="33834"/>
    <cellStyle name="Note 4 10 3 2 2 3 3" xfId="48287"/>
    <cellStyle name="Note 4 10 3 2 2 4" xfId="21851"/>
    <cellStyle name="Note 4 10 3 2 2 5" xfId="36304"/>
    <cellStyle name="Note 4 10 3 2 3" xfId="6878"/>
    <cellStyle name="Note 4 10 3 2 3 2" xfId="24312"/>
    <cellStyle name="Note 4 10 3 2 3 3" xfId="38765"/>
    <cellStyle name="Note 4 10 3 2 4" xfId="9319"/>
    <cellStyle name="Note 4 10 3 2 4 2" xfId="26753"/>
    <cellStyle name="Note 4 10 3 2 4 3" xfId="41206"/>
    <cellStyle name="Note 4 10 3 2 5" xfId="11739"/>
    <cellStyle name="Note 4 10 3 2 5 2" xfId="29173"/>
    <cellStyle name="Note 4 10 3 2 5 3" xfId="43626"/>
    <cellStyle name="Note 4 10 3 2 6" xfId="18745"/>
    <cellStyle name="Note 4 10 3 3" xfId="1906"/>
    <cellStyle name="Note 4 10 3 3 2" xfId="4417"/>
    <cellStyle name="Note 4 10 3 3 2 2" xfId="13940"/>
    <cellStyle name="Note 4 10 3 3 2 2 2" xfId="31374"/>
    <cellStyle name="Note 4 10 3 3 2 2 3" xfId="45827"/>
    <cellStyle name="Note 4 10 3 3 2 3" xfId="16401"/>
    <cellStyle name="Note 4 10 3 3 2 3 2" xfId="33835"/>
    <cellStyle name="Note 4 10 3 3 2 3 3" xfId="48288"/>
    <cellStyle name="Note 4 10 3 3 2 4" xfId="21852"/>
    <cellStyle name="Note 4 10 3 3 2 5" xfId="36305"/>
    <cellStyle name="Note 4 10 3 3 3" xfId="6879"/>
    <cellStyle name="Note 4 10 3 3 3 2" xfId="24313"/>
    <cellStyle name="Note 4 10 3 3 3 3" xfId="38766"/>
    <cellStyle name="Note 4 10 3 3 4" xfId="9320"/>
    <cellStyle name="Note 4 10 3 3 4 2" xfId="26754"/>
    <cellStyle name="Note 4 10 3 3 4 3" xfId="41207"/>
    <cellStyle name="Note 4 10 3 3 5" xfId="11740"/>
    <cellStyle name="Note 4 10 3 3 5 2" xfId="29174"/>
    <cellStyle name="Note 4 10 3 3 5 3" xfId="43627"/>
    <cellStyle name="Note 4 10 3 3 6" xfId="18746"/>
    <cellStyle name="Note 4 10 3 4" xfId="1907"/>
    <cellStyle name="Note 4 10 3 4 2" xfId="4418"/>
    <cellStyle name="Note 4 10 3 4 2 2" xfId="21853"/>
    <cellStyle name="Note 4 10 3 4 2 3" xfId="36306"/>
    <cellStyle name="Note 4 10 3 4 3" xfId="6880"/>
    <cellStyle name="Note 4 10 3 4 3 2" xfId="24314"/>
    <cellStyle name="Note 4 10 3 4 3 3" xfId="38767"/>
    <cellStyle name="Note 4 10 3 4 4" xfId="9321"/>
    <cellStyle name="Note 4 10 3 4 4 2" xfId="26755"/>
    <cellStyle name="Note 4 10 3 4 4 3" xfId="41208"/>
    <cellStyle name="Note 4 10 3 4 5" xfId="11741"/>
    <cellStyle name="Note 4 10 3 4 5 2" xfId="29175"/>
    <cellStyle name="Note 4 10 3 4 5 3" xfId="43628"/>
    <cellStyle name="Note 4 10 3 4 6" xfId="15250"/>
    <cellStyle name="Note 4 10 3 4 6 2" xfId="32684"/>
    <cellStyle name="Note 4 10 3 4 6 3" xfId="47137"/>
    <cellStyle name="Note 4 10 3 4 7" xfId="18747"/>
    <cellStyle name="Note 4 10 3 4 8" xfId="20411"/>
    <cellStyle name="Note 4 10 3 5" xfId="4415"/>
    <cellStyle name="Note 4 10 3 5 2" xfId="13938"/>
    <cellStyle name="Note 4 10 3 5 2 2" xfId="31372"/>
    <cellStyle name="Note 4 10 3 5 2 3" xfId="45825"/>
    <cellStyle name="Note 4 10 3 5 3" xfId="16399"/>
    <cellStyle name="Note 4 10 3 5 3 2" xfId="33833"/>
    <cellStyle name="Note 4 10 3 5 3 3" xfId="48286"/>
    <cellStyle name="Note 4 10 3 5 4" xfId="21850"/>
    <cellStyle name="Note 4 10 3 5 5" xfId="36303"/>
    <cellStyle name="Note 4 10 3 6" xfId="6877"/>
    <cellStyle name="Note 4 10 3 6 2" xfId="24311"/>
    <cellStyle name="Note 4 10 3 6 3" xfId="38764"/>
    <cellStyle name="Note 4 10 3 7" xfId="9318"/>
    <cellStyle name="Note 4 10 3 7 2" xfId="26752"/>
    <cellStyle name="Note 4 10 3 7 3" xfId="41205"/>
    <cellStyle name="Note 4 10 3 8" xfId="11738"/>
    <cellStyle name="Note 4 10 3 8 2" xfId="29172"/>
    <cellStyle name="Note 4 10 3 8 3" xfId="43625"/>
    <cellStyle name="Note 4 10 3 9" xfId="18744"/>
    <cellStyle name="Note 4 10 4" xfId="1908"/>
    <cellStyle name="Note 4 10 4 2" xfId="1909"/>
    <cellStyle name="Note 4 10 4 2 2" xfId="4420"/>
    <cellStyle name="Note 4 10 4 2 2 2" xfId="13942"/>
    <cellStyle name="Note 4 10 4 2 2 2 2" xfId="31376"/>
    <cellStyle name="Note 4 10 4 2 2 2 3" xfId="45829"/>
    <cellStyle name="Note 4 10 4 2 2 3" xfId="16403"/>
    <cellStyle name="Note 4 10 4 2 2 3 2" xfId="33837"/>
    <cellStyle name="Note 4 10 4 2 2 3 3" xfId="48290"/>
    <cellStyle name="Note 4 10 4 2 2 4" xfId="21855"/>
    <cellStyle name="Note 4 10 4 2 2 5" xfId="36308"/>
    <cellStyle name="Note 4 10 4 2 3" xfId="6882"/>
    <cellStyle name="Note 4 10 4 2 3 2" xfId="24316"/>
    <cellStyle name="Note 4 10 4 2 3 3" xfId="38769"/>
    <cellStyle name="Note 4 10 4 2 4" xfId="9323"/>
    <cellStyle name="Note 4 10 4 2 4 2" xfId="26757"/>
    <cellStyle name="Note 4 10 4 2 4 3" xfId="41210"/>
    <cellStyle name="Note 4 10 4 2 5" xfId="11743"/>
    <cellStyle name="Note 4 10 4 2 5 2" xfId="29177"/>
    <cellStyle name="Note 4 10 4 2 5 3" xfId="43630"/>
    <cellStyle name="Note 4 10 4 2 6" xfId="18749"/>
    <cellStyle name="Note 4 10 4 3" xfId="1910"/>
    <cellStyle name="Note 4 10 4 3 2" xfId="4421"/>
    <cellStyle name="Note 4 10 4 3 2 2" xfId="13943"/>
    <cellStyle name="Note 4 10 4 3 2 2 2" xfId="31377"/>
    <cellStyle name="Note 4 10 4 3 2 2 3" xfId="45830"/>
    <cellStyle name="Note 4 10 4 3 2 3" xfId="16404"/>
    <cellStyle name="Note 4 10 4 3 2 3 2" xfId="33838"/>
    <cellStyle name="Note 4 10 4 3 2 3 3" xfId="48291"/>
    <cellStyle name="Note 4 10 4 3 2 4" xfId="21856"/>
    <cellStyle name="Note 4 10 4 3 2 5" xfId="36309"/>
    <cellStyle name="Note 4 10 4 3 3" xfId="6883"/>
    <cellStyle name="Note 4 10 4 3 3 2" xfId="24317"/>
    <cellStyle name="Note 4 10 4 3 3 3" xfId="38770"/>
    <cellStyle name="Note 4 10 4 3 4" xfId="9324"/>
    <cellStyle name="Note 4 10 4 3 4 2" xfId="26758"/>
    <cellStyle name="Note 4 10 4 3 4 3" xfId="41211"/>
    <cellStyle name="Note 4 10 4 3 5" xfId="11744"/>
    <cellStyle name="Note 4 10 4 3 5 2" xfId="29178"/>
    <cellStyle name="Note 4 10 4 3 5 3" xfId="43631"/>
    <cellStyle name="Note 4 10 4 3 6" xfId="18750"/>
    <cellStyle name="Note 4 10 4 4" xfId="1911"/>
    <cellStyle name="Note 4 10 4 4 2" xfId="4422"/>
    <cellStyle name="Note 4 10 4 4 2 2" xfId="21857"/>
    <cellStyle name="Note 4 10 4 4 2 3" xfId="36310"/>
    <cellStyle name="Note 4 10 4 4 3" xfId="6884"/>
    <cellStyle name="Note 4 10 4 4 3 2" xfId="24318"/>
    <cellStyle name="Note 4 10 4 4 3 3" xfId="38771"/>
    <cellStyle name="Note 4 10 4 4 4" xfId="9325"/>
    <cellStyle name="Note 4 10 4 4 4 2" xfId="26759"/>
    <cellStyle name="Note 4 10 4 4 4 3" xfId="41212"/>
    <cellStyle name="Note 4 10 4 4 5" xfId="11745"/>
    <cellStyle name="Note 4 10 4 4 5 2" xfId="29179"/>
    <cellStyle name="Note 4 10 4 4 5 3" xfId="43632"/>
    <cellStyle name="Note 4 10 4 4 6" xfId="15251"/>
    <cellStyle name="Note 4 10 4 4 6 2" xfId="32685"/>
    <cellStyle name="Note 4 10 4 4 6 3" xfId="47138"/>
    <cellStyle name="Note 4 10 4 4 7" xfId="18751"/>
    <cellStyle name="Note 4 10 4 4 8" xfId="20412"/>
    <cellStyle name="Note 4 10 4 5" xfId="4419"/>
    <cellStyle name="Note 4 10 4 5 2" xfId="13941"/>
    <cellStyle name="Note 4 10 4 5 2 2" xfId="31375"/>
    <cellStyle name="Note 4 10 4 5 2 3" xfId="45828"/>
    <cellStyle name="Note 4 10 4 5 3" xfId="16402"/>
    <cellStyle name="Note 4 10 4 5 3 2" xfId="33836"/>
    <cellStyle name="Note 4 10 4 5 3 3" xfId="48289"/>
    <cellStyle name="Note 4 10 4 5 4" xfId="21854"/>
    <cellStyle name="Note 4 10 4 5 5" xfId="36307"/>
    <cellStyle name="Note 4 10 4 6" xfId="6881"/>
    <cellStyle name="Note 4 10 4 6 2" xfId="24315"/>
    <cellStyle name="Note 4 10 4 6 3" xfId="38768"/>
    <cellStyle name="Note 4 10 4 7" xfId="9322"/>
    <cellStyle name="Note 4 10 4 7 2" xfId="26756"/>
    <cellStyle name="Note 4 10 4 7 3" xfId="41209"/>
    <cellStyle name="Note 4 10 4 8" xfId="11742"/>
    <cellStyle name="Note 4 10 4 8 2" xfId="29176"/>
    <cellStyle name="Note 4 10 4 8 3" xfId="43629"/>
    <cellStyle name="Note 4 10 4 9" xfId="18748"/>
    <cellStyle name="Note 4 10 5" xfId="1912"/>
    <cellStyle name="Note 4 10 5 2" xfId="1913"/>
    <cellStyle name="Note 4 10 5 2 2" xfId="4424"/>
    <cellStyle name="Note 4 10 5 2 2 2" xfId="13945"/>
    <cellStyle name="Note 4 10 5 2 2 2 2" xfId="31379"/>
    <cellStyle name="Note 4 10 5 2 2 2 3" xfId="45832"/>
    <cellStyle name="Note 4 10 5 2 2 3" xfId="16406"/>
    <cellStyle name="Note 4 10 5 2 2 3 2" xfId="33840"/>
    <cellStyle name="Note 4 10 5 2 2 3 3" xfId="48293"/>
    <cellStyle name="Note 4 10 5 2 2 4" xfId="21859"/>
    <cellStyle name="Note 4 10 5 2 2 5" xfId="36312"/>
    <cellStyle name="Note 4 10 5 2 3" xfId="6886"/>
    <cellStyle name="Note 4 10 5 2 3 2" xfId="24320"/>
    <cellStyle name="Note 4 10 5 2 3 3" xfId="38773"/>
    <cellStyle name="Note 4 10 5 2 4" xfId="9327"/>
    <cellStyle name="Note 4 10 5 2 4 2" xfId="26761"/>
    <cellStyle name="Note 4 10 5 2 4 3" xfId="41214"/>
    <cellStyle name="Note 4 10 5 2 5" xfId="11747"/>
    <cellStyle name="Note 4 10 5 2 5 2" xfId="29181"/>
    <cellStyle name="Note 4 10 5 2 5 3" xfId="43634"/>
    <cellStyle name="Note 4 10 5 2 6" xfId="18753"/>
    <cellStyle name="Note 4 10 5 3" xfId="1914"/>
    <cellStyle name="Note 4 10 5 3 2" xfId="4425"/>
    <cellStyle name="Note 4 10 5 3 2 2" xfId="13946"/>
    <cellStyle name="Note 4 10 5 3 2 2 2" xfId="31380"/>
    <cellStyle name="Note 4 10 5 3 2 2 3" xfId="45833"/>
    <cellStyle name="Note 4 10 5 3 2 3" xfId="16407"/>
    <cellStyle name="Note 4 10 5 3 2 3 2" xfId="33841"/>
    <cellStyle name="Note 4 10 5 3 2 3 3" xfId="48294"/>
    <cellStyle name="Note 4 10 5 3 2 4" xfId="21860"/>
    <cellStyle name="Note 4 10 5 3 2 5" xfId="36313"/>
    <cellStyle name="Note 4 10 5 3 3" xfId="6887"/>
    <cellStyle name="Note 4 10 5 3 3 2" xfId="24321"/>
    <cellStyle name="Note 4 10 5 3 3 3" xfId="38774"/>
    <cellStyle name="Note 4 10 5 3 4" xfId="9328"/>
    <cellStyle name="Note 4 10 5 3 4 2" xfId="26762"/>
    <cellStyle name="Note 4 10 5 3 4 3" xfId="41215"/>
    <cellStyle name="Note 4 10 5 3 5" xfId="11748"/>
    <cellStyle name="Note 4 10 5 3 5 2" xfId="29182"/>
    <cellStyle name="Note 4 10 5 3 5 3" xfId="43635"/>
    <cellStyle name="Note 4 10 5 3 6" xfId="18754"/>
    <cellStyle name="Note 4 10 5 4" xfId="1915"/>
    <cellStyle name="Note 4 10 5 4 2" xfId="4426"/>
    <cellStyle name="Note 4 10 5 4 2 2" xfId="21861"/>
    <cellStyle name="Note 4 10 5 4 2 3" xfId="36314"/>
    <cellStyle name="Note 4 10 5 4 3" xfId="6888"/>
    <cellStyle name="Note 4 10 5 4 3 2" xfId="24322"/>
    <cellStyle name="Note 4 10 5 4 3 3" xfId="38775"/>
    <cellStyle name="Note 4 10 5 4 4" xfId="9329"/>
    <cellStyle name="Note 4 10 5 4 4 2" xfId="26763"/>
    <cellStyle name="Note 4 10 5 4 4 3" xfId="41216"/>
    <cellStyle name="Note 4 10 5 4 5" xfId="11749"/>
    <cellStyle name="Note 4 10 5 4 5 2" xfId="29183"/>
    <cellStyle name="Note 4 10 5 4 5 3" xfId="43636"/>
    <cellStyle name="Note 4 10 5 4 6" xfId="15252"/>
    <cellStyle name="Note 4 10 5 4 6 2" xfId="32686"/>
    <cellStyle name="Note 4 10 5 4 6 3" xfId="47139"/>
    <cellStyle name="Note 4 10 5 4 7" xfId="18755"/>
    <cellStyle name="Note 4 10 5 4 8" xfId="20413"/>
    <cellStyle name="Note 4 10 5 5" xfId="4423"/>
    <cellStyle name="Note 4 10 5 5 2" xfId="13944"/>
    <cellStyle name="Note 4 10 5 5 2 2" xfId="31378"/>
    <cellStyle name="Note 4 10 5 5 2 3" xfId="45831"/>
    <cellStyle name="Note 4 10 5 5 3" xfId="16405"/>
    <cellStyle name="Note 4 10 5 5 3 2" xfId="33839"/>
    <cellStyle name="Note 4 10 5 5 3 3" xfId="48292"/>
    <cellStyle name="Note 4 10 5 5 4" xfId="21858"/>
    <cellStyle name="Note 4 10 5 5 5" xfId="36311"/>
    <cellStyle name="Note 4 10 5 6" xfId="6885"/>
    <cellStyle name="Note 4 10 5 6 2" xfId="24319"/>
    <cellStyle name="Note 4 10 5 6 3" xfId="38772"/>
    <cellStyle name="Note 4 10 5 7" xfId="9326"/>
    <cellStyle name="Note 4 10 5 7 2" xfId="26760"/>
    <cellStyle name="Note 4 10 5 7 3" xfId="41213"/>
    <cellStyle name="Note 4 10 5 8" xfId="11746"/>
    <cellStyle name="Note 4 10 5 8 2" xfId="29180"/>
    <cellStyle name="Note 4 10 5 8 3" xfId="43633"/>
    <cellStyle name="Note 4 10 5 9" xfId="18752"/>
    <cellStyle name="Note 4 10 6" xfId="1916"/>
    <cellStyle name="Note 4 10 6 2" xfId="4427"/>
    <cellStyle name="Note 4 10 6 2 2" xfId="13947"/>
    <cellStyle name="Note 4 10 6 2 2 2" xfId="31381"/>
    <cellStyle name="Note 4 10 6 2 2 3" xfId="45834"/>
    <cellStyle name="Note 4 10 6 2 3" xfId="16408"/>
    <cellStyle name="Note 4 10 6 2 3 2" xfId="33842"/>
    <cellStyle name="Note 4 10 6 2 3 3" xfId="48295"/>
    <cellStyle name="Note 4 10 6 2 4" xfId="21862"/>
    <cellStyle name="Note 4 10 6 2 5" xfId="36315"/>
    <cellStyle name="Note 4 10 6 3" xfId="6889"/>
    <cellStyle name="Note 4 10 6 3 2" xfId="24323"/>
    <cellStyle name="Note 4 10 6 3 3" xfId="38776"/>
    <cellStyle name="Note 4 10 6 4" xfId="9330"/>
    <cellStyle name="Note 4 10 6 4 2" xfId="26764"/>
    <cellStyle name="Note 4 10 6 4 3" xfId="41217"/>
    <cellStyle name="Note 4 10 6 5" xfId="11750"/>
    <cellStyle name="Note 4 10 6 5 2" xfId="29184"/>
    <cellStyle name="Note 4 10 6 5 3" xfId="43637"/>
    <cellStyle name="Note 4 10 6 6" xfId="18756"/>
    <cellStyle name="Note 4 10 7" xfId="1917"/>
    <cellStyle name="Note 4 10 7 2" xfId="4428"/>
    <cellStyle name="Note 4 10 7 2 2" xfId="13948"/>
    <cellStyle name="Note 4 10 7 2 2 2" xfId="31382"/>
    <cellStyle name="Note 4 10 7 2 2 3" xfId="45835"/>
    <cellStyle name="Note 4 10 7 2 3" xfId="16409"/>
    <cellStyle name="Note 4 10 7 2 3 2" xfId="33843"/>
    <cellStyle name="Note 4 10 7 2 3 3" xfId="48296"/>
    <cellStyle name="Note 4 10 7 2 4" xfId="21863"/>
    <cellStyle name="Note 4 10 7 2 5" xfId="36316"/>
    <cellStyle name="Note 4 10 7 3" xfId="6890"/>
    <cellStyle name="Note 4 10 7 3 2" xfId="24324"/>
    <cellStyle name="Note 4 10 7 3 3" xfId="38777"/>
    <cellStyle name="Note 4 10 7 4" xfId="9331"/>
    <cellStyle name="Note 4 10 7 4 2" xfId="26765"/>
    <cellStyle name="Note 4 10 7 4 3" xfId="41218"/>
    <cellStyle name="Note 4 10 7 5" xfId="11751"/>
    <cellStyle name="Note 4 10 7 5 2" xfId="29185"/>
    <cellStyle name="Note 4 10 7 5 3" xfId="43638"/>
    <cellStyle name="Note 4 10 7 6" xfId="18757"/>
    <cellStyle name="Note 4 10 8" xfId="1918"/>
    <cellStyle name="Note 4 10 8 2" xfId="4429"/>
    <cellStyle name="Note 4 10 8 2 2" xfId="21864"/>
    <cellStyle name="Note 4 10 8 2 3" xfId="36317"/>
    <cellStyle name="Note 4 10 8 3" xfId="6891"/>
    <cellStyle name="Note 4 10 8 3 2" xfId="24325"/>
    <cellStyle name="Note 4 10 8 3 3" xfId="38778"/>
    <cellStyle name="Note 4 10 8 4" xfId="9332"/>
    <cellStyle name="Note 4 10 8 4 2" xfId="26766"/>
    <cellStyle name="Note 4 10 8 4 3" xfId="41219"/>
    <cellStyle name="Note 4 10 8 5" xfId="11752"/>
    <cellStyle name="Note 4 10 8 5 2" xfId="29186"/>
    <cellStyle name="Note 4 10 8 5 3" xfId="43639"/>
    <cellStyle name="Note 4 10 8 6" xfId="15253"/>
    <cellStyle name="Note 4 10 8 6 2" xfId="32687"/>
    <cellStyle name="Note 4 10 8 6 3" xfId="47140"/>
    <cellStyle name="Note 4 10 8 7" xfId="18758"/>
    <cellStyle name="Note 4 10 8 8" xfId="20414"/>
    <cellStyle name="Note 4 10 9" xfId="4410"/>
    <cellStyle name="Note 4 10 9 2" xfId="13934"/>
    <cellStyle name="Note 4 10 9 2 2" xfId="31368"/>
    <cellStyle name="Note 4 10 9 2 3" xfId="45821"/>
    <cellStyle name="Note 4 10 9 3" xfId="16395"/>
    <cellStyle name="Note 4 10 9 3 2" xfId="33829"/>
    <cellStyle name="Note 4 10 9 3 3" xfId="48282"/>
    <cellStyle name="Note 4 10 9 4" xfId="21845"/>
    <cellStyle name="Note 4 10 9 5" xfId="36298"/>
    <cellStyle name="Note 4 11" xfId="1919"/>
    <cellStyle name="Note 4 11 10" xfId="6892"/>
    <cellStyle name="Note 4 11 10 2" xfId="24326"/>
    <cellStyle name="Note 4 11 10 3" xfId="38779"/>
    <cellStyle name="Note 4 11 11" xfId="9333"/>
    <cellStyle name="Note 4 11 11 2" xfId="26767"/>
    <cellStyle name="Note 4 11 11 3" xfId="41220"/>
    <cellStyle name="Note 4 11 12" xfId="11753"/>
    <cellStyle name="Note 4 11 12 2" xfId="29187"/>
    <cellStyle name="Note 4 11 12 3" xfId="43640"/>
    <cellStyle name="Note 4 11 13" xfId="18759"/>
    <cellStyle name="Note 4 11 2" xfId="1920"/>
    <cellStyle name="Note 4 11 2 2" xfId="1921"/>
    <cellStyle name="Note 4 11 2 2 2" xfId="4432"/>
    <cellStyle name="Note 4 11 2 2 2 2" xfId="13951"/>
    <cellStyle name="Note 4 11 2 2 2 2 2" xfId="31385"/>
    <cellStyle name="Note 4 11 2 2 2 2 3" xfId="45838"/>
    <cellStyle name="Note 4 11 2 2 2 3" xfId="16412"/>
    <cellStyle name="Note 4 11 2 2 2 3 2" xfId="33846"/>
    <cellStyle name="Note 4 11 2 2 2 3 3" xfId="48299"/>
    <cellStyle name="Note 4 11 2 2 2 4" xfId="21867"/>
    <cellStyle name="Note 4 11 2 2 2 5" xfId="36320"/>
    <cellStyle name="Note 4 11 2 2 3" xfId="6894"/>
    <cellStyle name="Note 4 11 2 2 3 2" xfId="24328"/>
    <cellStyle name="Note 4 11 2 2 3 3" xfId="38781"/>
    <cellStyle name="Note 4 11 2 2 4" xfId="9335"/>
    <cellStyle name="Note 4 11 2 2 4 2" xfId="26769"/>
    <cellStyle name="Note 4 11 2 2 4 3" xfId="41222"/>
    <cellStyle name="Note 4 11 2 2 5" xfId="11755"/>
    <cellStyle name="Note 4 11 2 2 5 2" xfId="29189"/>
    <cellStyle name="Note 4 11 2 2 5 3" xfId="43642"/>
    <cellStyle name="Note 4 11 2 2 6" xfId="18761"/>
    <cellStyle name="Note 4 11 2 3" xfId="1922"/>
    <cellStyle name="Note 4 11 2 3 2" xfId="4433"/>
    <cellStyle name="Note 4 11 2 3 2 2" xfId="13952"/>
    <cellStyle name="Note 4 11 2 3 2 2 2" xfId="31386"/>
    <cellStyle name="Note 4 11 2 3 2 2 3" xfId="45839"/>
    <cellStyle name="Note 4 11 2 3 2 3" xfId="16413"/>
    <cellStyle name="Note 4 11 2 3 2 3 2" xfId="33847"/>
    <cellStyle name="Note 4 11 2 3 2 3 3" xfId="48300"/>
    <cellStyle name="Note 4 11 2 3 2 4" xfId="21868"/>
    <cellStyle name="Note 4 11 2 3 2 5" xfId="36321"/>
    <cellStyle name="Note 4 11 2 3 3" xfId="6895"/>
    <cellStyle name="Note 4 11 2 3 3 2" xfId="24329"/>
    <cellStyle name="Note 4 11 2 3 3 3" xfId="38782"/>
    <cellStyle name="Note 4 11 2 3 4" xfId="9336"/>
    <cellStyle name="Note 4 11 2 3 4 2" xfId="26770"/>
    <cellStyle name="Note 4 11 2 3 4 3" xfId="41223"/>
    <cellStyle name="Note 4 11 2 3 5" xfId="11756"/>
    <cellStyle name="Note 4 11 2 3 5 2" xfId="29190"/>
    <cellStyle name="Note 4 11 2 3 5 3" xfId="43643"/>
    <cellStyle name="Note 4 11 2 3 6" xfId="18762"/>
    <cellStyle name="Note 4 11 2 4" xfId="1923"/>
    <cellStyle name="Note 4 11 2 4 2" xfId="4434"/>
    <cellStyle name="Note 4 11 2 4 2 2" xfId="21869"/>
    <cellStyle name="Note 4 11 2 4 2 3" xfId="36322"/>
    <cellStyle name="Note 4 11 2 4 3" xfId="6896"/>
    <cellStyle name="Note 4 11 2 4 3 2" xfId="24330"/>
    <cellStyle name="Note 4 11 2 4 3 3" xfId="38783"/>
    <cellStyle name="Note 4 11 2 4 4" xfId="9337"/>
    <cellStyle name="Note 4 11 2 4 4 2" xfId="26771"/>
    <cellStyle name="Note 4 11 2 4 4 3" xfId="41224"/>
    <cellStyle name="Note 4 11 2 4 5" xfId="11757"/>
    <cellStyle name="Note 4 11 2 4 5 2" xfId="29191"/>
    <cellStyle name="Note 4 11 2 4 5 3" xfId="43644"/>
    <cellStyle name="Note 4 11 2 4 6" xfId="15254"/>
    <cellStyle name="Note 4 11 2 4 6 2" xfId="32688"/>
    <cellStyle name="Note 4 11 2 4 6 3" xfId="47141"/>
    <cellStyle name="Note 4 11 2 4 7" xfId="18763"/>
    <cellStyle name="Note 4 11 2 4 8" xfId="20415"/>
    <cellStyle name="Note 4 11 2 5" xfId="4431"/>
    <cellStyle name="Note 4 11 2 5 2" xfId="13950"/>
    <cellStyle name="Note 4 11 2 5 2 2" xfId="31384"/>
    <cellStyle name="Note 4 11 2 5 2 3" xfId="45837"/>
    <cellStyle name="Note 4 11 2 5 3" xfId="16411"/>
    <cellStyle name="Note 4 11 2 5 3 2" xfId="33845"/>
    <cellStyle name="Note 4 11 2 5 3 3" xfId="48298"/>
    <cellStyle name="Note 4 11 2 5 4" xfId="21866"/>
    <cellStyle name="Note 4 11 2 5 5" xfId="36319"/>
    <cellStyle name="Note 4 11 2 6" xfId="6893"/>
    <cellStyle name="Note 4 11 2 6 2" xfId="24327"/>
    <cellStyle name="Note 4 11 2 6 3" xfId="38780"/>
    <cellStyle name="Note 4 11 2 7" xfId="9334"/>
    <cellStyle name="Note 4 11 2 7 2" xfId="26768"/>
    <cellStyle name="Note 4 11 2 7 3" xfId="41221"/>
    <cellStyle name="Note 4 11 2 8" xfId="11754"/>
    <cellStyle name="Note 4 11 2 8 2" xfId="29188"/>
    <cellStyle name="Note 4 11 2 8 3" xfId="43641"/>
    <cellStyle name="Note 4 11 2 9" xfId="18760"/>
    <cellStyle name="Note 4 11 3" xfId="1924"/>
    <cellStyle name="Note 4 11 3 2" xfId="1925"/>
    <cellStyle name="Note 4 11 3 2 2" xfId="4436"/>
    <cellStyle name="Note 4 11 3 2 2 2" xfId="13954"/>
    <cellStyle name="Note 4 11 3 2 2 2 2" xfId="31388"/>
    <cellStyle name="Note 4 11 3 2 2 2 3" xfId="45841"/>
    <cellStyle name="Note 4 11 3 2 2 3" xfId="16415"/>
    <cellStyle name="Note 4 11 3 2 2 3 2" xfId="33849"/>
    <cellStyle name="Note 4 11 3 2 2 3 3" xfId="48302"/>
    <cellStyle name="Note 4 11 3 2 2 4" xfId="21871"/>
    <cellStyle name="Note 4 11 3 2 2 5" xfId="36324"/>
    <cellStyle name="Note 4 11 3 2 3" xfId="6898"/>
    <cellStyle name="Note 4 11 3 2 3 2" xfId="24332"/>
    <cellStyle name="Note 4 11 3 2 3 3" xfId="38785"/>
    <cellStyle name="Note 4 11 3 2 4" xfId="9339"/>
    <cellStyle name="Note 4 11 3 2 4 2" xfId="26773"/>
    <cellStyle name="Note 4 11 3 2 4 3" xfId="41226"/>
    <cellStyle name="Note 4 11 3 2 5" xfId="11759"/>
    <cellStyle name="Note 4 11 3 2 5 2" xfId="29193"/>
    <cellStyle name="Note 4 11 3 2 5 3" xfId="43646"/>
    <cellStyle name="Note 4 11 3 2 6" xfId="18765"/>
    <cellStyle name="Note 4 11 3 3" xfId="1926"/>
    <cellStyle name="Note 4 11 3 3 2" xfId="4437"/>
    <cellStyle name="Note 4 11 3 3 2 2" xfId="13955"/>
    <cellStyle name="Note 4 11 3 3 2 2 2" xfId="31389"/>
    <cellStyle name="Note 4 11 3 3 2 2 3" xfId="45842"/>
    <cellStyle name="Note 4 11 3 3 2 3" xfId="16416"/>
    <cellStyle name="Note 4 11 3 3 2 3 2" xfId="33850"/>
    <cellStyle name="Note 4 11 3 3 2 3 3" xfId="48303"/>
    <cellStyle name="Note 4 11 3 3 2 4" xfId="21872"/>
    <cellStyle name="Note 4 11 3 3 2 5" xfId="36325"/>
    <cellStyle name="Note 4 11 3 3 3" xfId="6899"/>
    <cellStyle name="Note 4 11 3 3 3 2" xfId="24333"/>
    <cellStyle name="Note 4 11 3 3 3 3" xfId="38786"/>
    <cellStyle name="Note 4 11 3 3 4" xfId="9340"/>
    <cellStyle name="Note 4 11 3 3 4 2" xfId="26774"/>
    <cellStyle name="Note 4 11 3 3 4 3" xfId="41227"/>
    <cellStyle name="Note 4 11 3 3 5" xfId="11760"/>
    <cellStyle name="Note 4 11 3 3 5 2" xfId="29194"/>
    <cellStyle name="Note 4 11 3 3 5 3" xfId="43647"/>
    <cellStyle name="Note 4 11 3 3 6" xfId="18766"/>
    <cellStyle name="Note 4 11 3 4" xfId="1927"/>
    <cellStyle name="Note 4 11 3 4 2" xfId="4438"/>
    <cellStyle name="Note 4 11 3 4 2 2" xfId="21873"/>
    <cellStyle name="Note 4 11 3 4 2 3" xfId="36326"/>
    <cellStyle name="Note 4 11 3 4 3" xfId="6900"/>
    <cellStyle name="Note 4 11 3 4 3 2" xfId="24334"/>
    <cellStyle name="Note 4 11 3 4 3 3" xfId="38787"/>
    <cellStyle name="Note 4 11 3 4 4" xfId="9341"/>
    <cellStyle name="Note 4 11 3 4 4 2" xfId="26775"/>
    <cellStyle name="Note 4 11 3 4 4 3" xfId="41228"/>
    <cellStyle name="Note 4 11 3 4 5" xfId="11761"/>
    <cellStyle name="Note 4 11 3 4 5 2" xfId="29195"/>
    <cellStyle name="Note 4 11 3 4 5 3" xfId="43648"/>
    <cellStyle name="Note 4 11 3 4 6" xfId="15255"/>
    <cellStyle name="Note 4 11 3 4 6 2" xfId="32689"/>
    <cellStyle name="Note 4 11 3 4 6 3" xfId="47142"/>
    <cellStyle name="Note 4 11 3 4 7" xfId="18767"/>
    <cellStyle name="Note 4 11 3 4 8" xfId="20416"/>
    <cellStyle name="Note 4 11 3 5" xfId="4435"/>
    <cellStyle name="Note 4 11 3 5 2" xfId="13953"/>
    <cellStyle name="Note 4 11 3 5 2 2" xfId="31387"/>
    <cellStyle name="Note 4 11 3 5 2 3" xfId="45840"/>
    <cellStyle name="Note 4 11 3 5 3" xfId="16414"/>
    <cellStyle name="Note 4 11 3 5 3 2" xfId="33848"/>
    <cellStyle name="Note 4 11 3 5 3 3" xfId="48301"/>
    <cellStyle name="Note 4 11 3 5 4" xfId="21870"/>
    <cellStyle name="Note 4 11 3 5 5" xfId="36323"/>
    <cellStyle name="Note 4 11 3 6" xfId="6897"/>
    <cellStyle name="Note 4 11 3 6 2" xfId="24331"/>
    <cellStyle name="Note 4 11 3 6 3" xfId="38784"/>
    <cellStyle name="Note 4 11 3 7" xfId="9338"/>
    <cellStyle name="Note 4 11 3 7 2" xfId="26772"/>
    <cellStyle name="Note 4 11 3 7 3" xfId="41225"/>
    <cellStyle name="Note 4 11 3 8" xfId="11758"/>
    <cellStyle name="Note 4 11 3 8 2" xfId="29192"/>
    <cellStyle name="Note 4 11 3 8 3" xfId="43645"/>
    <cellStyle name="Note 4 11 3 9" xfId="18764"/>
    <cellStyle name="Note 4 11 4" xfId="1928"/>
    <cellStyle name="Note 4 11 4 2" xfId="1929"/>
    <cellStyle name="Note 4 11 4 2 2" xfId="4440"/>
    <cellStyle name="Note 4 11 4 2 2 2" xfId="13957"/>
    <cellStyle name="Note 4 11 4 2 2 2 2" xfId="31391"/>
    <cellStyle name="Note 4 11 4 2 2 2 3" xfId="45844"/>
    <cellStyle name="Note 4 11 4 2 2 3" xfId="16418"/>
    <cellStyle name="Note 4 11 4 2 2 3 2" xfId="33852"/>
    <cellStyle name="Note 4 11 4 2 2 3 3" xfId="48305"/>
    <cellStyle name="Note 4 11 4 2 2 4" xfId="21875"/>
    <cellStyle name="Note 4 11 4 2 2 5" xfId="36328"/>
    <cellStyle name="Note 4 11 4 2 3" xfId="6902"/>
    <cellStyle name="Note 4 11 4 2 3 2" xfId="24336"/>
    <cellStyle name="Note 4 11 4 2 3 3" xfId="38789"/>
    <cellStyle name="Note 4 11 4 2 4" xfId="9343"/>
    <cellStyle name="Note 4 11 4 2 4 2" xfId="26777"/>
    <cellStyle name="Note 4 11 4 2 4 3" xfId="41230"/>
    <cellStyle name="Note 4 11 4 2 5" xfId="11763"/>
    <cellStyle name="Note 4 11 4 2 5 2" xfId="29197"/>
    <cellStyle name="Note 4 11 4 2 5 3" xfId="43650"/>
    <cellStyle name="Note 4 11 4 2 6" xfId="18769"/>
    <cellStyle name="Note 4 11 4 3" xfId="1930"/>
    <cellStyle name="Note 4 11 4 3 2" xfId="4441"/>
    <cellStyle name="Note 4 11 4 3 2 2" xfId="13958"/>
    <cellStyle name="Note 4 11 4 3 2 2 2" xfId="31392"/>
    <cellStyle name="Note 4 11 4 3 2 2 3" xfId="45845"/>
    <cellStyle name="Note 4 11 4 3 2 3" xfId="16419"/>
    <cellStyle name="Note 4 11 4 3 2 3 2" xfId="33853"/>
    <cellStyle name="Note 4 11 4 3 2 3 3" xfId="48306"/>
    <cellStyle name="Note 4 11 4 3 2 4" xfId="21876"/>
    <cellStyle name="Note 4 11 4 3 2 5" xfId="36329"/>
    <cellStyle name="Note 4 11 4 3 3" xfId="6903"/>
    <cellStyle name="Note 4 11 4 3 3 2" xfId="24337"/>
    <cellStyle name="Note 4 11 4 3 3 3" xfId="38790"/>
    <cellStyle name="Note 4 11 4 3 4" xfId="9344"/>
    <cellStyle name="Note 4 11 4 3 4 2" xfId="26778"/>
    <cellStyle name="Note 4 11 4 3 4 3" xfId="41231"/>
    <cellStyle name="Note 4 11 4 3 5" xfId="11764"/>
    <cellStyle name="Note 4 11 4 3 5 2" xfId="29198"/>
    <cellStyle name="Note 4 11 4 3 5 3" xfId="43651"/>
    <cellStyle name="Note 4 11 4 3 6" xfId="18770"/>
    <cellStyle name="Note 4 11 4 4" xfId="1931"/>
    <cellStyle name="Note 4 11 4 4 2" xfId="4442"/>
    <cellStyle name="Note 4 11 4 4 2 2" xfId="21877"/>
    <cellStyle name="Note 4 11 4 4 2 3" xfId="36330"/>
    <cellStyle name="Note 4 11 4 4 3" xfId="6904"/>
    <cellStyle name="Note 4 11 4 4 3 2" xfId="24338"/>
    <cellStyle name="Note 4 11 4 4 3 3" xfId="38791"/>
    <cellStyle name="Note 4 11 4 4 4" xfId="9345"/>
    <cellStyle name="Note 4 11 4 4 4 2" xfId="26779"/>
    <cellStyle name="Note 4 11 4 4 4 3" xfId="41232"/>
    <cellStyle name="Note 4 11 4 4 5" xfId="11765"/>
    <cellStyle name="Note 4 11 4 4 5 2" xfId="29199"/>
    <cellStyle name="Note 4 11 4 4 5 3" xfId="43652"/>
    <cellStyle name="Note 4 11 4 4 6" xfId="15256"/>
    <cellStyle name="Note 4 11 4 4 6 2" xfId="32690"/>
    <cellStyle name="Note 4 11 4 4 6 3" xfId="47143"/>
    <cellStyle name="Note 4 11 4 4 7" xfId="18771"/>
    <cellStyle name="Note 4 11 4 4 8" xfId="20417"/>
    <cellStyle name="Note 4 11 4 5" xfId="4439"/>
    <cellStyle name="Note 4 11 4 5 2" xfId="13956"/>
    <cellStyle name="Note 4 11 4 5 2 2" xfId="31390"/>
    <cellStyle name="Note 4 11 4 5 2 3" xfId="45843"/>
    <cellStyle name="Note 4 11 4 5 3" xfId="16417"/>
    <cellStyle name="Note 4 11 4 5 3 2" xfId="33851"/>
    <cellStyle name="Note 4 11 4 5 3 3" xfId="48304"/>
    <cellStyle name="Note 4 11 4 5 4" xfId="21874"/>
    <cellStyle name="Note 4 11 4 5 5" xfId="36327"/>
    <cellStyle name="Note 4 11 4 6" xfId="6901"/>
    <cellStyle name="Note 4 11 4 6 2" xfId="24335"/>
    <cellStyle name="Note 4 11 4 6 3" xfId="38788"/>
    <cellStyle name="Note 4 11 4 7" xfId="9342"/>
    <cellStyle name="Note 4 11 4 7 2" xfId="26776"/>
    <cellStyle name="Note 4 11 4 7 3" xfId="41229"/>
    <cellStyle name="Note 4 11 4 8" xfId="11762"/>
    <cellStyle name="Note 4 11 4 8 2" xfId="29196"/>
    <cellStyle name="Note 4 11 4 8 3" xfId="43649"/>
    <cellStyle name="Note 4 11 4 9" xfId="18768"/>
    <cellStyle name="Note 4 11 5" xfId="1932"/>
    <cellStyle name="Note 4 11 5 2" xfId="1933"/>
    <cellStyle name="Note 4 11 5 2 2" xfId="4444"/>
    <cellStyle name="Note 4 11 5 2 2 2" xfId="13960"/>
    <cellStyle name="Note 4 11 5 2 2 2 2" xfId="31394"/>
    <cellStyle name="Note 4 11 5 2 2 2 3" xfId="45847"/>
    <cellStyle name="Note 4 11 5 2 2 3" xfId="16421"/>
    <cellStyle name="Note 4 11 5 2 2 3 2" xfId="33855"/>
    <cellStyle name="Note 4 11 5 2 2 3 3" xfId="48308"/>
    <cellStyle name="Note 4 11 5 2 2 4" xfId="21879"/>
    <cellStyle name="Note 4 11 5 2 2 5" xfId="36332"/>
    <cellStyle name="Note 4 11 5 2 3" xfId="6906"/>
    <cellStyle name="Note 4 11 5 2 3 2" xfId="24340"/>
    <cellStyle name="Note 4 11 5 2 3 3" xfId="38793"/>
    <cellStyle name="Note 4 11 5 2 4" xfId="9347"/>
    <cellStyle name="Note 4 11 5 2 4 2" xfId="26781"/>
    <cellStyle name="Note 4 11 5 2 4 3" xfId="41234"/>
    <cellStyle name="Note 4 11 5 2 5" xfId="11767"/>
    <cellStyle name="Note 4 11 5 2 5 2" xfId="29201"/>
    <cellStyle name="Note 4 11 5 2 5 3" xfId="43654"/>
    <cellStyle name="Note 4 11 5 2 6" xfId="18773"/>
    <cellStyle name="Note 4 11 5 3" xfId="1934"/>
    <cellStyle name="Note 4 11 5 3 2" xfId="4445"/>
    <cellStyle name="Note 4 11 5 3 2 2" xfId="13961"/>
    <cellStyle name="Note 4 11 5 3 2 2 2" xfId="31395"/>
    <cellStyle name="Note 4 11 5 3 2 2 3" xfId="45848"/>
    <cellStyle name="Note 4 11 5 3 2 3" xfId="16422"/>
    <cellStyle name="Note 4 11 5 3 2 3 2" xfId="33856"/>
    <cellStyle name="Note 4 11 5 3 2 3 3" xfId="48309"/>
    <cellStyle name="Note 4 11 5 3 2 4" xfId="21880"/>
    <cellStyle name="Note 4 11 5 3 2 5" xfId="36333"/>
    <cellStyle name="Note 4 11 5 3 3" xfId="6907"/>
    <cellStyle name="Note 4 11 5 3 3 2" xfId="24341"/>
    <cellStyle name="Note 4 11 5 3 3 3" xfId="38794"/>
    <cellStyle name="Note 4 11 5 3 4" xfId="9348"/>
    <cellStyle name="Note 4 11 5 3 4 2" xfId="26782"/>
    <cellStyle name="Note 4 11 5 3 4 3" xfId="41235"/>
    <cellStyle name="Note 4 11 5 3 5" xfId="11768"/>
    <cellStyle name="Note 4 11 5 3 5 2" xfId="29202"/>
    <cellStyle name="Note 4 11 5 3 5 3" xfId="43655"/>
    <cellStyle name="Note 4 11 5 3 6" xfId="18774"/>
    <cellStyle name="Note 4 11 5 4" xfId="1935"/>
    <cellStyle name="Note 4 11 5 4 2" xfId="4446"/>
    <cellStyle name="Note 4 11 5 4 2 2" xfId="21881"/>
    <cellStyle name="Note 4 11 5 4 2 3" xfId="36334"/>
    <cellStyle name="Note 4 11 5 4 3" xfId="6908"/>
    <cellStyle name="Note 4 11 5 4 3 2" xfId="24342"/>
    <cellStyle name="Note 4 11 5 4 3 3" xfId="38795"/>
    <cellStyle name="Note 4 11 5 4 4" xfId="9349"/>
    <cellStyle name="Note 4 11 5 4 4 2" xfId="26783"/>
    <cellStyle name="Note 4 11 5 4 4 3" xfId="41236"/>
    <cellStyle name="Note 4 11 5 4 5" xfId="11769"/>
    <cellStyle name="Note 4 11 5 4 5 2" xfId="29203"/>
    <cellStyle name="Note 4 11 5 4 5 3" xfId="43656"/>
    <cellStyle name="Note 4 11 5 4 6" xfId="15257"/>
    <cellStyle name="Note 4 11 5 4 6 2" xfId="32691"/>
    <cellStyle name="Note 4 11 5 4 6 3" xfId="47144"/>
    <cellStyle name="Note 4 11 5 4 7" xfId="18775"/>
    <cellStyle name="Note 4 11 5 4 8" xfId="20418"/>
    <cellStyle name="Note 4 11 5 5" xfId="4443"/>
    <cellStyle name="Note 4 11 5 5 2" xfId="13959"/>
    <cellStyle name="Note 4 11 5 5 2 2" xfId="31393"/>
    <cellStyle name="Note 4 11 5 5 2 3" xfId="45846"/>
    <cellStyle name="Note 4 11 5 5 3" xfId="16420"/>
    <cellStyle name="Note 4 11 5 5 3 2" xfId="33854"/>
    <cellStyle name="Note 4 11 5 5 3 3" xfId="48307"/>
    <cellStyle name="Note 4 11 5 5 4" xfId="21878"/>
    <cellStyle name="Note 4 11 5 5 5" xfId="36331"/>
    <cellStyle name="Note 4 11 5 6" xfId="6905"/>
    <cellStyle name="Note 4 11 5 6 2" xfId="24339"/>
    <cellStyle name="Note 4 11 5 6 3" xfId="38792"/>
    <cellStyle name="Note 4 11 5 7" xfId="9346"/>
    <cellStyle name="Note 4 11 5 7 2" xfId="26780"/>
    <cellStyle name="Note 4 11 5 7 3" xfId="41233"/>
    <cellStyle name="Note 4 11 5 8" xfId="11766"/>
    <cellStyle name="Note 4 11 5 8 2" xfId="29200"/>
    <cellStyle name="Note 4 11 5 8 3" xfId="43653"/>
    <cellStyle name="Note 4 11 5 9" xfId="18772"/>
    <cellStyle name="Note 4 11 6" xfId="1936"/>
    <cellStyle name="Note 4 11 6 2" xfId="4447"/>
    <cellStyle name="Note 4 11 6 2 2" xfId="13962"/>
    <cellStyle name="Note 4 11 6 2 2 2" xfId="31396"/>
    <cellStyle name="Note 4 11 6 2 2 3" xfId="45849"/>
    <cellStyle name="Note 4 11 6 2 3" xfId="16423"/>
    <cellStyle name="Note 4 11 6 2 3 2" xfId="33857"/>
    <cellStyle name="Note 4 11 6 2 3 3" xfId="48310"/>
    <cellStyle name="Note 4 11 6 2 4" xfId="21882"/>
    <cellStyle name="Note 4 11 6 2 5" xfId="36335"/>
    <cellStyle name="Note 4 11 6 3" xfId="6909"/>
    <cellStyle name="Note 4 11 6 3 2" xfId="24343"/>
    <cellStyle name="Note 4 11 6 3 3" xfId="38796"/>
    <cellStyle name="Note 4 11 6 4" xfId="9350"/>
    <cellStyle name="Note 4 11 6 4 2" xfId="26784"/>
    <cellStyle name="Note 4 11 6 4 3" xfId="41237"/>
    <cellStyle name="Note 4 11 6 5" xfId="11770"/>
    <cellStyle name="Note 4 11 6 5 2" xfId="29204"/>
    <cellStyle name="Note 4 11 6 5 3" xfId="43657"/>
    <cellStyle name="Note 4 11 6 6" xfId="18776"/>
    <cellStyle name="Note 4 11 7" xfId="1937"/>
    <cellStyle name="Note 4 11 7 2" xfId="4448"/>
    <cellStyle name="Note 4 11 7 2 2" xfId="13963"/>
    <cellStyle name="Note 4 11 7 2 2 2" xfId="31397"/>
    <cellStyle name="Note 4 11 7 2 2 3" xfId="45850"/>
    <cellStyle name="Note 4 11 7 2 3" xfId="16424"/>
    <cellStyle name="Note 4 11 7 2 3 2" xfId="33858"/>
    <cellStyle name="Note 4 11 7 2 3 3" xfId="48311"/>
    <cellStyle name="Note 4 11 7 2 4" xfId="21883"/>
    <cellStyle name="Note 4 11 7 2 5" xfId="36336"/>
    <cellStyle name="Note 4 11 7 3" xfId="6910"/>
    <cellStyle name="Note 4 11 7 3 2" xfId="24344"/>
    <cellStyle name="Note 4 11 7 3 3" xfId="38797"/>
    <cellStyle name="Note 4 11 7 4" xfId="9351"/>
    <cellStyle name="Note 4 11 7 4 2" xfId="26785"/>
    <cellStyle name="Note 4 11 7 4 3" xfId="41238"/>
    <cellStyle name="Note 4 11 7 5" xfId="11771"/>
    <cellStyle name="Note 4 11 7 5 2" xfId="29205"/>
    <cellStyle name="Note 4 11 7 5 3" xfId="43658"/>
    <cellStyle name="Note 4 11 7 6" xfId="18777"/>
    <cellStyle name="Note 4 11 8" xfId="1938"/>
    <cellStyle name="Note 4 11 8 2" xfId="4449"/>
    <cellStyle name="Note 4 11 8 2 2" xfId="21884"/>
    <cellStyle name="Note 4 11 8 2 3" xfId="36337"/>
    <cellStyle name="Note 4 11 8 3" xfId="6911"/>
    <cellStyle name="Note 4 11 8 3 2" xfId="24345"/>
    <cellStyle name="Note 4 11 8 3 3" xfId="38798"/>
    <cellStyle name="Note 4 11 8 4" xfId="9352"/>
    <cellStyle name="Note 4 11 8 4 2" xfId="26786"/>
    <cellStyle name="Note 4 11 8 4 3" xfId="41239"/>
    <cellStyle name="Note 4 11 8 5" xfId="11772"/>
    <cellStyle name="Note 4 11 8 5 2" xfId="29206"/>
    <cellStyle name="Note 4 11 8 5 3" xfId="43659"/>
    <cellStyle name="Note 4 11 8 6" xfId="15258"/>
    <cellStyle name="Note 4 11 8 6 2" xfId="32692"/>
    <cellStyle name="Note 4 11 8 6 3" xfId="47145"/>
    <cellStyle name="Note 4 11 8 7" xfId="18778"/>
    <cellStyle name="Note 4 11 8 8" xfId="20419"/>
    <cellStyle name="Note 4 11 9" xfId="4430"/>
    <cellStyle name="Note 4 11 9 2" xfId="13949"/>
    <cellStyle name="Note 4 11 9 2 2" xfId="31383"/>
    <cellStyle name="Note 4 11 9 2 3" xfId="45836"/>
    <cellStyle name="Note 4 11 9 3" xfId="16410"/>
    <cellStyle name="Note 4 11 9 3 2" xfId="33844"/>
    <cellStyle name="Note 4 11 9 3 3" xfId="48297"/>
    <cellStyle name="Note 4 11 9 4" xfId="21865"/>
    <cellStyle name="Note 4 11 9 5" xfId="36318"/>
    <cellStyle name="Note 4 12" xfId="1939"/>
    <cellStyle name="Note 4 12 10" xfId="6912"/>
    <cellStyle name="Note 4 12 10 2" xfId="24346"/>
    <cellStyle name="Note 4 12 10 3" xfId="38799"/>
    <cellStyle name="Note 4 12 11" xfId="9353"/>
    <cellStyle name="Note 4 12 11 2" xfId="26787"/>
    <cellStyle name="Note 4 12 11 3" xfId="41240"/>
    <cellStyle name="Note 4 12 12" xfId="11773"/>
    <cellStyle name="Note 4 12 12 2" xfId="29207"/>
    <cellStyle name="Note 4 12 12 3" xfId="43660"/>
    <cellStyle name="Note 4 12 13" xfId="18779"/>
    <cellStyle name="Note 4 12 2" xfId="1940"/>
    <cellStyle name="Note 4 12 2 2" xfId="1941"/>
    <cellStyle name="Note 4 12 2 2 2" xfId="4452"/>
    <cellStyle name="Note 4 12 2 2 2 2" xfId="13966"/>
    <cellStyle name="Note 4 12 2 2 2 2 2" xfId="31400"/>
    <cellStyle name="Note 4 12 2 2 2 2 3" xfId="45853"/>
    <cellStyle name="Note 4 12 2 2 2 3" xfId="16427"/>
    <cellStyle name="Note 4 12 2 2 2 3 2" xfId="33861"/>
    <cellStyle name="Note 4 12 2 2 2 3 3" xfId="48314"/>
    <cellStyle name="Note 4 12 2 2 2 4" xfId="21887"/>
    <cellStyle name="Note 4 12 2 2 2 5" xfId="36340"/>
    <cellStyle name="Note 4 12 2 2 3" xfId="6914"/>
    <cellStyle name="Note 4 12 2 2 3 2" xfId="24348"/>
    <cellStyle name="Note 4 12 2 2 3 3" xfId="38801"/>
    <cellStyle name="Note 4 12 2 2 4" xfId="9355"/>
    <cellStyle name="Note 4 12 2 2 4 2" xfId="26789"/>
    <cellStyle name="Note 4 12 2 2 4 3" xfId="41242"/>
    <cellStyle name="Note 4 12 2 2 5" xfId="11775"/>
    <cellStyle name="Note 4 12 2 2 5 2" xfId="29209"/>
    <cellStyle name="Note 4 12 2 2 5 3" xfId="43662"/>
    <cellStyle name="Note 4 12 2 2 6" xfId="18781"/>
    <cellStyle name="Note 4 12 2 3" xfId="1942"/>
    <cellStyle name="Note 4 12 2 3 2" xfId="4453"/>
    <cellStyle name="Note 4 12 2 3 2 2" xfId="13967"/>
    <cellStyle name="Note 4 12 2 3 2 2 2" xfId="31401"/>
    <cellStyle name="Note 4 12 2 3 2 2 3" xfId="45854"/>
    <cellStyle name="Note 4 12 2 3 2 3" xfId="16428"/>
    <cellStyle name="Note 4 12 2 3 2 3 2" xfId="33862"/>
    <cellStyle name="Note 4 12 2 3 2 3 3" xfId="48315"/>
    <cellStyle name="Note 4 12 2 3 2 4" xfId="21888"/>
    <cellStyle name="Note 4 12 2 3 2 5" xfId="36341"/>
    <cellStyle name="Note 4 12 2 3 3" xfId="6915"/>
    <cellStyle name="Note 4 12 2 3 3 2" xfId="24349"/>
    <cellStyle name="Note 4 12 2 3 3 3" xfId="38802"/>
    <cellStyle name="Note 4 12 2 3 4" xfId="9356"/>
    <cellStyle name="Note 4 12 2 3 4 2" xfId="26790"/>
    <cellStyle name="Note 4 12 2 3 4 3" xfId="41243"/>
    <cellStyle name="Note 4 12 2 3 5" xfId="11776"/>
    <cellStyle name="Note 4 12 2 3 5 2" xfId="29210"/>
    <cellStyle name="Note 4 12 2 3 5 3" xfId="43663"/>
    <cellStyle name="Note 4 12 2 3 6" xfId="18782"/>
    <cellStyle name="Note 4 12 2 4" xfId="1943"/>
    <cellStyle name="Note 4 12 2 4 2" xfId="4454"/>
    <cellStyle name="Note 4 12 2 4 2 2" xfId="21889"/>
    <cellStyle name="Note 4 12 2 4 2 3" xfId="36342"/>
    <cellStyle name="Note 4 12 2 4 3" xfId="6916"/>
    <cellStyle name="Note 4 12 2 4 3 2" xfId="24350"/>
    <cellStyle name="Note 4 12 2 4 3 3" xfId="38803"/>
    <cellStyle name="Note 4 12 2 4 4" xfId="9357"/>
    <cellStyle name="Note 4 12 2 4 4 2" xfId="26791"/>
    <cellStyle name="Note 4 12 2 4 4 3" xfId="41244"/>
    <cellStyle name="Note 4 12 2 4 5" xfId="11777"/>
    <cellStyle name="Note 4 12 2 4 5 2" xfId="29211"/>
    <cellStyle name="Note 4 12 2 4 5 3" xfId="43664"/>
    <cellStyle name="Note 4 12 2 4 6" xfId="15259"/>
    <cellStyle name="Note 4 12 2 4 6 2" xfId="32693"/>
    <cellStyle name="Note 4 12 2 4 6 3" xfId="47146"/>
    <cellStyle name="Note 4 12 2 4 7" xfId="18783"/>
    <cellStyle name="Note 4 12 2 4 8" xfId="20420"/>
    <cellStyle name="Note 4 12 2 5" xfId="4451"/>
    <cellStyle name="Note 4 12 2 5 2" xfId="13965"/>
    <cellStyle name="Note 4 12 2 5 2 2" xfId="31399"/>
    <cellStyle name="Note 4 12 2 5 2 3" xfId="45852"/>
    <cellStyle name="Note 4 12 2 5 3" xfId="16426"/>
    <cellStyle name="Note 4 12 2 5 3 2" xfId="33860"/>
    <cellStyle name="Note 4 12 2 5 3 3" xfId="48313"/>
    <cellStyle name="Note 4 12 2 5 4" xfId="21886"/>
    <cellStyle name="Note 4 12 2 5 5" xfId="36339"/>
    <cellStyle name="Note 4 12 2 6" xfId="6913"/>
    <cellStyle name="Note 4 12 2 6 2" xfId="24347"/>
    <cellStyle name="Note 4 12 2 6 3" xfId="38800"/>
    <cellStyle name="Note 4 12 2 7" xfId="9354"/>
    <cellStyle name="Note 4 12 2 7 2" xfId="26788"/>
    <cellStyle name="Note 4 12 2 7 3" xfId="41241"/>
    <cellStyle name="Note 4 12 2 8" xfId="11774"/>
    <cellStyle name="Note 4 12 2 8 2" xfId="29208"/>
    <cellStyle name="Note 4 12 2 8 3" xfId="43661"/>
    <cellStyle name="Note 4 12 2 9" xfId="18780"/>
    <cellStyle name="Note 4 12 3" xfId="1944"/>
    <cellStyle name="Note 4 12 3 2" xfId="1945"/>
    <cellStyle name="Note 4 12 3 2 2" xfId="4456"/>
    <cellStyle name="Note 4 12 3 2 2 2" xfId="13969"/>
    <cellStyle name="Note 4 12 3 2 2 2 2" xfId="31403"/>
    <cellStyle name="Note 4 12 3 2 2 2 3" xfId="45856"/>
    <cellStyle name="Note 4 12 3 2 2 3" xfId="16430"/>
    <cellStyle name="Note 4 12 3 2 2 3 2" xfId="33864"/>
    <cellStyle name="Note 4 12 3 2 2 3 3" xfId="48317"/>
    <cellStyle name="Note 4 12 3 2 2 4" xfId="21891"/>
    <cellStyle name="Note 4 12 3 2 2 5" xfId="36344"/>
    <cellStyle name="Note 4 12 3 2 3" xfId="6918"/>
    <cellStyle name="Note 4 12 3 2 3 2" xfId="24352"/>
    <cellStyle name="Note 4 12 3 2 3 3" xfId="38805"/>
    <cellStyle name="Note 4 12 3 2 4" xfId="9359"/>
    <cellStyle name="Note 4 12 3 2 4 2" xfId="26793"/>
    <cellStyle name="Note 4 12 3 2 4 3" xfId="41246"/>
    <cellStyle name="Note 4 12 3 2 5" xfId="11779"/>
    <cellStyle name="Note 4 12 3 2 5 2" xfId="29213"/>
    <cellStyle name="Note 4 12 3 2 5 3" xfId="43666"/>
    <cellStyle name="Note 4 12 3 2 6" xfId="18785"/>
    <cellStyle name="Note 4 12 3 3" xfId="1946"/>
    <cellStyle name="Note 4 12 3 3 2" xfId="4457"/>
    <cellStyle name="Note 4 12 3 3 2 2" xfId="13970"/>
    <cellStyle name="Note 4 12 3 3 2 2 2" xfId="31404"/>
    <cellStyle name="Note 4 12 3 3 2 2 3" xfId="45857"/>
    <cellStyle name="Note 4 12 3 3 2 3" xfId="16431"/>
    <cellStyle name="Note 4 12 3 3 2 3 2" xfId="33865"/>
    <cellStyle name="Note 4 12 3 3 2 3 3" xfId="48318"/>
    <cellStyle name="Note 4 12 3 3 2 4" xfId="21892"/>
    <cellStyle name="Note 4 12 3 3 2 5" xfId="36345"/>
    <cellStyle name="Note 4 12 3 3 3" xfId="6919"/>
    <cellStyle name="Note 4 12 3 3 3 2" xfId="24353"/>
    <cellStyle name="Note 4 12 3 3 3 3" xfId="38806"/>
    <cellStyle name="Note 4 12 3 3 4" xfId="9360"/>
    <cellStyle name="Note 4 12 3 3 4 2" xfId="26794"/>
    <cellStyle name="Note 4 12 3 3 4 3" xfId="41247"/>
    <cellStyle name="Note 4 12 3 3 5" xfId="11780"/>
    <cellStyle name="Note 4 12 3 3 5 2" xfId="29214"/>
    <cellStyle name="Note 4 12 3 3 5 3" xfId="43667"/>
    <cellStyle name="Note 4 12 3 3 6" xfId="18786"/>
    <cellStyle name="Note 4 12 3 4" xfId="1947"/>
    <cellStyle name="Note 4 12 3 4 2" xfId="4458"/>
    <cellStyle name="Note 4 12 3 4 2 2" xfId="21893"/>
    <cellStyle name="Note 4 12 3 4 2 3" xfId="36346"/>
    <cellStyle name="Note 4 12 3 4 3" xfId="6920"/>
    <cellStyle name="Note 4 12 3 4 3 2" xfId="24354"/>
    <cellStyle name="Note 4 12 3 4 3 3" xfId="38807"/>
    <cellStyle name="Note 4 12 3 4 4" xfId="9361"/>
    <cellStyle name="Note 4 12 3 4 4 2" xfId="26795"/>
    <cellStyle name="Note 4 12 3 4 4 3" xfId="41248"/>
    <cellStyle name="Note 4 12 3 4 5" xfId="11781"/>
    <cellStyle name="Note 4 12 3 4 5 2" xfId="29215"/>
    <cellStyle name="Note 4 12 3 4 5 3" xfId="43668"/>
    <cellStyle name="Note 4 12 3 4 6" xfId="15260"/>
    <cellStyle name="Note 4 12 3 4 6 2" xfId="32694"/>
    <cellStyle name="Note 4 12 3 4 6 3" xfId="47147"/>
    <cellStyle name="Note 4 12 3 4 7" xfId="18787"/>
    <cellStyle name="Note 4 12 3 4 8" xfId="20421"/>
    <cellStyle name="Note 4 12 3 5" xfId="4455"/>
    <cellStyle name="Note 4 12 3 5 2" xfId="13968"/>
    <cellStyle name="Note 4 12 3 5 2 2" xfId="31402"/>
    <cellStyle name="Note 4 12 3 5 2 3" xfId="45855"/>
    <cellStyle name="Note 4 12 3 5 3" xfId="16429"/>
    <cellStyle name="Note 4 12 3 5 3 2" xfId="33863"/>
    <cellStyle name="Note 4 12 3 5 3 3" xfId="48316"/>
    <cellStyle name="Note 4 12 3 5 4" xfId="21890"/>
    <cellStyle name="Note 4 12 3 5 5" xfId="36343"/>
    <cellStyle name="Note 4 12 3 6" xfId="6917"/>
    <cellStyle name="Note 4 12 3 6 2" xfId="24351"/>
    <cellStyle name="Note 4 12 3 6 3" xfId="38804"/>
    <cellStyle name="Note 4 12 3 7" xfId="9358"/>
    <cellStyle name="Note 4 12 3 7 2" xfId="26792"/>
    <cellStyle name="Note 4 12 3 7 3" xfId="41245"/>
    <cellStyle name="Note 4 12 3 8" xfId="11778"/>
    <cellStyle name="Note 4 12 3 8 2" xfId="29212"/>
    <cellStyle name="Note 4 12 3 8 3" xfId="43665"/>
    <cellStyle name="Note 4 12 3 9" xfId="18784"/>
    <cellStyle name="Note 4 12 4" xfId="1948"/>
    <cellStyle name="Note 4 12 4 2" xfId="1949"/>
    <cellStyle name="Note 4 12 4 2 2" xfId="4460"/>
    <cellStyle name="Note 4 12 4 2 2 2" xfId="13972"/>
    <cellStyle name="Note 4 12 4 2 2 2 2" xfId="31406"/>
    <cellStyle name="Note 4 12 4 2 2 2 3" xfId="45859"/>
    <cellStyle name="Note 4 12 4 2 2 3" xfId="16433"/>
    <cellStyle name="Note 4 12 4 2 2 3 2" xfId="33867"/>
    <cellStyle name="Note 4 12 4 2 2 3 3" xfId="48320"/>
    <cellStyle name="Note 4 12 4 2 2 4" xfId="21895"/>
    <cellStyle name="Note 4 12 4 2 2 5" xfId="36348"/>
    <cellStyle name="Note 4 12 4 2 3" xfId="6922"/>
    <cellStyle name="Note 4 12 4 2 3 2" xfId="24356"/>
    <cellStyle name="Note 4 12 4 2 3 3" xfId="38809"/>
    <cellStyle name="Note 4 12 4 2 4" xfId="9363"/>
    <cellStyle name="Note 4 12 4 2 4 2" xfId="26797"/>
    <cellStyle name="Note 4 12 4 2 4 3" xfId="41250"/>
    <cellStyle name="Note 4 12 4 2 5" xfId="11783"/>
    <cellStyle name="Note 4 12 4 2 5 2" xfId="29217"/>
    <cellStyle name="Note 4 12 4 2 5 3" xfId="43670"/>
    <cellStyle name="Note 4 12 4 2 6" xfId="18789"/>
    <cellStyle name="Note 4 12 4 3" xfId="1950"/>
    <cellStyle name="Note 4 12 4 3 2" xfId="4461"/>
    <cellStyle name="Note 4 12 4 3 2 2" xfId="13973"/>
    <cellStyle name="Note 4 12 4 3 2 2 2" xfId="31407"/>
    <cellStyle name="Note 4 12 4 3 2 2 3" xfId="45860"/>
    <cellStyle name="Note 4 12 4 3 2 3" xfId="16434"/>
    <cellStyle name="Note 4 12 4 3 2 3 2" xfId="33868"/>
    <cellStyle name="Note 4 12 4 3 2 3 3" xfId="48321"/>
    <cellStyle name="Note 4 12 4 3 2 4" xfId="21896"/>
    <cellStyle name="Note 4 12 4 3 2 5" xfId="36349"/>
    <cellStyle name="Note 4 12 4 3 3" xfId="6923"/>
    <cellStyle name="Note 4 12 4 3 3 2" xfId="24357"/>
    <cellStyle name="Note 4 12 4 3 3 3" xfId="38810"/>
    <cellStyle name="Note 4 12 4 3 4" xfId="9364"/>
    <cellStyle name="Note 4 12 4 3 4 2" xfId="26798"/>
    <cellStyle name="Note 4 12 4 3 4 3" xfId="41251"/>
    <cellStyle name="Note 4 12 4 3 5" xfId="11784"/>
    <cellStyle name="Note 4 12 4 3 5 2" xfId="29218"/>
    <cellStyle name="Note 4 12 4 3 5 3" xfId="43671"/>
    <cellStyle name="Note 4 12 4 3 6" xfId="18790"/>
    <cellStyle name="Note 4 12 4 4" xfId="1951"/>
    <cellStyle name="Note 4 12 4 4 2" xfId="4462"/>
    <cellStyle name="Note 4 12 4 4 2 2" xfId="21897"/>
    <cellStyle name="Note 4 12 4 4 2 3" xfId="36350"/>
    <cellStyle name="Note 4 12 4 4 3" xfId="6924"/>
    <cellStyle name="Note 4 12 4 4 3 2" xfId="24358"/>
    <cellStyle name="Note 4 12 4 4 3 3" xfId="38811"/>
    <cellStyle name="Note 4 12 4 4 4" xfId="9365"/>
    <cellStyle name="Note 4 12 4 4 4 2" xfId="26799"/>
    <cellStyle name="Note 4 12 4 4 4 3" xfId="41252"/>
    <cellStyle name="Note 4 12 4 4 5" xfId="11785"/>
    <cellStyle name="Note 4 12 4 4 5 2" xfId="29219"/>
    <cellStyle name="Note 4 12 4 4 5 3" xfId="43672"/>
    <cellStyle name="Note 4 12 4 4 6" xfId="15261"/>
    <cellStyle name="Note 4 12 4 4 6 2" xfId="32695"/>
    <cellStyle name="Note 4 12 4 4 6 3" xfId="47148"/>
    <cellStyle name="Note 4 12 4 4 7" xfId="18791"/>
    <cellStyle name="Note 4 12 4 4 8" xfId="20422"/>
    <cellStyle name="Note 4 12 4 5" xfId="4459"/>
    <cellStyle name="Note 4 12 4 5 2" xfId="13971"/>
    <cellStyle name="Note 4 12 4 5 2 2" xfId="31405"/>
    <cellStyle name="Note 4 12 4 5 2 3" xfId="45858"/>
    <cellStyle name="Note 4 12 4 5 3" xfId="16432"/>
    <cellStyle name="Note 4 12 4 5 3 2" xfId="33866"/>
    <cellStyle name="Note 4 12 4 5 3 3" xfId="48319"/>
    <cellStyle name="Note 4 12 4 5 4" xfId="21894"/>
    <cellStyle name="Note 4 12 4 5 5" xfId="36347"/>
    <cellStyle name="Note 4 12 4 6" xfId="6921"/>
    <cellStyle name="Note 4 12 4 6 2" xfId="24355"/>
    <cellStyle name="Note 4 12 4 6 3" xfId="38808"/>
    <cellStyle name="Note 4 12 4 7" xfId="9362"/>
    <cellStyle name="Note 4 12 4 7 2" xfId="26796"/>
    <cellStyle name="Note 4 12 4 7 3" xfId="41249"/>
    <cellStyle name="Note 4 12 4 8" xfId="11782"/>
    <cellStyle name="Note 4 12 4 8 2" xfId="29216"/>
    <cellStyle name="Note 4 12 4 8 3" xfId="43669"/>
    <cellStyle name="Note 4 12 4 9" xfId="18788"/>
    <cellStyle name="Note 4 12 5" xfId="1952"/>
    <cellStyle name="Note 4 12 5 2" xfId="1953"/>
    <cellStyle name="Note 4 12 5 2 2" xfId="4464"/>
    <cellStyle name="Note 4 12 5 2 2 2" xfId="13975"/>
    <cellStyle name="Note 4 12 5 2 2 2 2" xfId="31409"/>
    <cellStyle name="Note 4 12 5 2 2 2 3" xfId="45862"/>
    <cellStyle name="Note 4 12 5 2 2 3" xfId="16436"/>
    <cellStyle name="Note 4 12 5 2 2 3 2" xfId="33870"/>
    <cellStyle name="Note 4 12 5 2 2 3 3" xfId="48323"/>
    <cellStyle name="Note 4 12 5 2 2 4" xfId="21899"/>
    <cellStyle name="Note 4 12 5 2 2 5" xfId="36352"/>
    <cellStyle name="Note 4 12 5 2 3" xfId="6926"/>
    <cellStyle name="Note 4 12 5 2 3 2" xfId="24360"/>
    <cellStyle name="Note 4 12 5 2 3 3" xfId="38813"/>
    <cellStyle name="Note 4 12 5 2 4" xfId="9367"/>
    <cellStyle name="Note 4 12 5 2 4 2" xfId="26801"/>
    <cellStyle name="Note 4 12 5 2 4 3" xfId="41254"/>
    <cellStyle name="Note 4 12 5 2 5" xfId="11787"/>
    <cellStyle name="Note 4 12 5 2 5 2" xfId="29221"/>
    <cellStyle name="Note 4 12 5 2 5 3" xfId="43674"/>
    <cellStyle name="Note 4 12 5 2 6" xfId="18793"/>
    <cellStyle name="Note 4 12 5 3" xfId="1954"/>
    <cellStyle name="Note 4 12 5 3 2" xfId="4465"/>
    <cellStyle name="Note 4 12 5 3 2 2" xfId="13976"/>
    <cellStyle name="Note 4 12 5 3 2 2 2" xfId="31410"/>
    <cellStyle name="Note 4 12 5 3 2 2 3" xfId="45863"/>
    <cellStyle name="Note 4 12 5 3 2 3" xfId="16437"/>
    <cellStyle name="Note 4 12 5 3 2 3 2" xfId="33871"/>
    <cellStyle name="Note 4 12 5 3 2 3 3" xfId="48324"/>
    <cellStyle name="Note 4 12 5 3 2 4" xfId="21900"/>
    <cellStyle name="Note 4 12 5 3 2 5" xfId="36353"/>
    <cellStyle name="Note 4 12 5 3 3" xfId="6927"/>
    <cellStyle name="Note 4 12 5 3 3 2" xfId="24361"/>
    <cellStyle name="Note 4 12 5 3 3 3" xfId="38814"/>
    <cellStyle name="Note 4 12 5 3 4" xfId="9368"/>
    <cellStyle name="Note 4 12 5 3 4 2" xfId="26802"/>
    <cellStyle name="Note 4 12 5 3 4 3" xfId="41255"/>
    <cellStyle name="Note 4 12 5 3 5" xfId="11788"/>
    <cellStyle name="Note 4 12 5 3 5 2" xfId="29222"/>
    <cellStyle name="Note 4 12 5 3 5 3" xfId="43675"/>
    <cellStyle name="Note 4 12 5 3 6" xfId="18794"/>
    <cellStyle name="Note 4 12 5 4" xfId="1955"/>
    <cellStyle name="Note 4 12 5 4 2" xfId="4466"/>
    <cellStyle name="Note 4 12 5 4 2 2" xfId="21901"/>
    <cellStyle name="Note 4 12 5 4 2 3" xfId="36354"/>
    <cellStyle name="Note 4 12 5 4 3" xfId="6928"/>
    <cellStyle name="Note 4 12 5 4 3 2" xfId="24362"/>
    <cellStyle name="Note 4 12 5 4 3 3" xfId="38815"/>
    <cellStyle name="Note 4 12 5 4 4" xfId="9369"/>
    <cellStyle name="Note 4 12 5 4 4 2" xfId="26803"/>
    <cellStyle name="Note 4 12 5 4 4 3" xfId="41256"/>
    <cellStyle name="Note 4 12 5 4 5" xfId="11789"/>
    <cellStyle name="Note 4 12 5 4 5 2" xfId="29223"/>
    <cellStyle name="Note 4 12 5 4 5 3" xfId="43676"/>
    <cellStyle name="Note 4 12 5 4 6" xfId="15262"/>
    <cellStyle name="Note 4 12 5 4 6 2" xfId="32696"/>
    <cellStyle name="Note 4 12 5 4 6 3" xfId="47149"/>
    <cellStyle name="Note 4 12 5 4 7" xfId="18795"/>
    <cellStyle name="Note 4 12 5 4 8" xfId="20423"/>
    <cellStyle name="Note 4 12 5 5" xfId="4463"/>
    <cellStyle name="Note 4 12 5 5 2" xfId="13974"/>
    <cellStyle name="Note 4 12 5 5 2 2" xfId="31408"/>
    <cellStyle name="Note 4 12 5 5 2 3" xfId="45861"/>
    <cellStyle name="Note 4 12 5 5 3" xfId="16435"/>
    <cellStyle name="Note 4 12 5 5 3 2" xfId="33869"/>
    <cellStyle name="Note 4 12 5 5 3 3" xfId="48322"/>
    <cellStyle name="Note 4 12 5 5 4" xfId="21898"/>
    <cellStyle name="Note 4 12 5 5 5" xfId="36351"/>
    <cellStyle name="Note 4 12 5 6" xfId="6925"/>
    <cellStyle name="Note 4 12 5 6 2" xfId="24359"/>
    <cellStyle name="Note 4 12 5 6 3" xfId="38812"/>
    <cellStyle name="Note 4 12 5 7" xfId="9366"/>
    <cellStyle name="Note 4 12 5 7 2" xfId="26800"/>
    <cellStyle name="Note 4 12 5 7 3" xfId="41253"/>
    <cellStyle name="Note 4 12 5 8" xfId="11786"/>
    <cellStyle name="Note 4 12 5 8 2" xfId="29220"/>
    <cellStyle name="Note 4 12 5 8 3" xfId="43673"/>
    <cellStyle name="Note 4 12 5 9" xfId="18792"/>
    <cellStyle name="Note 4 12 6" xfId="1956"/>
    <cellStyle name="Note 4 12 6 2" xfId="4467"/>
    <cellStyle name="Note 4 12 6 2 2" xfId="13977"/>
    <cellStyle name="Note 4 12 6 2 2 2" xfId="31411"/>
    <cellStyle name="Note 4 12 6 2 2 3" xfId="45864"/>
    <cellStyle name="Note 4 12 6 2 3" xfId="16438"/>
    <cellStyle name="Note 4 12 6 2 3 2" xfId="33872"/>
    <cellStyle name="Note 4 12 6 2 3 3" xfId="48325"/>
    <cellStyle name="Note 4 12 6 2 4" xfId="21902"/>
    <cellStyle name="Note 4 12 6 2 5" xfId="36355"/>
    <cellStyle name="Note 4 12 6 3" xfId="6929"/>
    <cellStyle name="Note 4 12 6 3 2" xfId="24363"/>
    <cellStyle name="Note 4 12 6 3 3" xfId="38816"/>
    <cellStyle name="Note 4 12 6 4" xfId="9370"/>
    <cellStyle name="Note 4 12 6 4 2" xfId="26804"/>
    <cellStyle name="Note 4 12 6 4 3" xfId="41257"/>
    <cellStyle name="Note 4 12 6 5" xfId="11790"/>
    <cellStyle name="Note 4 12 6 5 2" xfId="29224"/>
    <cellStyle name="Note 4 12 6 5 3" xfId="43677"/>
    <cellStyle name="Note 4 12 6 6" xfId="18796"/>
    <cellStyle name="Note 4 12 7" xfId="1957"/>
    <cellStyle name="Note 4 12 7 2" xfId="4468"/>
    <cellStyle name="Note 4 12 7 2 2" xfId="13978"/>
    <cellStyle name="Note 4 12 7 2 2 2" xfId="31412"/>
    <cellStyle name="Note 4 12 7 2 2 3" xfId="45865"/>
    <cellStyle name="Note 4 12 7 2 3" xfId="16439"/>
    <cellStyle name="Note 4 12 7 2 3 2" xfId="33873"/>
    <cellStyle name="Note 4 12 7 2 3 3" xfId="48326"/>
    <cellStyle name="Note 4 12 7 2 4" xfId="21903"/>
    <cellStyle name="Note 4 12 7 2 5" xfId="36356"/>
    <cellStyle name="Note 4 12 7 3" xfId="6930"/>
    <cellStyle name="Note 4 12 7 3 2" xfId="24364"/>
    <cellStyle name="Note 4 12 7 3 3" xfId="38817"/>
    <cellStyle name="Note 4 12 7 4" xfId="9371"/>
    <cellStyle name="Note 4 12 7 4 2" xfId="26805"/>
    <cellStyle name="Note 4 12 7 4 3" xfId="41258"/>
    <cellStyle name="Note 4 12 7 5" xfId="11791"/>
    <cellStyle name="Note 4 12 7 5 2" xfId="29225"/>
    <cellStyle name="Note 4 12 7 5 3" xfId="43678"/>
    <cellStyle name="Note 4 12 7 6" xfId="18797"/>
    <cellStyle name="Note 4 12 8" xfId="1958"/>
    <cellStyle name="Note 4 12 8 2" xfId="4469"/>
    <cellStyle name="Note 4 12 8 2 2" xfId="21904"/>
    <cellStyle name="Note 4 12 8 2 3" xfId="36357"/>
    <cellStyle name="Note 4 12 8 3" xfId="6931"/>
    <cellStyle name="Note 4 12 8 3 2" xfId="24365"/>
    <cellStyle name="Note 4 12 8 3 3" xfId="38818"/>
    <cellStyle name="Note 4 12 8 4" xfId="9372"/>
    <cellStyle name="Note 4 12 8 4 2" xfId="26806"/>
    <cellStyle name="Note 4 12 8 4 3" xfId="41259"/>
    <cellStyle name="Note 4 12 8 5" xfId="11792"/>
    <cellStyle name="Note 4 12 8 5 2" xfId="29226"/>
    <cellStyle name="Note 4 12 8 5 3" xfId="43679"/>
    <cellStyle name="Note 4 12 8 6" xfId="15263"/>
    <cellStyle name="Note 4 12 8 6 2" xfId="32697"/>
    <cellStyle name="Note 4 12 8 6 3" xfId="47150"/>
    <cellStyle name="Note 4 12 8 7" xfId="18798"/>
    <cellStyle name="Note 4 12 8 8" xfId="20424"/>
    <cellStyle name="Note 4 12 9" xfId="4450"/>
    <cellStyle name="Note 4 12 9 2" xfId="13964"/>
    <cellStyle name="Note 4 12 9 2 2" xfId="31398"/>
    <cellStyle name="Note 4 12 9 2 3" xfId="45851"/>
    <cellStyle name="Note 4 12 9 3" xfId="16425"/>
    <cellStyle name="Note 4 12 9 3 2" xfId="33859"/>
    <cellStyle name="Note 4 12 9 3 3" xfId="48312"/>
    <cellStyle name="Note 4 12 9 4" xfId="21885"/>
    <cellStyle name="Note 4 12 9 5" xfId="36338"/>
    <cellStyle name="Note 4 13" xfId="1959"/>
    <cellStyle name="Note 4 13 10" xfId="6932"/>
    <cellStyle name="Note 4 13 10 2" xfId="24366"/>
    <cellStyle name="Note 4 13 10 3" xfId="38819"/>
    <cellStyle name="Note 4 13 11" xfId="9373"/>
    <cellStyle name="Note 4 13 11 2" xfId="26807"/>
    <cellStyle name="Note 4 13 11 3" xfId="41260"/>
    <cellStyle name="Note 4 13 12" xfId="11793"/>
    <cellStyle name="Note 4 13 12 2" xfId="29227"/>
    <cellStyle name="Note 4 13 12 3" xfId="43680"/>
    <cellStyle name="Note 4 13 13" xfId="18799"/>
    <cellStyle name="Note 4 13 2" xfId="1960"/>
    <cellStyle name="Note 4 13 2 2" xfId="1961"/>
    <cellStyle name="Note 4 13 2 2 2" xfId="4472"/>
    <cellStyle name="Note 4 13 2 2 2 2" xfId="13981"/>
    <cellStyle name="Note 4 13 2 2 2 2 2" xfId="31415"/>
    <cellStyle name="Note 4 13 2 2 2 2 3" xfId="45868"/>
    <cellStyle name="Note 4 13 2 2 2 3" xfId="16442"/>
    <cellStyle name="Note 4 13 2 2 2 3 2" xfId="33876"/>
    <cellStyle name="Note 4 13 2 2 2 3 3" xfId="48329"/>
    <cellStyle name="Note 4 13 2 2 2 4" xfId="21907"/>
    <cellStyle name="Note 4 13 2 2 2 5" xfId="36360"/>
    <cellStyle name="Note 4 13 2 2 3" xfId="6934"/>
    <cellStyle name="Note 4 13 2 2 3 2" xfId="24368"/>
    <cellStyle name="Note 4 13 2 2 3 3" xfId="38821"/>
    <cellStyle name="Note 4 13 2 2 4" xfId="9375"/>
    <cellStyle name="Note 4 13 2 2 4 2" xfId="26809"/>
    <cellStyle name="Note 4 13 2 2 4 3" xfId="41262"/>
    <cellStyle name="Note 4 13 2 2 5" xfId="11795"/>
    <cellStyle name="Note 4 13 2 2 5 2" xfId="29229"/>
    <cellStyle name="Note 4 13 2 2 5 3" xfId="43682"/>
    <cellStyle name="Note 4 13 2 2 6" xfId="18801"/>
    <cellStyle name="Note 4 13 2 3" xfId="1962"/>
    <cellStyle name="Note 4 13 2 3 2" xfId="4473"/>
    <cellStyle name="Note 4 13 2 3 2 2" xfId="13982"/>
    <cellStyle name="Note 4 13 2 3 2 2 2" xfId="31416"/>
    <cellStyle name="Note 4 13 2 3 2 2 3" xfId="45869"/>
    <cellStyle name="Note 4 13 2 3 2 3" xfId="16443"/>
    <cellStyle name="Note 4 13 2 3 2 3 2" xfId="33877"/>
    <cellStyle name="Note 4 13 2 3 2 3 3" xfId="48330"/>
    <cellStyle name="Note 4 13 2 3 2 4" xfId="21908"/>
    <cellStyle name="Note 4 13 2 3 2 5" xfId="36361"/>
    <cellStyle name="Note 4 13 2 3 3" xfId="6935"/>
    <cellStyle name="Note 4 13 2 3 3 2" xfId="24369"/>
    <cellStyle name="Note 4 13 2 3 3 3" xfId="38822"/>
    <cellStyle name="Note 4 13 2 3 4" xfId="9376"/>
    <cellStyle name="Note 4 13 2 3 4 2" xfId="26810"/>
    <cellStyle name="Note 4 13 2 3 4 3" xfId="41263"/>
    <cellStyle name="Note 4 13 2 3 5" xfId="11796"/>
    <cellStyle name="Note 4 13 2 3 5 2" xfId="29230"/>
    <cellStyle name="Note 4 13 2 3 5 3" xfId="43683"/>
    <cellStyle name="Note 4 13 2 3 6" xfId="18802"/>
    <cellStyle name="Note 4 13 2 4" xfId="1963"/>
    <cellStyle name="Note 4 13 2 4 2" xfId="4474"/>
    <cellStyle name="Note 4 13 2 4 2 2" xfId="21909"/>
    <cellStyle name="Note 4 13 2 4 2 3" xfId="36362"/>
    <cellStyle name="Note 4 13 2 4 3" xfId="6936"/>
    <cellStyle name="Note 4 13 2 4 3 2" xfId="24370"/>
    <cellStyle name="Note 4 13 2 4 3 3" xfId="38823"/>
    <cellStyle name="Note 4 13 2 4 4" xfId="9377"/>
    <cellStyle name="Note 4 13 2 4 4 2" xfId="26811"/>
    <cellStyle name="Note 4 13 2 4 4 3" xfId="41264"/>
    <cellStyle name="Note 4 13 2 4 5" xfId="11797"/>
    <cellStyle name="Note 4 13 2 4 5 2" xfId="29231"/>
    <cellStyle name="Note 4 13 2 4 5 3" xfId="43684"/>
    <cellStyle name="Note 4 13 2 4 6" xfId="15264"/>
    <cellStyle name="Note 4 13 2 4 6 2" xfId="32698"/>
    <cellStyle name="Note 4 13 2 4 6 3" xfId="47151"/>
    <cellStyle name="Note 4 13 2 4 7" xfId="18803"/>
    <cellStyle name="Note 4 13 2 4 8" xfId="20425"/>
    <cellStyle name="Note 4 13 2 5" xfId="4471"/>
    <cellStyle name="Note 4 13 2 5 2" xfId="13980"/>
    <cellStyle name="Note 4 13 2 5 2 2" xfId="31414"/>
    <cellStyle name="Note 4 13 2 5 2 3" xfId="45867"/>
    <cellStyle name="Note 4 13 2 5 3" xfId="16441"/>
    <cellStyle name="Note 4 13 2 5 3 2" xfId="33875"/>
    <cellStyle name="Note 4 13 2 5 3 3" xfId="48328"/>
    <cellStyle name="Note 4 13 2 5 4" xfId="21906"/>
    <cellStyle name="Note 4 13 2 5 5" xfId="36359"/>
    <cellStyle name="Note 4 13 2 6" xfId="6933"/>
    <cellStyle name="Note 4 13 2 6 2" xfId="24367"/>
    <cellStyle name="Note 4 13 2 6 3" xfId="38820"/>
    <cellStyle name="Note 4 13 2 7" xfId="9374"/>
    <cellStyle name="Note 4 13 2 7 2" xfId="26808"/>
    <cellStyle name="Note 4 13 2 7 3" xfId="41261"/>
    <cellStyle name="Note 4 13 2 8" xfId="11794"/>
    <cellStyle name="Note 4 13 2 8 2" xfId="29228"/>
    <cellStyle name="Note 4 13 2 8 3" xfId="43681"/>
    <cellStyle name="Note 4 13 2 9" xfId="18800"/>
    <cellStyle name="Note 4 13 3" xfId="1964"/>
    <cellStyle name="Note 4 13 3 2" xfId="1965"/>
    <cellStyle name="Note 4 13 3 2 2" xfId="4476"/>
    <cellStyle name="Note 4 13 3 2 2 2" xfId="13984"/>
    <cellStyle name="Note 4 13 3 2 2 2 2" xfId="31418"/>
    <cellStyle name="Note 4 13 3 2 2 2 3" xfId="45871"/>
    <cellStyle name="Note 4 13 3 2 2 3" xfId="16445"/>
    <cellStyle name="Note 4 13 3 2 2 3 2" xfId="33879"/>
    <cellStyle name="Note 4 13 3 2 2 3 3" xfId="48332"/>
    <cellStyle name="Note 4 13 3 2 2 4" xfId="21911"/>
    <cellStyle name="Note 4 13 3 2 2 5" xfId="36364"/>
    <cellStyle name="Note 4 13 3 2 3" xfId="6938"/>
    <cellStyle name="Note 4 13 3 2 3 2" xfId="24372"/>
    <cellStyle name="Note 4 13 3 2 3 3" xfId="38825"/>
    <cellStyle name="Note 4 13 3 2 4" xfId="9379"/>
    <cellStyle name="Note 4 13 3 2 4 2" xfId="26813"/>
    <cellStyle name="Note 4 13 3 2 4 3" xfId="41266"/>
    <cellStyle name="Note 4 13 3 2 5" xfId="11799"/>
    <cellStyle name="Note 4 13 3 2 5 2" xfId="29233"/>
    <cellStyle name="Note 4 13 3 2 5 3" xfId="43686"/>
    <cellStyle name="Note 4 13 3 2 6" xfId="18805"/>
    <cellStyle name="Note 4 13 3 3" xfId="1966"/>
    <cellStyle name="Note 4 13 3 3 2" xfId="4477"/>
    <cellStyle name="Note 4 13 3 3 2 2" xfId="13985"/>
    <cellStyle name="Note 4 13 3 3 2 2 2" xfId="31419"/>
    <cellStyle name="Note 4 13 3 3 2 2 3" xfId="45872"/>
    <cellStyle name="Note 4 13 3 3 2 3" xfId="16446"/>
    <cellStyle name="Note 4 13 3 3 2 3 2" xfId="33880"/>
    <cellStyle name="Note 4 13 3 3 2 3 3" xfId="48333"/>
    <cellStyle name="Note 4 13 3 3 2 4" xfId="21912"/>
    <cellStyle name="Note 4 13 3 3 2 5" xfId="36365"/>
    <cellStyle name="Note 4 13 3 3 3" xfId="6939"/>
    <cellStyle name="Note 4 13 3 3 3 2" xfId="24373"/>
    <cellStyle name="Note 4 13 3 3 3 3" xfId="38826"/>
    <cellStyle name="Note 4 13 3 3 4" xfId="9380"/>
    <cellStyle name="Note 4 13 3 3 4 2" xfId="26814"/>
    <cellStyle name="Note 4 13 3 3 4 3" xfId="41267"/>
    <cellStyle name="Note 4 13 3 3 5" xfId="11800"/>
    <cellStyle name="Note 4 13 3 3 5 2" xfId="29234"/>
    <cellStyle name="Note 4 13 3 3 5 3" xfId="43687"/>
    <cellStyle name="Note 4 13 3 3 6" xfId="18806"/>
    <cellStyle name="Note 4 13 3 4" xfId="1967"/>
    <cellStyle name="Note 4 13 3 4 2" xfId="4478"/>
    <cellStyle name="Note 4 13 3 4 2 2" xfId="21913"/>
    <cellStyle name="Note 4 13 3 4 2 3" xfId="36366"/>
    <cellStyle name="Note 4 13 3 4 3" xfId="6940"/>
    <cellStyle name="Note 4 13 3 4 3 2" xfId="24374"/>
    <cellStyle name="Note 4 13 3 4 3 3" xfId="38827"/>
    <cellStyle name="Note 4 13 3 4 4" xfId="9381"/>
    <cellStyle name="Note 4 13 3 4 4 2" xfId="26815"/>
    <cellStyle name="Note 4 13 3 4 4 3" xfId="41268"/>
    <cellStyle name="Note 4 13 3 4 5" xfId="11801"/>
    <cellStyle name="Note 4 13 3 4 5 2" xfId="29235"/>
    <cellStyle name="Note 4 13 3 4 5 3" xfId="43688"/>
    <cellStyle name="Note 4 13 3 4 6" xfId="15265"/>
    <cellStyle name="Note 4 13 3 4 6 2" xfId="32699"/>
    <cellStyle name="Note 4 13 3 4 6 3" xfId="47152"/>
    <cellStyle name="Note 4 13 3 4 7" xfId="18807"/>
    <cellStyle name="Note 4 13 3 4 8" xfId="20426"/>
    <cellStyle name="Note 4 13 3 5" xfId="4475"/>
    <cellStyle name="Note 4 13 3 5 2" xfId="13983"/>
    <cellStyle name="Note 4 13 3 5 2 2" xfId="31417"/>
    <cellStyle name="Note 4 13 3 5 2 3" xfId="45870"/>
    <cellStyle name="Note 4 13 3 5 3" xfId="16444"/>
    <cellStyle name="Note 4 13 3 5 3 2" xfId="33878"/>
    <cellStyle name="Note 4 13 3 5 3 3" xfId="48331"/>
    <cellStyle name="Note 4 13 3 5 4" xfId="21910"/>
    <cellStyle name="Note 4 13 3 5 5" xfId="36363"/>
    <cellStyle name="Note 4 13 3 6" xfId="6937"/>
    <cellStyle name="Note 4 13 3 6 2" xfId="24371"/>
    <cellStyle name="Note 4 13 3 6 3" xfId="38824"/>
    <cellStyle name="Note 4 13 3 7" xfId="9378"/>
    <cellStyle name="Note 4 13 3 7 2" xfId="26812"/>
    <cellStyle name="Note 4 13 3 7 3" xfId="41265"/>
    <cellStyle name="Note 4 13 3 8" xfId="11798"/>
    <cellStyle name="Note 4 13 3 8 2" xfId="29232"/>
    <cellStyle name="Note 4 13 3 8 3" xfId="43685"/>
    <cellStyle name="Note 4 13 3 9" xfId="18804"/>
    <cellStyle name="Note 4 13 4" xfId="1968"/>
    <cellStyle name="Note 4 13 4 2" xfId="1969"/>
    <cellStyle name="Note 4 13 4 2 2" xfId="4480"/>
    <cellStyle name="Note 4 13 4 2 2 2" xfId="13987"/>
    <cellStyle name="Note 4 13 4 2 2 2 2" xfId="31421"/>
    <cellStyle name="Note 4 13 4 2 2 2 3" xfId="45874"/>
    <cellStyle name="Note 4 13 4 2 2 3" xfId="16448"/>
    <cellStyle name="Note 4 13 4 2 2 3 2" xfId="33882"/>
    <cellStyle name="Note 4 13 4 2 2 3 3" xfId="48335"/>
    <cellStyle name="Note 4 13 4 2 2 4" xfId="21915"/>
    <cellStyle name="Note 4 13 4 2 2 5" xfId="36368"/>
    <cellStyle name="Note 4 13 4 2 3" xfId="6942"/>
    <cellStyle name="Note 4 13 4 2 3 2" xfId="24376"/>
    <cellStyle name="Note 4 13 4 2 3 3" xfId="38829"/>
    <cellStyle name="Note 4 13 4 2 4" xfId="9383"/>
    <cellStyle name="Note 4 13 4 2 4 2" xfId="26817"/>
    <cellStyle name="Note 4 13 4 2 4 3" xfId="41270"/>
    <cellStyle name="Note 4 13 4 2 5" xfId="11803"/>
    <cellStyle name="Note 4 13 4 2 5 2" xfId="29237"/>
    <cellStyle name="Note 4 13 4 2 5 3" xfId="43690"/>
    <cellStyle name="Note 4 13 4 2 6" xfId="18809"/>
    <cellStyle name="Note 4 13 4 3" xfId="1970"/>
    <cellStyle name="Note 4 13 4 3 2" xfId="4481"/>
    <cellStyle name="Note 4 13 4 3 2 2" xfId="13988"/>
    <cellStyle name="Note 4 13 4 3 2 2 2" xfId="31422"/>
    <cellStyle name="Note 4 13 4 3 2 2 3" xfId="45875"/>
    <cellStyle name="Note 4 13 4 3 2 3" xfId="16449"/>
    <cellStyle name="Note 4 13 4 3 2 3 2" xfId="33883"/>
    <cellStyle name="Note 4 13 4 3 2 3 3" xfId="48336"/>
    <cellStyle name="Note 4 13 4 3 2 4" xfId="21916"/>
    <cellStyle name="Note 4 13 4 3 2 5" xfId="36369"/>
    <cellStyle name="Note 4 13 4 3 3" xfId="6943"/>
    <cellStyle name="Note 4 13 4 3 3 2" xfId="24377"/>
    <cellStyle name="Note 4 13 4 3 3 3" xfId="38830"/>
    <cellStyle name="Note 4 13 4 3 4" xfId="9384"/>
    <cellStyle name="Note 4 13 4 3 4 2" xfId="26818"/>
    <cellStyle name="Note 4 13 4 3 4 3" xfId="41271"/>
    <cellStyle name="Note 4 13 4 3 5" xfId="11804"/>
    <cellStyle name="Note 4 13 4 3 5 2" xfId="29238"/>
    <cellStyle name="Note 4 13 4 3 5 3" xfId="43691"/>
    <cellStyle name="Note 4 13 4 3 6" xfId="18810"/>
    <cellStyle name="Note 4 13 4 4" xfId="1971"/>
    <cellStyle name="Note 4 13 4 4 2" xfId="4482"/>
    <cellStyle name="Note 4 13 4 4 2 2" xfId="21917"/>
    <cellStyle name="Note 4 13 4 4 2 3" xfId="36370"/>
    <cellStyle name="Note 4 13 4 4 3" xfId="6944"/>
    <cellStyle name="Note 4 13 4 4 3 2" xfId="24378"/>
    <cellStyle name="Note 4 13 4 4 3 3" xfId="38831"/>
    <cellStyle name="Note 4 13 4 4 4" xfId="9385"/>
    <cellStyle name="Note 4 13 4 4 4 2" xfId="26819"/>
    <cellStyle name="Note 4 13 4 4 4 3" xfId="41272"/>
    <cellStyle name="Note 4 13 4 4 5" xfId="11805"/>
    <cellStyle name="Note 4 13 4 4 5 2" xfId="29239"/>
    <cellStyle name="Note 4 13 4 4 5 3" xfId="43692"/>
    <cellStyle name="Note 4 13 4 4 6" xfId="15266"/>
    <cellStyle name="Note 4 13 4 4 6 2" xfId="32700"/>
    <cellStyle name="Note 4 13 4 4 6 3" xfId="47153"/>
    <cellStyle name="Note 4 13 4 4 7" xfId="18811"/>
    <cellStyle name="Note 4 13 4 4 8" xfId="20427"/>
    <cellStyle name="Note 4 13 4 5" xfId="4479"/>
    <cellStyle name="Note 4 13 4 5 2" xfId="13986"/>
    <cellStyle name="Note 4 13 4 5 2 2" xfId="31420"/>
    <cellStyle name="Note 4 13 4 5 2 3" xfId="45873"/>
    <cellStyle name="Note 4 13 4 5 3" xfId="16447"/>
    <cellStyle name="Note 4 13 4 5 3 2" xfId="33881"/>
    <cellStyle name="Note 4 13 4 5 3 3" xfId="48334"/>
    <cellStyle name="Note 4 13 4 5 4" xfId="21914"/>
    <cellStyle name="Note 4 13 4 5 5" xfId="36367"/>
    <cellStyle name="Note 4 13 4 6" xfId="6941"/>
    <cellStyle name="Note 4 13 4 6 2" xfId="24375"/>
    <cellStyle name="Note 4 13 4 6 3" xfId="38828"/>
    <cellStyle name="Note 4 13 4 7" xfId="9382"/>
    <cellStyle name="Note 4 13 4 7 2" xfId="26816"/>
    <cellStyle name="Note 4 13 4 7 3" xfId="41269"/>
    <cellStyle name="Note 4 13 4 8" xfId="11802"/>
    <cellStyle name="Note 4 13 4 8 2" xfId="29236"/>
    <cellStyle name="Note 4 13 4 8 3" xfId="43689"/>
    <cellStyle name="Note 4 13 4 9" xfId="18808"/>
    <cellStyle name="Note 4 13 5" xfId="1972"/>
    <cellStyle name="Note 4 13 5 2" xfId="1973"/>
    <cellStyle name="Note 4 13 5 2 2" xfId="4484"/>
    <cellStyle name="Note 4 13 5 2 2 2" xfId="13990"/>
    <cellStyle name="Note 4 13 5 2 2 2 2" xfId="31424"/>
    <cellStyle name="Note 4 13 5 2 2 2 3" xfId="45877"/>
    <cellStyle name="Note 4 13 5 2 2 3" xfId="16451"/>
    <cellStyle name="Note 4 13 5 2 2 3 2" xfId="33885"/>
    <cellStyle name="Note 4 13 5 2 2 3 3" xfId="48338"/>
    <cellStyle name="Note 4 13 5 2 2 4" xfId="21919"/>
    <cellStyle name="Note 4 13 5 2 2 5" xfId="36372"/>
    <cellStyle name="Note 4 13 5 2 3" xfId="6946"/>
    <cellStyle name="Note 4 13 5 2 3 2" xfId="24380"/>
    <cellStyle name="Note 4 13 5 2 3 3" xfId="38833"/>
    <cellStyle name="Note 4 13 5 2 4" xfId="9387"/>
    <cellStyle name="Note 4 13 5 2 4 2" xfId="26821"/>
    <cellStyle name="Note 4 13 5 2 4 3" xfId="41274"/>
    <cellStyle name="Note 4 13 5 2 5" xfId="11807"/>
    <cellStyle name="Note 4 13 5 2 5 2" xfId="29241"/>
    <cellStyle name="Note 4 13 5 2 5 3" xfId="43694"/>
    <cellStyle name="Note 4 13 5 2 6" xfId="18813"/>
    <cellStyle name="Note 4 13 5 3" xfId="1974"/>
    <cellStyle name="Note 4 13 5 3 2" xfId="4485"/>
    <cellStyle name="Note 4 13 5 3 2 2" xfId="13991"/>
    <cellStyle name="Note 4 13 5 3 2 2 2" xfId="31425"/>
    <cellStyle name="Note 4 13 5 3 2 2 3" xfId="45878"/>
    <cellStyle name="Note 4 13 5 3 2 3" xfId="16452"/>
    <cellStyle name="Note 4 13 5 3 2 3 2" xfId="33886"/>
    <cellStyle name="Note 4 13 5 3 2 3 3" xfId="48339"/>
    <cellStyle name="Note 4 13 5 3 2 4" xfId="21920"/>
    <cellStyle name="Note 4 13 5 3 2 5" xfId="36373"/>
    <cellStyle name="Note 4 13 5 3 3" xfId="6947"/>
    <cellStyle name="Note 4 13 5 3 3 2" xfId="24381"/>
    <cellStyle name="Note 4 13 5 3 3 3" xfId="38834"/>
    <cellStyle name="Note 4 13 5 3 4" xfId="9388"/>
    <cellStyle name="Note 4 13 5 3 4 2" xfId="26822"/>
    <cellStyle name="Note 4 13 5 3 4 3" xfId="41275"/>
    <cellStyle name="Note 4 13 5 3 5" xfId="11808"/>
    <cellStyle name="Note 4 13 5 3 5 2" xfId="29242"/>
    <cellStyle name="Note 4 13 5 3 5 3" xfId="43695"/>
    <cellStyle name="Note 4 13 5 3 6" xfId="18814"/>
    <cellStyle name="Note 4 13 5 4" xfId="1975"/>
    <cellStyle name="Note 4 13 5 4 2" xfId="4486"/>
    <cellStyle name="Note 4 13 5 4 2 2" xfId="21921"/>
    <cellStyle name="Note 4 13 5 4 2 3" xfId="36374"/>
    <cellStyle name="Note 4 13 5 4 3" xfId="6948"/>
    <cellStyle name="Note 4 13 5 4 3 2" xfId="24382"/>
    <cellStyle name="Note 4 13 5 4 3 3" xfId="38835"/>
    <cellStyle name="Note 4 13 5 4 4" xfId="9389"/>
    <cellStyle name="Note 4 13 5 4 4 2" xfId="26823"/>
    <cellStyle name="Note 4 13 5 4 4 3" xfId="41276"/>
    <cellStyle name="Note 4 13 5 4 5" xfId="11809"/>
    <cellStyle name="Note 4 13 5 4 5 2" xfId="29243"/>
    <cellStyle name="Note 4 13 5 4 5 3" xfId="43696"/>
    <cellStyle name="Note 4 13 5 4 6" xfId="15267"/>
    <cellStyle name="Note 4 13 5 4 6 2" xfId="32701"/>
    <cellStyle name="Note 4 13 5 4 6 3" xfId="47154"/>
    <cellStyle name="Note 4 13 5 4 7" xfId="18815"/>
    <cellStyle name="Note 4 13 5 4 8" xfId="20428"/>
    <cellStyle name="Note 4 13 5 5" xfId="4483"/>
    <cellStyle name="Note 4 13 5 5 2" xfId="13989"/>
    <cellStyle name="Note 4 13 5 5 2 2" xfId="31423"/>
    <cellStyle name="Note 4 13 5 5 2 3" xfId="45876"/>
    <cellStyle name="Note 4 13 5 5 3" xfId="16450"/>
    <cellStyle name="Note 4 13 5 5 3 2" xfId="33884"/>
    <cellStyle name="Note 4 13 5 5 3 3" xfId="48337"/>
    <cellStyle name="Note 4 13 5 5 4" xfId="21918"/>
    <cellStyle name="Note 4 13 5 5 5" xfId="36371"/>
    <cellStyle name="Note 4 13 5 6" xfId="6945"/>
    <cellStyle name="Note 4 13 5 6 2" xfId="24379"/>
    <cellStyle name="Note 4 13 5 6 3" xfId="38832"/>
    <cellStyle name="Note 4 13 5 7" xfId="9386"/>
    <cellStyle name="Note 4 13 5 7 2" xfId="26820"/>
    <cellStyle name="Note 4 13 5 7 3" xfId="41273"/>
    <cellStyle name="Note 4 13 5 8" xfId="11806"/>
    <cellStyle name="Note 4 13 5 8 2" xfId="29240"/>
    <cellStyle name="Note 4 13 5 8 3" xfId="43693"/>
    <cellStyle name="Note 4 13 5 9" xfId="18812"/>
    <cellStyle name="Note 4 13 6" xfId="1976"/>
    <cellStyle name="Note 4 13 6 2" xfId="4487"/>
    <cellStyle name="Note 4 13 6 2 2" xfId="13992"/>
    <cellStyle name="Note 4 13 6 2 2 2" xfId="31426"/>
    <cellStyle name="Note 4 13 6 2 2 3" xfId="45879"/>
    <cellStyle name="Note 4 13 6 2 3" xfId="16453"/>
    <cellStyle name="Note 4 13 6 2 3 2" xfId="33887"/>
    <cellStyle name="Note 4 13 6 2 3 3" xfId="48340"/>
    <cellStyle name="Note 4 13 6 2 4" xfId="21922"/>
    <cellStyle name="Note 4 13 6 2 5" xfId="36375"/>
    <cellStyle name="Note 4 13 6 3" xfId="6949"/>
    <cellStyle name="Note 4 13 6 3 2" xfId="24383"/>
    <cellStyle name="Note 4 13 6 3 3" xfId="38836"/>
    <cellStyle name="Note 4 13 6 4" xfId="9390"/>
    <cellStyle name="Note 4 13 6 4 2" xfId="26824"/>
    <cellStyle name="Note 4 13 6 4 3" xfId="41277"/>
    <cellStyle name="Note 4 13 6 5" xfId="11810"/>
    <cellStyle name="Note 4 13 6 5 2" xfId="29244"/>
    <cellStyle name="Note 4 13 6 5 3" xfId="43697"/>
    <cellStyle name="Note 4 13 6 6" xfId="18816"/>
    <cellStyle name="Note 4 13 7" xfId="1977"/>
    <cellStyle name="Note 4 13 7 2" xfId="4488"/>
    <cellStyle name="Note 4 13 7 2 2" xfId="13993"/>
    <cellStyle name="Note 4 13 7 2 2 2" xfId="31427"/>
    <cellStyle name="Note 4 13 7 2 2 3" xfId="45880"/>
    <cellStyle name="Note 4 13 7 2 3" xfId="16454"/>
    <cellStyle name="Note 4 13 7 2 3 2" xfId="33888"/>
    <cellStyle name="Note 4 13 7 2 3 3" xfId="48341"/>
    <cellStyle name="Note 4 13 7 2 4" xfId="21923"/>
    <cellStyle name="Note 4 13 7 2 5" xfId="36376"/>
    <cellStyle name="Note 4 13 7 3" xfId="6950"/>
    <cellStyle name="Note 4 13 7 3 2" xfId="24384"/>
    <cellStyle name="Note 4 13 7 3 3" xfId="38837"/>
    <cellStyle name="Note 4 13 7 4" xfId="9391"/>
    <cellStyle name="Note 4 13 7 4 2" xfId="26825"/>
    <cellStyle name="Note 4 13 7 4 3" xfId="41278"/>
    <cellStyle name="Note 4 13 7 5" xfId="11811"/>
    <cellStyle name="Note 4 13 7 5 2" xfId="29245"/>
    <cellStyle name="Note 4 13 7 5 3" xfId="43698"/>
    <cellStyle name="Note 4 13 7 6" xfId="18817"/>
    <cellStyle name="Note 4 13 8" xfId="1978"/>
    <cellStyle name="Note 4 13 8 2" xfId="4489"/>
    <cellStyle name="Note 4 13 8 2 2" xfId="21924"/>
    <cellStyle name="Note 4 13 8 2 3" xfId="36377"/>
    <cellStyle name="Note 4 13 8 3" xfId="6951"/>
    <cellStyle name="Note 4 13 8 3 2" xfId="24385"/>
    <cellStyle name="Note 4 13 8 3 3" xfId="38838"/>
    <cellStyle name="Note 4 13 8 4" xfId="9392"/>
    <cellStyle name="Note 4 13 8 4 2" xfId="26826"/>
    <cellStyle name="Note 4 13 8 4 3" xfId="41279"/>
    <cellStyle name="Note 4 13 8 5" xfId="11812"/>
    <cellStyle name="Note 4 13 8 5 2" xfId="29246"/>
    <cellStyle name="Note 4 13 8 5 3" xfId="43699"/>
    <cellStyle name="Note 4 13 8 6" xfId="15268"/>
    <cellStyle name="Note 4 13 8 6 2" xfId="32702"/>
    <cellStyle name="Note 4 13 8 6 3" xfId="47155"/>
    <cellStyle name="Note 4 13 8 7" xfId="18818"/>
    <cellStyle name="Note 4 13 8 8" xfId="20429"/>
    <cellStyle name="Note 4 13 9" xfId="4470"/>
    <cellStyle name="Note 4 13 9 2" xfId="13979"/>
    <cellStyle name="Note 4 13 9 2 2" xfId="31413"/>
    <cellStyle name="Note 4 13 9 2 3" xfId="45866"/>
    <cellStyle name="Note 4 13 9 3" xfId="16440"/>
    <cellStyle name="Note 4 13 9 3 2" xfId="33874"/>
    <cellStyle name="Note 4 13 9 3 3" xfId="48327"/>
    <cellStyle name="Note 4 13 9 4" xfId="21905"/>
    <cellStyle name="Note 4 13 9 5" xfId="36358"/>
    <cellStyle name="Note 4 14" xfId="1979"/>
    <cellStyle name="Note 4 14 10" xfId="6952"/>
    <cellStyle name="Note 4 14 10 2" xfId="24386"/>
    <cellStyle name="Note 4 14 10 3" xfId="38839"/>
    <cellStyle name="Note 4 14 11" xfId="9393"/>
    <cellStyle name="Note 4 14 11 2" xfId="26827"/>
    <cellStyle name="Note 4 14 11 3" xfId="41280"/>
    <cellStyle name="Note 4 14 12" xfId="11813"/>
    <cellStyle name="Note 4 14 12 2" xfId="29247"/>
    <cellStyle name="Note 4 14 12 3" xfId="43700"/>
    <cellStyle name="Note 4 14 13" xfId="18819"/>
    <cellStyle name="Note 4 14 2" xfId="1980"/>
    <cellStyle name="Note 4 14 2 2" xfId="1981"/>
    <cellStyle name="Note 4 14 2 2 2" xfId="4492"/>
    <cellStyle name="Note 4 14 2 2 2 2" xfId="13996"/>
    <cellStyle name="Note 4 14 2 2 2 2 2" xfId="31430"/>
    <cellStyle name="Note 4 14 2 2 2 2 3" xfId="45883"/>
    <cellStyle name="Note 4 14 2 2 2 3" xfId="16457"/>
    <cellStyle name="Note 4 14 2 2 2 3 2" xfId="33891"/>
    <cellStyle name="Note 4 14 2 2 2 3 3" xfId="48344"/>
    <cellStyle name="Note 4 14 2 2 2 4" xfId="21927"/>
    <cellStyle name="Note 4 14 2 2 2 5" xfId="36380"/>
    <cellStyle name="Note 4 14 2 2 3" xfId="6954"/>
    <cellStyle name="Note 4 14 2 2 3 2" xfId="24388"/>
    <cellStyle name="Note 4 14 2 2 3 3" xfId="38841"/>
    <cellStyle name="Note 4 14 2 2 4" xfId="9395"/>
    <cellStyle name="Note 4 14 2 2 4 2" xfId="26829"/>
    <cellStyle name="Note 4 14 2 2 4 3" xfId="41282"/>
    <cellStyle name="Note 4 14 2 2 5" xfId="11815"/>
    <cellStyle name="Note 4 14 2 2 5 2" xfId="29249"/>
    <cellStyle name="Note 4 14 2 2 5 3" xfId="43702"/>
    <cellStyle name="Note 4 14 2 2 6" xfId="18821"/>
    <cellStyle name="Note 4 14 2 3" xfId="1982"/>
    <cellStyle name="Note 4 14 2 3 2" xfId="4493"/>
    <cellStyle name="Note 4 14 2 3 2 2" xfId="13997"/>
    <cellStyle name="Note 4 14 2 3 2 2 2" xfId="31431"/>
    <cellStyle name="Note 4 14 2 3 2 2 3" xfId="45884"/>
    <cellStyle name="Note 4 14 2 3 2 3" xfId="16458"/>
    <cellStyle name="Note 4 14 2 3 2 3 2" xfId="33892"/>
    <cellStyle name="Note 4 14 2 3 2 3 3" xfId="48345"/>
    <cellStyle name="Note 4 14 2 3 2 4" xfId="21928"/>
    <cellStyle name="Note 4 14 2 3 2 5" xfId="36381"/>
    <cellStyle name="Note 4 14 2 3 3" xfId="6955"/>
    <cellStyle name="Note 4 14 2 3 3 2" xfId="24389"/>
    <cellStyle name="Note 4 14 2 3 3 3" xfId="38842"/>
    <cellStyle name="Note 4 14 2 3 4" xfId="9396"/>
    <cellStyle name="Note 4 14 2 3 4 2" xfId="26830"/>
    <cellStyle name="Note 4 14 2 3 4 3" xfId="41283"/>
    <cellStyle name="Note 4 14 2 3 5" xfId="11816"/>
    <cellStyle name="Note 4 14 2 3 5 2" xfId="29250"/>
    <cellStyle name="Note 4 14 2 3 5 3" xfId="43703"/>
    <cellStyle name="Note 4 14 2 3 6" xfId="18822"/>
    <cellStyle name="Note 4 14 2 4" xfId="1983"/>
    <cellStyle name="Note 4 14 2 4 2" xfId="4494"/>
    <cellStyle name="Note 4 14 2 4 2 2" xfId="21929"/>
    <cellStyle name="Note 4 14 2 4 2 3" xfId="36382"/>
    <cellStyle name="Note 4 14 2 4 3" xfId="6956"/>
    <cellStyle name="Note 4 14 2 4 3 2" xfId="24390"/>
    <cellStyle name="Note 4 14 2 4 3 3" xfId="38843"/>
    <cellStyle name="Note 4 14 2 4 4" xfId="9397"/>
    <cellStyle name="Note 4 14 2 4 4 2" xfId="26831"/>
    <cellStyle name="Note 4 14 2 4 4 3" xfId="41284"/>
    <cellStyle name="Note 4 14 2 4 5" xfId="11817"/>
    <cellStyle name="Note 4 14 2 4 5 2" xfId="29251"/>
    <cellStyle name="Note 4 14 2 4 5 3" xfId="43704"/>
    <cellStyle name="Note 4 14 2 4 6" xfId="15269"/>
    <cellStyle name="Note 4 14 2 4 6 2" xfId="32703"/>
    <cellStyle name="Note 4 14 2 4 6 3" xfId="47156"/>
    <cellStyle name="Note 4 14 2 4 7" xfId="18823"/>
    <cellStyle name="Note 4 14 2 4 8" xfId="20430"/>
    <cellStyle name="Note 4 14 2 5" xfId="4491"/>
    <cellStyle name="Note 4 14 2 5 2" xfId="13995"/>
    <cellStyle name="Note 4 14 2 5 2 2" xfId="31429"/>
    <cellStyle name="Note 4 14 2 5 2 3" xfId="45882"/>
    <cellStyle name="Note 4 14 2 5 3" xfId="16456"/>
    <cellStyle name="Note 4 14 2 5 3 2" xfId="33890"/>
    <cellStyle name="Note 4 14 2 5 3 3" xfId="48343"/>
    <cellStyle name="Note 4 14 2 5 4" xfId="21926"/>
    <cellStyle name="Note 4 14 2 5 5" xfId="36379"/>
    <cellStyle name="Note 4 14 2 6" xfId="6953"/>
    <cellStyle name="Note 4 14 2 6 2" xfId="24387"/>
    <cellStyle name="Note 4 14 2 6 3" xfId="38840"/>
    <cellStyle name="Note 4 14 2 7" xfId="9394"/>
    <cellStyle name="Note 4 14 2 7 2" xfId="26828"/>
    <cellStyle name="Note 4 14 2 7 3" xfId="41281"/>
    <cellStyle name="Note 4 14 2 8" xfId="11814"/>
    <cellStyle name="Note 4 14 2 8 2" xfId="29248"/>
    <cellStyle name="Note 4 14 2 8 3" xfId="43701"/>
    <cellStyle name="Note 4 14 2 9" xfId="18820"/>
    <cellStyle name="Note 4 14 3" xfId="1984"/>
    <cellStyle name="Note 4 14 3 2" xfId="1985"/>
    <cellStyle name="Note 4 14 3 2 2" xfId="4496"/>
    <cellStyle name="Note 4 14 3 2 2 2" xfId="13999"/>
    <cellStyle name="Note 4 14 3 2 2 2 2" xfId="31433"/>
    <cellStyle name="Note 4 14 3 2 2 2 3" xfId="45886"/>
    <cellStyle name="Note 4 14 3 2 2 3" xfId="16460"/>
    <cellStyle name="Note 4 14 3 2 2 3 2" xfId="33894"/>
    <cellStyle name="Note 4 14 3 2 2 3 3" xfId="48347"/>
    <cellStyle name="Note 4 14 3 2 2 4" xfId="21931"/>
    <cellStyle name="Note 4 14 3 2 2 5" xfId="36384"/>
    <cellStyle name="Note 4 14 3 2 3" xfId="6958"/>
    <cellStyle name="Note 4 14 3 2 3 2" xfId="24392"/>
    <cellStyle name="Note 4 14 3 2 3 3" xfId="38845"/>
    <cellStyle name="Note 4 14 3 2 4" xfId="9399"/>
    <cellStyle name="Note 4 14 3 2 4 2" xfId="26833"/>
    <cellStyle name="Note 4 14 3 2 4 3" xfId="41286"/>
    <cellStyle name="Note 4 14 3 2 5" xfId="11819"/>
    <cellStyle name="Note 4 14 3 2 5 2" xfId="29253"/>
    <cellStyle name="Note 4 14 3 2 5 3" xfId="43706"/>
    <cellStyle name="Note 4 14 3 2 6" xfId="18825"/>
    <cellStyle name="Note 4 14 3 3" xfId="1986"/>
    <cellStyle name="Note 4 14 3 3 2" xfId="4497"/>
    <cellStyle name="Note 4 14 3 3 2 2" xfId="14000"/>
    <cellStyle name="Note 4 14 3 3 2 2 2" xfId="31434"/>
    <cellStyle name="Note 4 14 3 3 2 2 3" xfId="45887"/>
    <cellStyle name="Note 4 14 3 3 2 3" xfId="16461"/>
    <cellStyle name="Note 4 14 3 3 2 3 2" xfId="33895"/>
    <cellStyle name="Note 4 14 3 3 2 3 3" xfId="48348"/>
    <cellStyle name="Note 4 14 3 3 2 4" xfId="21932"/>
    <cellStyle name="Note 4 14 3 3 2 5" xfId="36385"/>
    <cellStyle name="Note 4 14 3 3 3" xfId="6959"/>
    <cellStyle name="Note 4 14 3 3 3 2" xfId="24393"/>
    <cellStyle name="Note 4 14 3 3 3 3" xfId="38846"/>
    <cellStyle name="Note 4 14 3 3 4" xfId="9400"/>
    <cellStyle name="Note 4 14 3 3 4 2" xfId="26834"/>
    <cellStyle name="Note 4 14 3 3 4 3" xfId="41287"/>
    <cellStyle name="Note 4 14 3 3 5" xfId="11820"/>
    <cellStyle name="Note 4 14 3 3 5 2" xfId="29254"/>
    <cellStyle name="Note 4 14 3 3 5 3" xfId="43707"/>
    <cellStyle name="Note 4 14 3 3 6" xfId="18826"/>
    <cellStyle name="Note 4 14 3 4" xfId="1987"/>
    <cellStyle name="Note 4 14 3 4 2" xfId="4498"/>
    <cellStyle name="Note 4 14 3 4 2 2" xfId="21933"/>
    <cellStyle name="Note 4 14 3 4 2 3" xfId="36386"/>
    <cellStyle name="Note 4 14 3 4 3" xfId="6960"/>
    <cellStyle name="Note 4 14 3 4 3 2" xfId="24394"/>
    <cellStyle name="Note 4 14 3 4 3 3" xfId="38847"/>
    <cellStyle name="Note 4 14 3 4 4" xfId="9401"/>
    <cellStyle name="Note 4 14 3 4 4 2" xfId="26835"/>
    <cellStyle name="Note 4 14 3 4 4 3" xfId="41288"/>
    <cellStyle name="Note 4 14 3 4 5" xfId="11821"/>
    <cellStyle name="Note 4 14 3 4 5 2" xfId="29255"/>
    <cellStyle name="Note 4 14 3 4 5 3" xfId="43708"/>
    <cellStyle name="Note 4 14 3 4 6" xfId="15270"/>
    <cellStyle name="Note 4 14 3 4 6 2" xfId="32704"/>
    <cellStyle name="Note 4 14 3 4 6 3" xfId="47157"/>
    <cellStyle name="Note 4 14 3 4 7" xfId="18827"/>
    <cellStyle name="Note 4 14 3 4 8" xfId="20431"/>
    <cellStyle name="Note 4 14 3 5" xfId="4495"/>
    <cellStyle name="Note 4 14 3 5 2" xfId="13998"/>
    <cellStyle name="Note 4 14 3 5 2 2" xfId="31432"/>
    <cellStyle name="Note 4 14 3 5 2 3" xfId="45885"/>
    <cellStyle name="Note 4 14 3 5 3" xfId="16459"/>
    <cellStyle name="Note 4 14 3 5 3 2" xfId="33893"/>
    <cellStyle name="Note 4 14 3 5 3 3" xfId="48346"/>
    <cellStyle name="Note 4 14 3 5 4" xfId="21930"/>
    <cellStyle name="Note 4 14 3 5 5" xfId="36383"/>
    <cellStyle name="Note 4 14 3 6" xfId="6957"/>
    <cellStyle name="Note 4 14 3 6 2" xfId="24391"/>
    <cellStyle name="Note 4 14 3 6 3" xfId="38844"/>
    <cellStyle name="Note 4 14 3 7" xfId="9398"/>
    <cellStyle name="Note 4 14 3 7 2" xfId="26832"/>
    <cellStyle name="Note 4 14 3 7 3" xfId="41285"/>
    <cellStyle name="Note 4 14 3 8" xfId="11818"/>
    <cellStyle name="Note 4 14 3 8 2" xfId="29252"/>
    <cellStyle name="Note 4 14 3 8 3" xfId="43705"/>
    <cellStyle name="Note 4 14 3 9" xfId="18824"/>
    <cellStyle name="Note 4 14 4" xfId="1988"/>
    <cellStyle name="Note 4 14 4 2" xfId="1989"/>
    <cellStyle name="Note 4 14 4 2 2" xfId="4500"/>
    <cellStyle name="Note 4 14 4 2 2 2" xfId="14002"/>
    <cellStyle name="Note 4 14 4 2 2 2 2" xfId="31436"/>
    <cellStyle name="Note 4 14 4 2 2 2 3" xfId="45889"/>
    <cellStyle name="Note 4 14 4 2 2 3" xfId="16463"/>
    <cellStyle name="Note 4 14 4 2 2 3 2" xfId="33897"/>
    <cellStyle name="Note 4 14 4 2 2 3 3" xfId="48350"/>
    <cellStyle name="Note 4 14 4 2 2 4" xfId="21935"/>
    <cellStyle name="Note 4 14 4 2 2 5" xfId="36388"/>
    <cellStyle name="Note 4 14 4 2 3" xfId="6962"/>
    <cellStyle name="Note 4 14 4 2 3 2" xfId="24396"/>
    <cellStyle name="Note 4 14 4 2 3 3" xfId="38849"/>
    <cellStyle name="Note 4 14 4 2 4" xfId="9403"/>
    <cellStyle name="Note 4 14 4 2 4 2" xfId="26837"/>
    <cellStyle name="Note 4 14 4 2 4 3" xfId="41290"/>
    <cellStyle name="Note 4 14 4 2 5" xfId="11823"/>
    <cellStyle name="Note 4 14 4 2 5 2" xfId="29257"/>
    <cellStyle name="Note 4 14 4 2 5 3" xfId="43710"/>
    <cellStyle name="Note 4 14 4 2 6" xfId="18829"/>
    <cellStyle name="Note 4 14 4 3" xfId="1990"/>
    <cellStyle name="Note 4 14 4 3 2" xfId="4501"/>
    <cellStyle name="Note 4 14 4 3 2 2" xfId="14003"/>
    <cellStyle name="Note 4 14 4 3 2 2 2" xfId="31437"/>
    <cellStyle name="Note 4 14 4 3 2 2 3" xfId="45890"/>
    <cellStyle name="Note 4 14 4 3 2 3" xfId="16464"/>
    <cellStyle name="Note 4 14 4 3 2 3 2" xfId="33898"/>
    <cellStyle name="Note 4 14 4 3 2 3 3" xfId="48351"/>
    <cellStyle name="Note 4 14 4 3 2 4" xfId="21936"/>
    <cellStyle name="Note 4 14 4 3 2 5" xfId="36389"/>
    <cellStyle name="Note 4 14 4 3 3" xfId="6963"/>
    <cellStyle name="Note 4 14 4 3 3 2" xfId="24397"/>
    <cellStyle name="Note 4 14 4 3 3 3" xfId="38850"/>
    <cellStyle name="Note 4 14 4 3 4" xfId="9404"/>
    <cellStyle name="Note 4 14 4 3 4 2" xfId="26838"/>
    <cellStyle name="Note 4 14 4 3 4 3" xfId="41291"/>
    <cellStyle name="Note 4 14 4 3 5" xfId="11824"/>
    <cellStyle name="Note 4 14 4 3 5 2" xfId="29258"/>
    <cellStyle name="Note 4 14 4 3 5 3" xfId="43711"/>
    <cellStyle name="Note 4 14 4 3 6" xfId="18830"/>
    <cellStyle name="Note 4 14 4 4" xfId="1991"/>
    <cellStyle name="Note 4 14 4 4 2" xfId="4502"/>
    <cellStyle name="Note 4 14 4 4 2 2" xfId="21937"/>
    <cellStyle name="Note 4 14 4 4 2 3" xfId="36390"/>
    <cellStyle name="Note 4 14 4 4 3" xfId="6964"/>
    <cellStyle name="Note 4 14 4 4 3 2" xfId="24398"/>
    <cellStyle name="Note 4 14 4 4 3 3" xfId="38851"/>
    <cellStyle name="Note 4 14 4 4 4" xfId="9405"/>
    <cellStyle name="Note 4 14 4 4 4 2" xfId="26839"/>
    <cellStyle name="Note 4 14 4 4 4 3" xfId="41292"/>
    <cellStyle name="Note 4 14 4 4 5" xfId="11825"/>
    <cellStyle name="Note 4 14 4 4 5 2" xfId="29259"/>
    <cellStyle name="Note 4 14 4 4 5 3" xfId="43712"/>
    <cellStyle name="Note 4 14 4 4 6" xfId="15271"/>
    <cellStyle name="Note 4 14 4 4 6 2" xfId="32705"/>
    <cellStyle name="Note 4 14 4 4 6 3" xfId="47158"/>
    <cellStyle name="Note 4 14 4 4 7" xfId="18831"/>
    <cellStyle name="Note 4 14 4 4 8" xfId="20432"/>
    <cellStyle name="Note 4 14 4 5" xfId="4499"/>
    <cellStyle name="Note 4 14 4 5 2" xfId="14001"/>
    <cellStyle name="Note 4 14 4 5 2 2" xfId="31435"/>
    <cellStyle name="Note 4 14 4 5 2 3" xfId="45888"/>
    <cellStyle name="Note 4 14 4 5 3" xfId="16462"/>
    <cellStyle name="Note 4 14 4 5 3 2" xfId="33896"/>
    <cellStyle name="Note 4 14 4 5 3 3" xfId="48349"/>
    <cellStyle name="Note 4 14 4 5 4" xfId="21934"/>
    <cellStyle name="Note 4 14 4 5 5" xfId="36387"/>
    <cellStyle name="Note 4 14 4 6" xfId="6961"/>
    <cellStyle name="Note 4 14 4 6 2" xfId="24395"/>
    <cellStyle name="Note 4 14 4 6 3" xfId="38848"/>
    <cellStyle name="Note 4 14 4 7" xfId="9402"/>
    <cellStyle name="Note 4 14 4 7 2" xfId="26836"/>
    <cellStyle name="Note 4 14 4 7 3" xfId="41289"/>
    <cellStyle name="Note 4 14 4 8" xfId="11822"/>
    <cellStyle name="Note 4 14 4 8 2" xfId="29256"/>
    <cellStyle name="Note 4 14 4 8 3" xfId="43709"/>
    <cellStyle name="Note 4 14 4 9" xfId="18828"/>
    <cellStyle name="Note 4 14 5" xfId="1992"/>
    <cellStyle name="Note 4 14 5 2" xfId="1993"/>
    <cellStyle name="Note 4 14 5 2 2" xfId="4504"/>
    <cellStyle name="Note 4 14 5 2 2 2" xfId="14005"/>
    <cellStyle name="Note 4 14 5 2 2 2 2" xfId="31439"/>
    <cellStyle name="Note 4 14 5 2 2 2 3" xfId="45892"/>
    <cellStyle name="Note 4 14 5 2 2 3" xfId="16466"/>
    <cellStyle name="Note 4 14 5 2 2 3 2" xfId="33900"/>
    <cellStyle name="Note 4 14 5 2 2 3 3" xfId="48353"/>
    <cellStyle name="Note 4 14 5 2 2 4" xfId="21939"/>
    <cellStyle name="Note 4 14 5 2 2 5" xfId="36392"/>
    <cellStyle name="Note 4 14 5 2 3" xfId="6966"/>
    <cellStyle name="Note 4 14 5 2 3 2" xfId="24400"/>
    <cellStyle name="Note 4 14 5 2 3 3" xfId="38853"/>
    <cellStyle name="Note 4 14 5 2 4" xfId="9407"/>
    <cellStyle name="Note 4 14 5 2 4 2" xfId="26841"/>
    <cellStyle name="Note 4 14 5 2 4 3" xfId="41294"/>
    <cellStyle name="Note 4 14 5 2 5" xfId="11827"/>
    <cellStyle name="Note 4 14 5 2 5 2" xfId="29261"/>
    <cellStyle name="Note 4 14 5 2 5 3" xfId="43714"/>
    <cellStyle name="Note 4 14 5 2 6" xfId="18833"/>
    <cellStyle name="Note 4 14 5 3" xfId="1994"/>
    <cellStyle name="Note 4 14 5 3 2" xfId="4505"/>
    <cellStyle name="Note 4 14 5 3 2 2" xfId="14006"/>
    <cellStyle name="Note 4 14 5 3 2 2 2" xfId="31440"/>
    <cellStyle name="Note 4 14 5 3 2 2 3" xfId="45893"/>
    <cellStyle name="Note 4 14 5 3 2 3" xfId="16467"/>
    <cellStyle name="Note 4 14 5 3 2 3 2" xfId="33901"/>
    <cellStyle name="Note 4 14 5 3 2 3 3" xfId="48354"/>
    <cellStyle name="Note 4 14 5 3 2 4" xfId="21940"/>
    <cellStyle name="Note 4 14 5 3 2 5" xfId="36393"/>
    <cellStyle name="Note 4 14 5 3 3" xfId="6967"/>
    <cellStyle name="Note 4 14 5 3 3 2" xfId="24401"/>
    <cellStyle name="Note 4 14 5 3 3 3" xfId="38854"/>
    <cellStyle name="Note 4 14 5 3 4" xfId="9408"/>
    <cellStyle name="Note 4 14 5 3 4 2" xfId="26842"/>
    <cellStyle name="Note 4 14 5 3 4 3" xfId="41295"/>
    <cellStyle name="Note 4 14 5 3 5" xfId="11828"/>
    <cellStyle name="Note 4 14 5 3 5 2" xfId="29262"/>
    <cellStyle name="Note 4 14 5 3 5 3" xfId="43715"/>
    <cellStyle name="Note 4 14 5 3 6" xfId="18834"/>
    <cellStyle name="Note 4 14 5 4" xfId="1995"/>
    <cellStyle name="Note 4 14 5 4 2" xfId="4506"/>
    <cellStyle name="Note 4 14 5 4 2 2" xfId="21941"/>
    <cellStyle name="Note 4 14 5 4 2 3" xfId="36394"/>
    <cellStyle name="Note 4 14 5 4 3" xfId="6968"/>
    <cellStyle name="Note 4 14 5 4 3 2" xfId="24402"/>
    <cellStyle name="Note 4 14 5 4 3 3" xfId="38855"/>
    <cellStyle name="Note 4 14 5 4 4" xfId="9409"/>
    <cellStyle name="Note 4 14 5 4 4 2" xfId="26843"/>
    <cellStyle name="Note 4 14 5 4 4 3" xfId="41296"/>
    <cellStyle name="Note 4 14 5 4 5" xfId="11829"/>
    <cellStyle name="Note 4 14 5 4 5 2" xfId="29263"/>
    <cellStyle name="Note 4 14 5 4 5 3" xfId="43716"/>
    <cellStyle name="Note 4 14 5 4 6" xfId="15272"/>
    <cellStyle name="Note 4 14 5 4 6 2" xfId="32706"/>
    <cellStyle name="Note 4 14 5 4 6 3" xfId="47159"/>
    <cellStyle name="Note 4 14 5 4 7" xfId="18835"/>
    <cellStyle name="Note 4 14 5 4 8" xfId="20433"/>
    <cellStyle name="Note 4 14 5 5" xfId="4503"/>
    <cellStyle name="Note 4 14 5 5 2" xfId="14004"/>
    <cellStyle name="Note 4 14 5 5 2 2" xfId="31438"/>
    <cellStyle name="Note 4 14 5 5 2 3" xfId="45891"/>
    <cellStyle name="Note 4 14 5 5 3" xfId="16465"/>
    <cellStyle name="Note 4 14 5 5 3 2" xfId="33899"/>
    <cellStyle name="Note 4 14 5 5 3 3" xfId="48352"/>
    <cellStyle name="Note 4 14 5 5 4" xfId="21938"/>
    <cellStyle name="Note 4 14 5 5 5" xfId="36391"/>
    <cellStyle name="Note 4 14 5 6" xfId="6965"/>
    <cellStyle name="Note 4 14 5 6 2" xfId="24399"/>
    <cellStyle name="Note 4 14 5 6 3" xfId="38852"/>
    <cellStyle name="Note 4 14 5 7" xfId="9406"/>
    <cellStyle name="Note 4 14 5 7 2" xfId="26840"/>
    <cellStyle name="Note 4 14 5 7 3" xfId="41293"/>
    <cellStyle name="Note 4 14 5 8" xfId="11826"/>
    <cellStyle name="Note 4 14 5 8 2" xfId="29260"/>
    <cellStyle name="Note 4 14 5 8 3" xfId="43713"/>
    <cellStyle name="Note 4 14 5 9" xfId="18832"/>
    <cellStyle name="Note 4 14 6" xfId="1996"/>
    <cellStyle name="Note 4 14 6 2" xfId="4507"/>
    <cellStyle name="Note 4 14 6 2 2" xfId="14007"/>
    <cellStyle name="Note 4 14 6 2 2 2" xfId="31441"/>
    <cellStyle name="Note 4 14 6 2 2 3" xfId="45894"/>
    <cellStyle name="Note 4 14 6 2 3" xfId="16468"/>
    <cellStyle name="Note 4 14 6 2 3 2" xfId="33902"/>
    <cellStyle name="Note 4 14 6 2 3 3" xfId="48355"/>
    <cellStyle name="Note 4 14 6 2 4" xfId="21942"/>
    <cellStyle name="Note 4 14 6 2 5" xfId="36395"/>
    <cellStyle name="Note 4 14 6 3" xfId="6969"/>
    <cellStyle name="Note 4 14 6 3 2" xfId="24403"/>
    <cellStyle name="Note 4 14 6 3 3" xfId="38856"/>
    <cellStyle name="Note 4 14 6 4" xfId="9410"/>
    <cellStyle name="Note 4 14 6 4 2" xfId="26844"/>
    <cellStyle name="Note 4 14 6 4 3" xfId="41297"/>
    <cellStyle name="Note 4 14 6 5" xfId="11830"/>
    <cellStyle name="Note 4 14 6 5 2" xfId="29264"/>
    <cellStyle name="Note 4 14 6 5 3" xfId="43717"/>
    <cellStyle name="Note 4 14 6 6" xfId="18836"/>
    <cellStyle name="Note 4 14 7" xfId="1997"/>
    <cellStyle name="Note 4 14 7 2" xfId="4508"/>
    <cellStyle name="Note 4 14 7 2 2" xfId="14008"/>
    <cellStyle name="Note 4 14 7 2 2 2" xfId="31442"/>
    <cellStyle name="Note 4 14 7 2 2 3" xfId="45895"/>
    <cellStyle name="Note 4 14 7 2 3" xfId="16469"/>
    <cellStyle name="Note 4 14 7 2 3 2" xfId="33903"/>
    <cellStyle name="Note 4 14 7 2 3 3" xfId="48356"/>
    <cellStyle name="Note 4 14 7 2 4" xfId="21943"/>
    <cellStyle name="Note 4 14 7 2 5" xfId="36396"/>
    <cellStyle name="Note 4 14 7 3" xfId="6970"/>
    <cellStyle name="Note 4 14 7 3 2" xfId="24404"/>
    <cellStyle name="Note 4 14 7 3 3" xfId="38857"/>
    <cellStyle name="Note 4 14 7 4" xfId="9411"/>
    <cellStyle name="Note 4 14 7 4 2" xfId="26845"/>
    <cellStyle name="Note 4 14 7 4 3" xfId="41298"/>
    <cellStyle name="Note 4 14 7 5" xfId="11831"/>
    <cellStyle name="Note 4 14 7 5 2" xfId="29265"/>
    <cellStyle name="Note 4 14 7 5 3" xfId="43718"/>
    <cellStyle name="Note 4 14 7 6" xfId="18837"/>
    <cellStyle name="Note 4 14 8" xfId="1998"/>
    <cellStyle name="Note 4 14 8 2" xfId="4509"/>
    <cellStyle name="Note 4 14 8 2 2" xfId="21944"/>
    <cellStyle name="Note 4 14 8 2 3" xfId="36397"/>
    <cellStyle name="Note 4 14 8 3" xfId="6971"/>
    <cellStyle name="Note 4 14 8 3 2" xfId="24405"/>
    <cellStyle name="Note 4 14 8 3 3" xfId="38858"/>
    <cellStyle name="Note 4 14 8 4" xfId="9412"/>
    <cellStyle name="Note 4 14 8 4 2" xfId="26846"/>
    <cellStyle name="Note 4 14 8 4 3" xfId="41299"/>
    <cellStyle name="Note 4 14 8 5" xfId="11832"/>
    <cellStyle name="Note 4 14 8 5 2" xfId="29266"/>
    <cellStyle name="Note 4 14 8 5 3" xfId="43719"/>
    <cellStyle name="Note 4 14 8 6" xfId="15273"/>
    <cellStyle name="Note 4 14 8 6 2" xfId="32707"/>
    <cellStyle name="Note 4 14 8 6 3" xfId="47160"/>
    <cellStyle name="Note 4 14 8 7" xfId="18838"/>
    <cellStyle name="Note 4 14 8 8" xfId="20434"/>
    <cellStyle name="Note 4 14 9" xfId="4490"/>
    <cellStyle name="Note 4 14 9 2" xfId="13994"/>
    <cellStyle name="Note 4 14 9 2 2" xfId="31428"/>
    <cellStyle name="Note 4 14 9 2 3" xfId="45881"/>
    <cellStyle name="Note 4 14 9 3" xfId="16455"/>
    <cellStyle name="Note 4 14 9 3 2" xfId="33889"/>
    <cellStyle name="Note 4 14 9 3 3" xfId="48342"/>
    <cellStyle name="Note 4 14 9 4" xfId="21925"/>
    <cellStyle name="Note 4 14 9 5" xfId="36378"/>
    <cellStyle name="Note 4 15" xfId="1999"/>
    <cellStyle name="Note 4 15 10" xfId="6972"/>
    <cellStyle name="Note 4 15 10 2" xfId="24406"/>
    <cellStyle name="Note 4 15 10 3" xfId="38859"/>
    <cellStyle name="Note 4 15 11" xfId="9413"/>
    <cellStyle name="Note 4 15 11 2" xfId="26847"/>
    <cellStyle name="Note 4 15 11 3" xfId="41300"/>
    <cellStyle name="Note 4 15 12" xfId="11833"/>
    <cellStyle name="Note 4 15 12 2" xfId="29267"/>
    <cellStyle name="Note 4 15 12 3" xfId="43720"/>
    <cellStyle name="Note 4 15 13" xfId="18839"/>
    <cellStyle name="Note 4 15 2" xfId="2000"/>
    <cellStyle name="Note 4 15 2 2" xfId="2001"/>
    <cellStyle name="Note 4 15 2 2 2" xfId="4512"/>
    <cellStyle name="Note 4 15 2 2 2 2" xfId="14011"/>
    <cellStyle name="Note 4 15 2 2 2 2 2" xfId="31445"/>
    <cellStyle name="Note 4 15 2 2 2 2 3" xfId="45898"/>
    <cellStyle name="Note 4 15 2 2 2 3" xfId="16472"/>
    <cellStyle name="Note 4 15 2 2 2 3 2" xfId="33906"/>
    <cellStyle name="Note 4 15 2 2 2 3 3" xfId="48359"/>
    <cellStyle name="Note 4 15 2 2 2 4" xfId="21947"/>
    <cellStyle name="Note 4 15 2 2 2 5" xfId="36400"/>
    <cellStyle name="Note 4 15 2 2 3" xfId="6974"/>
    <cellStyle name="Note 4 15 2 2 3 2" xfId="24408"/>
    <cellStyle name="Note 4 15 2 2 3 3" xfId="38861"/>
    <cellStyle name="Note 4 15 2 2 4" xfId="9415"/>
    <cellStyle name="Note 4 15 2 2 4 2" xfId="26849"/>
    <cellStyle name="Note 4 15 2 2 4 3" xfId="41302"/>
    <cellStyle name="Note 4 15 2 2 5" xfId="11835"/>
    <cellStyle name="Note 4 15 2 2 5 2" xfId="29269"/>
    <cellStyle name="Note 4 15 2 2 5 3" xfId="43722"/>
    <cellStyle name="Note 4 15 2 2 6" xfId="18841"/>
    <cellStyle name="Note 4 15 2 3" xfId="2002"/>
    <cellStyle name="Note 4 15 2 3 2" xfId="4513"/>
    <cellStyle name="Note 4 15 2 3 2 2" xfId="14012"/>
    <cellStyle name="Note 4 15 2 3 2 2 2" xfId="31446"/>
    <cellStyle name="Note 4 15 2 3 2 2 3" xfId="45899"/>
    <cellStyle name="Note 4 15 2 3 2 3" xfId="16473"/>
    <cellStyle name="Note 4 15 2 3 2 3 2" xfId="33907"/>
    <cellStyle name="Note 4 15 2 3 2 3 3" xfId="48360"/>
    <cellStyle name="Note 4 15 2 3 2 4" xfId="21948"/>
    <cellStyle name="Note 4 15 2 3 2 5" xfId="36401"/>
    <cellStyle name="Note 4 15 2 3 3" xfId="6975"/>
    <cellStyle name="Note 4 15 2 3 3 2" xfId="24409"/>
    <cellStyle name="Note 4 15 2 3 3 3" xfId="38862"/>
    <cellStyle name="Note 4 15 2 3 4" xfId="9416"/>
    <cellStyle name="Note 4 15 2 3 4 2" xfId="26850"/>
    <cellStyle name="Note 4 15 2 3 4 3" xfId="41303"/>
    <cellStyle name="Note 4 15 2 3 5" xfId="11836"/>
    <cellStyle name="Note 4 15 2 3 5 2" xfId="29270"/>
    <cellStyle name="Note 4 15 2 3 5 3" xfId="43723"/>
    <cellStyle name="Note 4 15 2 3 6" xfId="18842"/>
    <cellStyle name="Note 4 15 2 4" xfId="2003"/>
    <cellStyle name="Note 4 15 2 4 2" xfId="4514"/>
    <cellStyle name="Note 4 15 2 4 2 2" xfId="21949"/>
    <cellStyle name="Note 4 15 2 4 2 3" xfId="36402"/>
    <cellStyle name="Note 4 15 2 4 3" xfId="6976"/>
    <cellStyle name="Note 4 15 2 4 3 2" xfId="24410"/>
    <cellStyle name="Note 4 15 2 4 3 3" xfId="38863"/>
    <cellStyle name="Note 4 15 2 4 4" xfId="9417"/>
    <cellStyle name="Note 4 15 2 4 4 2" xfId="26851"/>
    <cellStyle name="Note 4 15 2 4 4 3" xfId="41304"/>
    <cellStyle name="Note 4 15 2 4 5" xfId="11837"/>
    <cellStyle name="Note 4 15 2 4 5 2" xfId="29271"/>
    <cellStyle name="Note 4 15 2 4 5 3" xfId="43724"/>
    <cellStyle name="Note 4 15 2 4 6" xfId="15274"/>
    <cellStyle name="Note 4 15 2 4 6 2" xfId="32708"/>
    <cellStyle name="Note 4 15 2 4 6 3" xfId="47161"/>
    <cellStyle name="Note 4 15 2 4 7" xfId="18843"/>
    <cellStyle name="Note 4 15 2 4 8" xfId="20435"/>
    <cellStyle name="Note 4 15 2 5" xfId="4511"/>
    <cellStyle name="Note 4 15 2 5 2" xfId="14010"/>
    <cellStyle name="Note 4 15 2 5 2 2" xfId="31444"/>
    <cellStyle name="Note 4 15 2 5 2 3" xfId="45897"/>
    <cellStyle name="Note 4 15 2 5 3" xfId="16471"/>
    <cellStyle name="Note 4 15 2 5 3 2" xfId="33905"/>
    <cellStyle name="Note 4 15 2 5 3 3" xfId="48358"/>
    <cellStyle name="Note 4 15 2 5 4" xfId="21946"/>
    <cellStyle name="Note 4 15 2 5 5" xfId="36399"/>
    <cellStyle name="Note 4 15 2 6" xfId="6973"/>
    <cellStyle name="Note 4 15 2 6 2" xfId="24407"/>
    <cellStyle name="Note 4 15 2 6 3" xfId="38860"/>
    <cellStyle name="Note 4 15 2 7" xfId="9414"/>
    <cellStyle name="Note 4 15 2 7 2" xfId="26848"/>
    <cellStyle name="Note 4 15 2 7 3" xfId="41301"/>
    <cellStyle name="Note 4 15 2 8" xfId="11834"/>
    <cellStyle name="Note 4 15 2 8 2" xfId="29268"/>
    <cellStyle name="Note 4 15 2 8 3" xfId="43721"/>
    <cellStyle name="Note 4 15 2 9" xfId="18840"/>
    <cellStyle name="Note 4 15 3" xfId="2004"/>
    <cellStyle name="Note 4 15 3 2" xfId="2005"/>
    <cellStyle name="Note 4 15 3 2 2" xfId="4516"/>
    <cellStyle name="Note 4 15 3 2 2 2" xfId="14014"/>
    <cellStyle name="Note 4 15 3 2 2 2 2" xfId="31448"/>
    <cellStyle name="Note 4 15 3 2 2 2 3" xfId="45901"/>
    <cellStyle name="Note 4 15 3 2 2 3" xfId="16475"/>
    <cellStyle name="Note 4 15 3 2 2 3 2" xfId="33909"/>
    <cellStyle name="Note 4 15 3 2 2 3 3" xfId="48362"/>
    <cellStyle name="Note 4 15 3 2 2 4" xfId="21951"/>
    <cellStyle name="Note 4 15 3 2 2 5" xfId="36404"/>
    <cellStyle name="Note 4 15 3 2 3" xfId="6978"/>
    <cellStyle name="Note 4 15 3 2 3 2" xfId="24412"/>
    <cellStyle name="Note 4 15 3 2 3 3" xfId="38865"/>
    <cellStyle name="Note 4 15 3 2 4" xfId="9419"/>
    <cellStyle name="Note 4 15 3 2 4 2" xfId="26853"/>
    <cellStyle name="Note 4 15 3 2 4 3" xfId="41306"/>
    <cellStyle name="Note 4 15 3 2 5" xfId="11839"/>
    <cellStyle name="Note 4 15 3 2 5 2" xfId="29273"/>
    <cellStyle name="Note 4 15 3 2 5 3" xfId="43726"/>
    <cellStyle name="Note 4 15 3 2 6" xfId="18845"/>
    <cellStyle name="Note 4 15 3 3" xfId="2006"/>
    <cellStyle name="Note 4 15 3 3 2" xfId="4517"/>
    <cellStyle name="Note 4 15 3 3 2 2" xfId="14015"/>
    <cellStyle name="Note 4 15 3 3 2 2 2" xfId="31449"/>
    <cellStyle name="Note 4 15 3 3 2 2 3" xfId="45902"/>
    <cellStyle name="Note 4 15 3 3 2 3" xfId="16476"/>
    <cellStyle name="Note 4 15 3 3 2 3 2" xfId="33910"/>
    <cellStyle name="Note 4 15 3 3 2 3 3" xfId="48363"/>
    <cellStyle name="Note 4 15 3 3 2 4" xfId="21952"/>
    <cellStyle name="Note 4 15 3 3 2 5" xfId="36405"/>
    <cellStyle name="Note 4 15 3 3 3" xfId="6979"/>
    <cellStyle name="Note 4 15 3 3 3 2" xfId="24413"/>
    <cellStyle name="Note 4 15 3 3 3 3" xfId="38866"/>
    <cellStyle name="Note 4 15 3 3 4" xfId="9420"/>
    <cellStyle name="Note 4 15 3 3 4 2" xfId="26854"/>
    <cellStyle name="Note 4 15 3 3 4 3" xfId="41307"/>
    <cellStyle name="Note 4 15 3 3 5" xfId="11840"/>
    <cellStyle name="Note 4 15 3 3 5 2" xfId="29274"/>
    <cellStyle name="Note 4 15 3 3 5 3" xfId="43727"/>
    <cellStyle name="Note 4 15 3 3 6" xfId="18846"/>
    <cellStyle name="Note 4 15 3 4" xfId="2007"/>
    <cellStyle name="Note 4 15 3 4 2" xfId="4518"/>
    <cellStyle name="Note 4 15 3 4 2 2" xfId="21953"/>
    <cellStyle name="Note 4 15 3 4 2 3" xfId="36406"/>
    <cellStyle name="Note 4 15 3 4 3" xfId="6980"/>
    <cellStyle name="Note 4 15 3 4 3 2" xfId="24414"/>
    <cellStyle name="Note 4 15 3 4 3 3" xfId="38867"/>
    <cellStyle name="Note 4 15 3 4 4" xfId="9421"/>
    <cellStyle name="Note 4 15 3 4 4 2" xfId="26855"/>
    <cellStyle name="Note 4 15 3 4 4 3" xfId="41308"/>
    <cellStyle name="Note 4 15 3 4 5" xfId="11841"/>
    <cellStyle name="Note 4 15 3 4 5 2" xfId="29275"/>
    <cellStyle name="Note 4 15 3 4 5 3" xfId="43728"/>
    <cellStyle name="Note 4 15 3 4 6" xfId="15275"/>
    <cellStyle name="Note 4 15 3 4 6 2" xfId="32709"/>
    <cellStyle name="Note 4 15 3 4 6 3" xfId="47162"/>
    <cellStyle name="Note 4 15 3 4 7" xfId="18847"/>
    <cellStyle name="Note 4 15 3 4 8" xfId="20436"/>
    <cellStyle name="Note 4 15 3 5" xfId="4515"/>
    <cellStyle name="Note 4 15 3 5 2" xfId="14013"/>
    <cellStyle name="Note 4 15 3 5 2 2" xfId="31447"/>
    <cellStyle name="Note 4 15 3 5 2 3" xfId="45900"/>
    <cellStyle name="Note 4 15 3 5 3" xfId="16474"/>
    <cellStyle name="Note 4 15 3 5 3 2" xfId="33908"/>
    <cellStyle name="Note 4 15 3 5 3 3" xfId="48361"/>
    <cellStyle name="Note 4 15 3 5 4" xfId="21950"/>
    <cellStyle name="Note 4 15 3 5 5" xfId="36403"/>
    <cellStyle name="Note 4 15 3 6" xfId="6977"/>
    <cellStyle name="Note 4 15 3 6 2" xfId="24411"/>
    <cellStyle name="Note 4 15 3 6 3" xfId="38864"/>
    <cellStyle name="Note 4 15 3 7" xfId="9418"/>
    <cellStyle name="Note 4 15 3 7 2" xfId="26852"/>
    <cellStyle name="Note 4 15 3 7 3" xfId="41305"/>
    <cellStyle name="Note 4 15 3 8" xfId="11838"/>
    <cellStyle name="Note 4 15 3 8 2" xfId="29272"/>
    <cellStyle name="Note 4 15 3 8 3" xfId="43725"/>
    <cellStyle name="Note 4 15 3 9" xfId="18844"/>
    <cellStyle name="Note 4 15 4" xfId="2008"/>
    <cellStyle name="Note 4 15 4 2" xfId="2009"/>
    <cellStyle name="Note 4 15 4 2 2" xfId="4520"/>
    <cellStyle name="Note 4 15 4 2 2 2" xfId="14017"/>
    <cellStyle name="Note 4 15 4 2 2 2 2" xfId="31451"/>
    <cellStyle name="Note 4 15 4 2 2 2 3" xfId="45904"/>
    <cellStyle name="Note 4 15 4 2 2 3" xfId="16478"/>
    <cellStyle name="Note 4 15 4 2 2 3 2" xfId="33912"/>
    <cellStyle name="Note 4 15 4 2 2 3 3" xfId="48365"/>
    <cellStyle name="Note 4 15 4 2 2 4" xfId="21955"/>
    <cellStyle name="Note 4 15 4 2 2 5" xfId="36408"/>
    <cellStyle name="Note 4 15 4 2 3" xfId="6982"/>
    <cellStyle name="Note 4 15 4 2 3 2" xfId="24416"/>
    <cellStyle name="Note 4 15 4 2 3 3" xfId="38869"/>
    <cellStyle name="Note 4 15 4 2 4" xfId="9423"/>
    <cellStyle name="Note 4 15 4 2 4 2" xfId="26857"/>
    <cellStyle name="Note 4 15 4 2 4 3" xfId="41310"/>
    <cellStyle name="Note 4 15 4 2 5" xfId="11843"/>
    <cellStyle name="Note 4 15 4 2 5 2" xfId="29277"/>
    <cellStyle name="Note 4 15 4 2 5 3" xfId="43730"/>
    <cellStyle name="Note 4 15 4 2 6" xfId="18849"/>
    <cellStyle name="Note 4 15 4 3" xfId="2010"/>
    <cellStyle name="Note 4 15 4 3 2" xfId="4521"/>
    <cellStyle name="Note 4 15 4 3 2 2" xfId="14018"/>
    <cellStyle name="Note 4 15 4 3 2 2 2" xfId="31452"/>
    <cellStyle name="Note 4 15 4 3 2 2 3" xfId="45905"/>
    <cellStyle name="Note 4 15 4 3 2 3" xfId="16479"/>
    <cellStyle name="Note 4 15 4 3 2 3 2" xfId="33913"/>
    <cellStyle name="Note 4 15 4 3 2 3 3" xfId="48366"/>
    <cellStyle name="Note 4 15 4 3 2 4" xfId="21956"/>
    <cellStyle name="Note 4 15 4 3 2 5" xfId="36409"/>
    <cellStyle name="Note 4 15 4 3 3" xfId="6983"/>
    <cellStyle name="Note 4 15 4 3 3 2" xfId="24417"/>
    <cellStyle name="Note 4 15 4 3 3 3" xfId="38870"/>
    <cellStyle name="Note 4 15 4 3 4" xfId="9424"/>
    <cellStyle name="Note 4 15 4 3 4 2" xfId="26858"/>
    <cellStyle name="Note 4 15 4 3 4 3" xfId="41311"/>
    <cellStyle name="Note 4 15 4 3 5" xfId="11844"/>
    <cellStyle name="Note 4 15 4 3 5 2" xfId="29278"/>
    <cellStyle name="Note 4 15 4 3 5 3" xfId="43731"/>
    <cellStyle name="Note 4 15 4 3 6" xfId="18850"/>
    <cellStyle name="Note 4 15 4 4" xfId="2011"/>
    <cellStyle name="Note 4 15 4 4 2" xfId="4522"/>
    <cellStyle name="Note 4 15 4 4 2 2" xfId="21957"/>
    <cellStyle name="Note 4 15 4 4 2 3" xfId="36410"/>
    <cellStyle name="Note 4 15 4 4 3" xfId="6984"/>
    <cellStyle name="Note 4 15 4 4 3 2" xfId="24418"/>
    <cellStyle name="Note 4 15 4 4 3 3" xfId="38871"/>
    <cellStyle name="Note 4 15 4 4 4" xfId="9425"/>
    <cellStyle name="Note 4 15 4 4 4 2" xfId="26859"/>
    <cellStyle name="Note 4 15 4 4 4 3" xfId="41312"/>
    <cellStyle name="Note 4 15 4 4 5" xfId="11845"/>
    <cellStyle name="Note 4 15 4 4 5 2" xfId="29279"/>
    <cellStyle name="Note 4 15 4 4 5 3" xfId="43732"/>
    <cellStyle name="Note 4 15 4 4 6" xfId="15276"/>
    <cellStyle name="Note 4 15 4 4 6 2" xfId="32710"/>
    <cellStyle name="Note 4 15 4 4 6 3" xfId="47163"/>
    <cellStyle name="Note 4 15 4 4 7" xfId="18851"/>
    <cellStyle name="Note 4 15 4 4 8" xfId="20437"/>
    <cellStyle name="Note 4 15 4 5" xfId="4519"/>
    <cellStyle name="Note 4 15 4 5 2" xfId="14016"/>
    <cellStyle name="Note 4 15 4 5 2 2" xfId="31450"/>
    <cellStyle name="Note 4 15 4 5 2 3" xfId="45903"/>
    <cellStyle name="Note 4 15 4 5 3" xfId="16477"/>
    <cellStyle name="Note 4 15 4 5 3 2" xfId="33911"/>
    <cellStyle name="Note 4 15 4 5 3 3" xfId="48364"/>
    <cellStyle name="Note 4 15 4 5 4" xfId="21954"/>
    <cellStyle name="Note 4 15 4 5 5" xfId="36407"/>
    <cellStyle name="Note 4 15 4 6" xfId="6981"/>
    <cellStyle name="Note 4 15 4 6 2" xfId="24415"/>
    <cellStyle name="Note 4 15 4 6 3" xfId="38868"/>
    <cellStyle name="Note 4 15 4 7" xfId="9422"/>
    <cellStyle name="Note 4 15 4 7 2" xfId="26856"/>
    <cellStyle name="Note 4 15 4 7 3" xfId="41309"/>
    <cellStyle name="Note 4 15 4 8" xfId="11842"/>
    <cellStyle name="Note 4 15 4 8 2" xfId="29276"/>
    <cellStyle name="Note 4 15 4 8 3" xfId="43729"/>
    <cellStyle name="Note 4 15 4 9" xfId="18848"/>
    <cellStyle name="Note 4 15 5" xfId="2012"/>
    <cellStyle name="Note 4 15 5 2" xfId="2013"/>
    <cellStyle name="Note 4 15 5 2 2" xfId="4524"/>
    <cellStyle name="Note 4 15 5 2 2 2" xfId="14020"/>
    <cellStyle name="Note 4 15 5 2 2 2 2" xfId="31454"/>
    <cellStyle name="Note 4 15 5 2 2 2 3" xfId="45907"/>
    <cellStyle name="Note 4 15 5 2 2 3" xfId="16481"/>
    <cellStyle name="Note 4 15 5 2 2 3 2" xfId="33915"/>
    <cellStyle name="Note 4 15 5 2 2 3 3" xfId="48368"/>
    <cellStyle name="Note 4 15 5 2 2 4" xfId="21959"/>
    <cellStyle name="Note 4 15 5 2 2 5" xfId="36412"/>
    <cellStyle name="Note 4 15 5 2 3" xfId="6986"/>
    <cellStyle name="Note 4 15 5 2 3 2" xfId="24420"/>
    <cellStyle name="Note 4 15 5 2 3 3" xfId="38873"/>
    <cellStyle name="Note 4 15 5 2 4" xfId="9427"/>
    <cellStyle name="Note 4 15 5 2 4 2" xfId="26861"/>
    <cellStyle name="Note 4 15 5 2 4 3" xfId="41314"/>
    <cellStyle name="Note 4 15 5 2 5" xfId="11847"/>
    <cellStyle name="Note 4 15 5 2 5 2" xfId="29281"/>
    <cellStyle name="Note 4 15 5 2 5 3" xfId="43734"/>
    <cellStyle name="Note 4 15 5 2 6" xfId="18853"/>
    <cellStyle name="Note 4 15 5 3" xfId="2014"/>
    <cellStyle name="Note 4 15 5 3 2" xfId="4525"/>
    <cellStyle name="Note 4 15 5 3 2 2" xfId="14021"/>
    <cellStyle name="Note 4 15 5 3 2 2 2" xfId="31455"/>
    <cellStyle name="Note 4 15 5 3 2 2 3" xfId="45908"/>
    <cellStyle name="Note 4 15 5 3 2 3" xfId="16482"/>
    <cellStyle name="Note 4 15 5 3 2 3 2" xfId="33916"/>
    <cellStyle name="Note 4 15 5 3 2 3 3" xfId="48369"/>
    <cellStyle name="Note 4 15 5 3 2 4" xfId="21960"/>
    <cellStyle name="Note 4 15 5 3 2 5" xfId="36413"/>
    <cellStyle name="Note 4 15 5 3 3" xfId="6987"/>
    <cellStyle name="Note 4 15 5 3 3 2" xfId="24421"/>
    <cellStyle name="Note 4 15 5 3 3 3" xfId="38874"/>
    <cellStyle name="Note 4 15 5 3 4" xfId="9428"/>
    <cellStyle name="Note 4 15 5 3 4 2" xfId="26862"/>
    <cellStyle name="Note 4 15 5 3 4 3" xfId="41315"/>
    <cellStyle name="Note 4 15 5 3 5" xfId="11848"/>
    <cellStyle name="Note 4 15 5 3 5 2" xfId="29282"/>
    <cellStyle name="Note 4 15 5 3 5 3" xfId="43735"/>
    <cellStyle name="Note 4 15 5 3 6" xfId="18854"/>
    <cellStyle name="Note 4 15 5 4" xfId="2015"/>
    <cellStyle name="Note 4 15 5 4 2" xfId="4526"/>
    <cellStyle name="Note 4 15 5 4 2 2" xfId="21961"/>
    <cellStyle name="Note 4 15 5 4 2 3" xfId="36414"/>
    <cellStyle name="Note 4 15 5 4 3" xfId="6988"/>
    <cellStyle name="Note 4 15 5 4 3 2" xfId="24422"/>
    <cellStyle name="Note 4 15 5 4 3 3" xfId="38875"/>
    <cellStyle name="Note 4 15 5 4 4" xfId="9429"/>
    <cellStyle name="Note 4 15 5 4 4 2" xfId="26863"/>
    <cellStyle name="Note 4 15 5 4 4 3" xfId="41316"/>
    <cellStyle name="Note 4 15 5 4 5" xfId="11849"/>
    <cellStyle name="Note 4 15 5 4 5 2" xfId="29283"/>
    <cellStyle name="Note 4 15 5 4 5 3" xfId="43736"/>
    <cellStyle name="Note 4 15 5 4 6" xfId="15277"/>
    <cellStyle name="Note 4 15 5 4 6 2" xfId="32711"/>
    <cellStyle name="Note 4 15 5 4 6 3" xfId="47164"/>
    <cellStyle name="Note 4 15 5 4 7" xfId="18855"/>
    <cellStyle name="Note 4 15 5 4 8" xfId="20438"/>
    <cellStyle name="Note 4 15 5 5" xfId="4523"/>
    <cellStyle name="Note 4 15 5 5 2" xfId="14019"/>
    <cellStyle name="Note 4 15 5 5 2 2" xfId="31453"/>
    <cellStyle name="Note 4 15 5 5 2 3" xfId="45906"/>
    <cellStyle name="Note 4 15 5 5 3" xfId="16480"/>
    <cellStyle name="Note 4 15 5 5 3 2" xfId="33914"/>
    <cellStyle name="Note 4 15 5 5 3 3" xfId="48367"/>
    <cellStyle name="Note 4 15 5 5 4" xfId="21958"/>
    <cellStyle name="Note 4 15 5 5 5" xfId="36411"/>
    <cellStyle name="Note 4 15 5 6" xfId="6985"/>
    <cellStyle name="Note 4 15 5 6 2" xfId="24419"/>
    <cellStyle name="Note 4 15 5 6 3" xfId="38872"/>
    <cellStyle name="Note 4 15 5 7" xfId="9426"/>
    <cellStyle name="Note 4 15 5 7 2" xfId="26860"/>
    <cellStyle name="Note 4 15 5 7 3" xfId="41313"/>
    <cellStyle name="Note 4 15 5 8" xfId="11846"/>
    <cellStyle name="Note 4 15 5 8 2" xfId="29280"/>
    <cellStyle name="Note 4 15 5 8 3" xfId="43733"/>
    <cellStyle name="Note 4 15 5 9" xfId="18852"/>
    <cellStyle name="Note 4 15 6" xfId="2016"/>
    <cellStyle name="Note 4 15 6 2" xfId="4527"/>
    <cellStyle name="Note 4 15 6 2 2" xfId="14022"/>
    <cellStyle name="Note 4 15 6 2 2 2" xfId="31456"/>
    <cellStyle name="Note 4 15 6 2 2 3" xfId="45909"/>
    <cellStyle name="Note 4 15 6 2 3" xfId="16483"/>
    <cellStyle name="Note 4 15 6 2 3 2" xfId="33917"/>
    <cellStyle name="Note 4 15 6 2 3 3" xfId="48370"/>
    <cellStyle name="Note 4 15 6 2 4" xfId="21962"/>
    <cellStyle name="Note 4 15 6 2 5" xfId="36415"/>
    <cellStyle name="Note 4 15 6 3" xfId="6989"/>
    <cellStyle name="Note 4 15 6 3 2" xfId="24423"/>
    <cellStyle name="Note 4 15 6 3 3" xfId="38876"/>
    <cellStyle name="Note 4 15 6 4" xfId="9430"/>
    <cellStyle name="Note 4 15 6 4 2" xfId="26864"/>
    <cellStyle name="Note 4 15 6 4 3" xfId="41317"/>
    <cellStyle name="Note 4 15 6 5" xfId="11850"/>
    <cellStyle name="Note 4 15 6 5 2" xfId="29284"/>
    <cellStyle name="Note 4 15 6 5 3" xfId="43737"/>
    <cellStyle name="Note 4 15 6 6" xfId="18856"/>
    <cellStyle name="Note 4 15 7" xfId="2017"/>
    <cellStyle name="Note 4 15 7 2" xfId="4528"/>
    <cellStyle name="Note 4 15 7 2 2" xfId="14023"/>
    <cellStyle name="Note 4 15 7 2 2 2" xfId="31457"/>
    <cellStyle name="Note 4 15 7 2 2 3" xfId="45910"/>
    <cellStyle name="Note 4 15 7 2 3" xfId="16484"/>
    <cellStyle name="Note 4 15 7 2 3 2" xfId="33918"/>
    <cellStyle name="Note 4 15 7 2 3 3" xfId="48371"/>
    <cellStyle name="Note 4 15 7 2 4" xfId="21963"/>
    <cellStyle name="Note 4 15 7 2 5" xfId="36416"/>
    <cellStyle name="Note 4 15 7 3" xfId="6990"/>
    <cellStyle name="Note 4 15 7 3 2" xfId="24424"/>
    <cellStyle name="Note 4 15 7 3 3" xfId="38877"/>
    <cellStyle name="Note 4 15 7 4" xfId="9431"/>
    <cellStyle name="Note 4 15 7 4 2" xfId="26865"/>
    <cellStyle name="Note 4 15 7 4 3" xfId="41318"/>
    <cellStyle name="Note 4 15 7 5" xfId="11851"/>
    <cellStyle name="Note 4 15 7 5 2" xfId="29285"/>
    <cellStyle name="Note 4 15 7 5 3" xfId="43738"/>
    <cellStyle name="Note 4 15 7 6" xfId="18857"/>
    <cellStyle name="Note 4 15 8" xfId="2018"/>
    <cellStyle name="Note 4 15 8 2" xfId="4529"/>
    <cellStyle name="Note 4 15 8 2 2" xfId="21964"/>
    <cellStyle name="Note 4 15 8 2 3" xfId="36417"/>
    <cellStyle name="Note 4 15 8 3" xfId="6991"/>
    <cellStyle name="Note 4 15 8 3 2" xfId="24425"/>
    <cellStyle name="Note 4 15 8 3 3" xfId="38878"/>
    <cellStyle name="Note 4 15 8 4" xfId="9432"/>
    <cellStyle name="Note 4 15 8 4 2" xfId="26866"/>
    <cellStyle name="Note 4 15 8 4 3" xfId="41319"/>
    <cellStyle name="Note 4 15 8 5" xfId="11852"/>
    <cellStyle name="Note 4 15 8 5 2" xfId="29286"/>
    <cellStyle name="Note 4 15 8 5 3" xfId="43739"/>
    <cellStyle name="Note 4 15 8 6" xfId="15278"/>
    <cellStyle name="Note 4 15 8 6 2" xfId="32712"/>
    <cellStyle name="Note 4 15 8 6 3" xfId="47165"/>
    <cellStyle name="Note 4 15 8 7" xfId="18858"/>
    <cellStyle name="Note 4 15 8 8" xfId="20439"/>
    <cellStyle name="Note 4 15 9" xfId="4510"/>
    <cellStyle name="Note 4 15 9 2" xfId="14009"/>
    <cellStyle name="Note 4 15 9 2 2" xfId="31443"/>
    <cellStyle name="Note 4 15 9 2 3" xfId="45896"/>
    <cellStyle name="Note 4 15 9 3" xfId="16470"/>
    <cellStyle name="Note 4 15 9 3 2" xfId="33904"/>
    <cellStyle name="Note 4 15 9 3 3" xfId="48357"/>
    <cellStyle name="Note 4 15 9 4" xfId="21945"/>
    <cellStyle name="Note 4 15 9 5" xfId="36398"/>
    <cellStyle name="Note 4 16" xfId="2019"/>
    <cellStyle name="Note 4 16 10" xfId="6992"/>
    <cellStyle name="Note 4 16 10 2" xfId="24426"/>
    <cellStyle name="Note 4 16 10 3" xfId="38879"/>
    <cellStyle name="Note 4 16 11" xfId="9433"/>
    <cellStyle name="Note 4 16 11 2" xfId="26867"/>
    <cellStyle name="Note 4 16 11 3" xfId="41320"/>
    <cellStyle name="Note 4 16 12" xfId="11853"/>
    <cellStyle name="Note 4 16 12 2" xfId="29287"/>
    <cellStyle name="Note 4 16 12 3" xfId="43740"/>
    <cellStyle name="Note 4 16 13" xfId="18859"/>
    <cellStyle name="Note 4 16 2" xfId="2020"/>
    <cellStyle name="Note 4 16 2 2" xfId="2021"/>
    <cellStyle name="Note 4 16 2 2 2" xfId="4532"/>
    <cellStyle name="Note 4 16 2 2 2 2" xfId="14026"/>
    <cellStyle name="Note 4 16 2 2 2 2 2" xfId="31460"/>
    <cellStyle name="Note 4 16 2 2 2 2 3" xfId="45913"/>
    <cellStyle name="Note 4 16 2 2 2 3" xfId="16487"/>
    <cellStyle name="Note 4 16 2 2 2 3 2" xfId="33921"/>
    <cellStyle name="Note 4 16 2 2 2 3 3" xfId="48374"/>
    <cellStyle name="Note 4 16 2 2 2 4" xfId="21967"/>
    <cellStyle name="Note 4 16 2 2 2 5" xfId="36420"/>
    <cellStyle name="Note 4 16 2 2 3" xfId="6994"/>
    <cellStyle name="Note 4 16 2 2 3 2" xfId="24428"/>
    <cellStyle name="Note 4 16 2 2 3 3" xfId="38881"/>
    <cellStyle name="Note 4 16 2 2 4" xfId="9435"/>
    <cellStyle name="Note 4 16 2 2 4 2" xfId="26869"/>
    <cellStyle name="Note 4 16 2 2 4 3" xfId="41322"/>
    <cellStyle name="Note 4 16 2 2 5" xfId="11855"/>
    <cellStyle name="Note 4 16 2 2 5 2" xfId="29289"/>
    <cellStyle name="Note 4 16 2 2 5 3" xfId="43742"/>
    <cellStyle name="Note 4 16 2 2 6" xfId="18861"/>
    <cellStyle name="Note 4 16 2 3" xfId="2022"/>
    <cellStyle name="Note 4 16 2 3 2" xfId="4533"/>
    <cellStyle name="Note 4 16 2 3 2 2" xfId="14027"/>
    <cellStyle name="Note 4 16 2 3 2 2 2" xfId="31461"/>
    <cellStyle name="Note 4 16 2 3 2 2 3" xfId="45914"/>
    <cellStyle name="Note 4 16 2 3 2 3" xfId="16488"/>
    <cellStyle name="Note 4 16 2 3 2 3 2" xfId="33922"/>
    <cellStyle name="Note 4 16 2 3 2 3 3" xfId="48375"/>
    <cellStyle name="Note 4 16 2 3 2 4" xfId="21968"/>
    <cellStyle name="Note 4 16 2 3 2 5" xfId="36421"/>
    <cellStyle name="Note 4 16 2 3 3" xfId="6995"/>
    <cellStyle name="Note 4 16 2 3 3 2" xfId="24429"/>
    <cellStyle name="Note 4 16 2 3 3 3" xfId="38882"/>
    <cellStyle name="Note 4 16 2 3 4" xfId="9436"/>
    <cellStyle name="Note 4 16 2 3 4 2" xfId="26870"/>
    <cellStyle name="Note 4 16 2 3 4 3" xfId="41323"/>
    <cellStyle name="Note 4 16 2 3 5" xfId="11856"/>
    <cellStyle name="Note 4 16 2 3 5 2" xfId="29290"/>
    <cellStyle name="Note 4 16 2 3 5 3" xfId="43743"/>
    <cellStyle name="Note 4 16 2 3 6" xfId="18862"/>
    <cellStyle name="Note 4 16 2 4" xfId="2023"/>
    <cellStyle name="Note 4 16 2 4 2" xfId="4534"/>
    <cellStyle name="Note 4 16 2 4 2 2" xfId="21969"/>
    <cellStyle name="Note 4 16 2 4 2 3" xfId="36422"/>
    <cellStyle name="Note 4 16 2 4 3" xfId="6996"/>
    <cellStyle name="Note 4 16 2 4 3 2" xfId="24430"/>
    <cellStyle name="Note 4 16 2 4 3 3" xfId="38883"/>
    <cellStyle name="Note 4 16 2 4 4" xfId="9437"/>
    <cellStyle name="Note 4 16 2 4 4 2" xfId="26871"/>
    <cellStyle name="Note 4 16 2 4 4 3" xfId="41324"/>
    <cellStyle name="Note 4 16 2 4 5" xfId="11857"/>
    <cellStyle name="Note 4 16 2 4 5 2" xfId="29291"/>
    <cellStyle name="Note 4 16 2 4 5 3" xfId="43744"/>
    <cellStyle name="Note 4 16 2 4 6" xfId="15279"/>
    <cellStyle name="Note 4 16 2 4 6 2" xfId="32713"/>
    <cellStyle name="Note 4 16 2 4 6 3" xfId="47166"/>
    <cellStyle name="Note 4 16 2 4 7" xfId="18863"/>
    <cellStyle name="Note 4 16 2 4 8" xfId="20440"/>
    <cellStyle name="Note 4 16 2 5" xfId="4531"/>
    <cellStyle name="Note 4 16 2 5 2" xfId="14025"/>
    <cellStyle name="Note 4 16 2 5 2 2" xfId="31459"/>
    <cellStyle name="Note 4 16 2 5 2 3" xfId="45912"/>
    <cellStyle name="Note 4 16 2 5 3" xfId="16486"/>
    <cellStyle name="Note 4 16 2 5 3 2" xfId="33920"/>
    <cellStyle name="Note 4 16 2 5 3 3" xfId="48373"/>
    <cellStyle name="Note 4 16 2 5 4" xfId="21966"/>
    <cellStyle name="Note 4 16 2 5 5" xfId="36419"/>
    <cellStyle name="Note 4 16 2 6" xfId="6993"/>
    <cellStyle name="Note 4 16 2 6 2" xfId="24427"/>
    <cellStyle name="Note 4 16 2 6 3" xfId="38880"/>
    <cellStyle name="Note 4 16 2 7" xfId="9434"/>
    <cellStyle name="Note 4 16 2 7 2" xfId="26868"/>
    <cellStyle name="Note 4 16 2 7 3" xfId="41321"/>
    <cellStyle name="Note 4 16 2 8" xfId="11854"/>
    <cellStyle name="Note 4 16 2 8 2" xfId="29288"/>
    <cellStyle name="Note 4 16 2 8 3" xfId="43741"/>
    <cellStyle name="Note 4 16 2 9" xfId="18860"/>
    <cellStyle name="Note 4 16 3" xfId="2024"/>
    <cellStyle name="Note 4 16 3 2" xfId="2025"/>
    <cellStyle name="Note 4 16 3 2 2" xfId="4536"/>
    <cellStyle name="Note 4 16 3 2 2 2" xfId="14029"/>
    <cellStyle name="Note 4 16 3 2 2 2 2" xfId="31463"/>
    <cellStyle name="Note 4 16 3 2 2 2 3" xfId="45916"/>
    <cellStyle name="Note 4 16 3 2 2 3" xfId="16490"/>
    <cellStyle name="Note 4 16 3 2 2 3 2" xfId="33924"/>
    <cellStyle name="Note 4 16 3 2 2 3 3" xfId="48377"/>
    <cellStyle name="Note 4 16 3 2 2 4" xfId="21971"/>
    <cellStyle name="Note 4 16 3 2 2 5" xfId="36424"/>
    <cellStyle name="Note 4 16 3 2 3" xfId="6998"/>
    <cellStyle name="Note 4 16 3 2 3 2" xfId="24432"/>
    <cellStyle name="Note 4 16 3 2 3 3" xfId="38885"/>
    <cellStyle name="Note 4 16 3 2 4" xfId="9439"/>
    <cellStyle name="Note 4 16 3 2 4 2" xfId="26873"/>
    <cellStyle name="Note 4 16 3 2 4 3" xfId="41326"/>
    <cellStyle name="Note 4 16 3 2 5" xfId="11859"/>
    <cellStyle name="Note 4 16 3 2 5 2" xfId="29293"/>
    <cellStyle name="Note 4 16 3 2 5 3" xfId="43746"/>
    <cellStyle name="Note 4 16 3 2 6" xfId="18865"/>
    <cellStyle name="Note 4 16 3 3" xfId="2026"/>
    <cellStyle name="Note 4 16 3 3 2" xfId="4537"/>
    <cellStyle name="Note 4 16 3 3 2 2" xfId="14030"/>
    <cellStyle name="Note 4 16 3 3 2 2 2" xfId="31464"/>
    <cellStyle name="Note 4 16 3 3 2 2 3" xfId="45917"/>
    <cellStyle name="Note 4 16 3 3 2 3" xfId="16491"/>
    <cellStyle name="Note 4 16 3 3 2 3 2" xfId="33925"/>
    <cellStyle name="Note 4 16 3 3 2 3 3" xfId="48378"/>
    <cellStyle name="Note 4 16 3 3 2 4" xfId="21972"/>
    <cellStyle name="Note 4 16 3 3 2 5" xfId="36425"/>
    <cellStyle name="Note 4 16 3 3 3" xfId="6999"/>
    <cellStyle name="Note 4 16 3 3 3 2" xfId="24433"/>
    <cellStyle name="Note 4 16 3 3 3 3" xfId="38886"/>
    <cellStyle name="Note 4 16 3 3 4" xfId="9440"/>
    <cellStyle name="Note 4 16 3 3 4 2" xfId="26874"/>
    <cellStyle name="Note 4 16 3 3 4 3" xfId="41327"/>
    <cellStyle name="Note 4 16 3 3 5" xfId="11860"/>
    <cellStyle name="Note 4 16 3 3 5 2" xfId="29294"/>
    <cellStyle name="Note 4 16 3 3 5 3" xfId="43747"/>
    <cellStyle name="Note 4 16 3 3 6" xfId="18866"/>
    <cellStyle name="Note 4 16 3 4" xfId="2027"/>
    <cellStyle name="Note 4 16 3 4 2" xfId="4538"/>
    <cellStyle name="Note 4 16 3 4 2 2" xfId="21973"/>
    <cellStyle name="Note 4 16 3 4 2 3" xfId="36426"/>
    <cellStyle name="Note 4 16 3 4 3" xfId="7000"/>
    <cellStyle name="Note 4 16 3 4 3 2" xfId="24434"/>
    <cellStyle name="Note 4 16 3 4 3 3" xfId="38887"/>
    <cellStyle name="Note 4 16 3 4 4" xfId="9441"/>
    <cellStyle name="Note 4 16 3 4 4 2" xfId="26875"/>
    <cellStyle name="Note 4 16 3 4 4 3" xfId="41328"/>
    <cellStyle name="Note 4 16 3 4 5" xfId="11861"/>
    <cellStyle name="Note 4 16 3 4 5 2" xfId="29295"/>
    <cellStyle name="Note 4 16 3 4 5 3" xfId="43748"/>
    <cellStyle name="Note 4 16 3 4 6" xfId="15280"/>
    <cellStyle name="Note 4 16 3 4 6 2" xfId="32714"/>
    <cellStyle name="Note 4 16 3 4 6 3" xfId="47167"/>
    <cellStyle name="Note 4 16 3 4 7" xfId="18867"/>
    <cellStyle name="Note 4 16 3 4 8" xfId="20441"/>
    <cellStyle name="Note 4 16 3 5" xfId="4535"/>
    <cellStyle name="Note 4 16 3 5 2" xfId="14028"/>
    <cellStyle name="Note 4 16 3 5 2 2" xfId="31462"/>
    <cellStyle name="Note 4 16 3 5 2 3" xfId="45915"/>
    <cellStyle name="Note 4 16 3 5 3" xfId="16489"/>
    <cellStyle name="Note 4 16 3 5 3 2" xfId="33923"/>
    <cellStyle name="Note 4 16 3 5 3 3" xfId="48376"/>
    <cellStyle name="Note 4 16 3 5 4" xfId="21970"/>
    <cellStyle name="Note 4 16 3 5 5" xfId="36423"/>
    <cellStyle name="Note 4 16 3 6" xfId="6997"/>
    <cellStyle name="Note 4 16 3 6 2" xfId="24431"/>
    <cellStyle name="Note 4 16 3 6 3" xfId="38884"/>
    <cellStyle name="Note 4 16 3 7" xfId="9438"/>
    <cellStyle name="Note 4 16 3 7 2" xfId="26872"/>
    <cellStyle name="Note 4 16 3 7 3" xfId="41325"/>
    <cellStyle name="Note 4 16 3 8" xfId="11858"/>
    <cellStyle name="Note 4 16 3 8 2" xfId="29292"/>
    <cellStyle name="Note 4 16 3 8 3" xfId="43745"/>
    <cellStyle name="Note 4 16 3 9" xfId="18864"/>
    <cellStyle name="Note 4 16 4" xfId="2028"/>
    <cellStyle name="Note 4 16 4 2" xfId="2029"/>
    <cellStyle name="Note 4 16 4 2 2" xfId="4540"/>
    <cellStyle name="Note 4 16 4 2 2 2" xfId="14032"/>
    <cellStyle name="Note 4 16 4 2 2 2 2" xfId="31466"/>
    <cellStyle name="Note 4 16 4 2 2 2 3" xfId="45919"/>
    <cellStyle name="Note 4 16 4 2 2 3" xfId="16493"/>
    <cellStyle name="Note 4 16 4 2 2 3 2" xfId="33927"/>
    <cellStyle name="Note 4 16 4 2 2 3 3" xfId="48380"/>
    <cellStyle name="Note 4 16 4 2 2 4" xfId="21975"/>
    <cellStyle name="Note 4 16 4 2 2 5" xfId="36428"/>
    <cellStyle name="Note 4 16 4 2 3" xfId="7002"/>
    <cellStyle name="Note 4 16 4 2 3 2" xfId="24436"/>
    <cellStyle name="Note 4 16 4 2 3 3" xfId="38889"/>
    <cellStyle name="Note 4 16 4 2 4" xfId="9443"/>
    <cellStyle name="Note 4 16 4 2 4 2" xfId="26877"/>
    <cellStyle name="Note 4 16 4 2 4 3" xfId="41330"/>
    <cellStyle name="Note 4 16 4 2 5" xfId="11863"/>
    <cellStyle name="Note 4 16 4 2 5 2" xfId="29297"/>
    <cellStyle name="Note 4 16 4 2 5 3" xfId="43750"/>
    <cellStyle name="Note 4 16 4 2 6" xfId="18869"/>
    <cellStyle name="Note 4 16 4 3" xfId="2030"/>
    <cellStyle name="Note 4 16 4 3 2" xfId="4541"/>
    <cellStyle name="Note 4 16 4 3 2 2" xfId="14033"/>
    <cellStyle name="Note 4 16 4 3 2 2 2" xfId="31467"/>
    <cellStyle name="Note 4 16 4 3 2 2 3" xfId="45920"/>
    <cellStyle name="Note 4 16 4 3 2 3" xfId="16494"/>
    <cellStyle name="Note 4 16 4 3 2 3 2" xfId="33928"/>
    <cellStyle name="Note 4 16 4 3 2 3 3" xfId="48381"/>
    <cellStyle name="Note 4 16 4 3 2 4" xfId="21976"/>
    <cellStyle name="Note 4 16 4 3 2 5" xfId="36429"/>
    <cellStyle name="Note 4 16 4 3 3" xfId="7003"/>
    <cellStyle name="Note 4 16 4 3 3 2" xfId="24437"/>
    <cellStyle name="Note 4 16 4 3 3 3" xfId="38890"/>
    <cellStyle name="Note 4 16 4 3 4" xfId="9444"/>
    <cellStyle name="Note 4 16 4 3 4 2" xfId="26878"/>
    <cellStyle name="Note 4 16 4 3 4 3" xfId="41331"/>
    <cellStyle name="Note 4 16 4 3 5" xfId="11864"/>
    <cellStyle name="Note 4 16 4 3 5 2" xfId="29298"/>
    <cellStyle name="Note 4 16 4 3 5 3" xfId="43751"/>
    <cellStyle name="Note 4 16 4 3 6" xfId="18870"/>
    <cellStyle name="Note 4 16 4 4" xfId="2031"/>
    <cellStyle name="Note 4 16 4 4 2" xfId="4542"/>
    <cellStyle name="Note 4 16 4 4 2 2" xfId="21977"/>
    <cellStyle name="Note 4 16 4 4 2 3" xfId="36430"/>
    <cellStyle name="Note 4 16 4 4 3" xfId="7004"/>
    <cellStyle name="Note 4 16 4 4 3 2" xfId="24438"/>
    <cellStyle name="Note 4 16 4 4 3 3" xfId="38891"/>
    <cellStyle name="Note 4 16 4 4 4" xfId="9445"/>
    <cellStyle name="Note 4 16 4 4 4 2" xfId="26879"/>
    <cellStyle name="Note 4 16 4 4 4 3" xfId="41332"/>
    <cellStyle name="Note 4 16 4 4 5" xfId="11865"/>
    <cellStyle name="Note 4 16 4 4 5 2" xfId="29299"/>
    <cellStyle name="Note 4 16 4 4 5 3" xfId="43752"/>
    <cellStyle name="Note 4 16 4 4 6" xfId="15281"/>
    <cellStyle name="Note 4 16 4 4 6 2" xfId="32715"/>
    <cellStyle name="Note 4 16 4 4 6 3" xfId="47168"/>
    <cellStyle name="Note 4 16 4 4 7" xfId="18871"/>
    <cellStyle name="Note 4 16 4 4 8" xfId="20442"/>
    <cellStyle name="Note 4 16 4 5" xfId="4539"/>
    <cellStyle name="Note 4 16 4 5 2" xfId="14031"/>
    <cellStyle name="Note 4 16 4 5 2 2" xfId="31465"/>
    <cellStyle name="Note 4 16 4 5 2 3" xfId="45918"/>
    <cellStyle name="Note 4 16 4 5 3" xfId="16492"/>
    <cellStyle name="Note 4 16 4 5 3 2" xfId="33926"/>
    <cellStyle name="Note 4 16 4 5 3 3" xfId="48379"/>
    <cellStyle name="Note 4 16 4 5 4" xfId="21974"/>
    <cellStyle name="Note 4 16 4 5 5" xfId="36427"/>
    <cellStyle name="Note 4 16 4 6" xfId="7001"/>
    <cellStyle name="Note 4 16 4 6 2" xfId="24435"/>
    <cellStyle name="Note 4 16 4 6 3" xfId="38888"/>
    <cellStyle name="Note 4 16 4 7" xfId="9442"/>
    <cellStyle name="Note 4 16 4 7 2" xfId="26876"/>
    <cellStyle name="Note 4 16 4 7 3" xfId="41329"/>
    <cellStyle name="Note 4 16 4 8" xfId="11862"/>
    <cellStyle name="Note 4 16 4 8 2" xfId="29296"/>
    <cellStyle name="Note 4 16 4 8 3" xfId="43749"/>
    <cellStyle name="Note 4 16 4 9" xfId="18868"/>
    <cellStyle name="Note 4 16 5" xfId="2032"/>
    <cellStyle name="Note 4 16 5 2" xfId="2033"/>
    <cellStyle name="Note 4 16 5 2 2" xfId="4544"/>
    <cellStyle name="Note 4 16 5 2 2 2" xfId="14035"/>
    <cellStyle name="Note 4 16 5 2 2 2 2" xfId="31469"/>
    <cellStyle name="Note 4 16 5 2 2 2 3" xfId="45922"/>
    <cellStyle name="Note 4 16 5 2 2 3" xfId="16496"/>
    <cellStyle name="Note 4 16 5 2 2 3 2" xfId="33930"/>
    <cellStyle name="Note 4 16 5 2 2 3 3" xfId="48383"/>
    <cellStyle name="Note 4 16 5 2 2 4" xfId="21979"/>
    <cellStyle name="Note 4 16 5 2 2 5" xfId="36432"/>
    <cellStyle name="Note 4 16 5 2 3" xfId="7006"/>
    <cellStyle name="Note 4 16 5 2 3 2" xfId="24440"/>
    <cellStyle name="Note 4 16 5 2 3 3" xfId="38893"/>
    <cellStyle name="Note 4 16 5 2 4" xfId="9447"/>
    <cellStyle name="Note 4 16 5 2 4 2" xfId="26881"/>
    <cellStyle name="Note 4 16 5 2 4 3" xfId="41334"/>
    <cellStyle name="Note 4 16 5 2 5" xfId="11867"/>
    <cellStyle name="Note 4 16 5 2 5 2" xfId="29301"/>
    <cellStyle name="Note 4 16 5 2 5 3" xfId="43754"/>
    <cellStyle name="Note 4 16 5 2 6" xfId="18873"/>
    <cellStyle name="Note 4 16 5 3" xfId="2034"/>
    <cellStyle name="Note 4 16 5 3 2" xfId="4545"/>
    <cellStyle name="Note 4 16 5 3 2 2" xfId="14036"/>
    <cellStyle name="Note 4 16 5 3 2 2 2" xfId="31470"/>
    <cellStyle name="Note 4 16 5 3 2 2 3" xfId="45923"/>
    <cellStyle name="Note 4 16 5 3 2 3" xfId="16497"/>
    <cellStyle name="Note 4 16 5 3 2 3 2" xfId="33931"/>
    <cellStyle name="Note 4 16 5 3 2 3 3" xfId="48384"/>
    <cellStyle name="Note 4 16 5 3 2 4" xfId="21980"/>
    <cellStyle name="Note 4 16 5 3 2 5" xfId="36433"/>
    <cellStyle name="Note 4 16 5 3 3" xfId="7007"/>
    <cellStyle name="Note 4 16 5 3 3 2" xfId="24441"/>
    <cellStyle name="Note 4 16 5 3 3 3" xfId="38894"/>
    <cellStyle name="Note 4 16 5 3 4" xfId="9448"/>
    <cellStyle name="Note 4 16 5 3 4 2" xfId="26882"/>
    <cellStyle name="Note 4 16 5 3 4 3" xfId="41335"/>
    <cellStyle name="Note 4 16 5 3 5" xfId="11868"/>
    <cellStyle name="Note 4 16 5 3 5 2" xfId="29302"/>
    <cellStyle name="Note 4 16 5 3 5 3" xfId="43755"/>
    <cellStyle name="Note 4 16 5 3 6" xfId="18874"/>
    <cellStyle name="Note 4 16 5 4" xfId="2035"/>
    <cellStyle name="Note 4 16 5 4 2" xfId="4546"/>
    <cellStyle name="Note 4 16 5 4 2 2" xfId="21981"/>
    <cellStyle name="Note 4 16 5 4 2 3" xfId="36434"/>
    <cellStyle name="Note 4 16 5 4 3" xfId="7008"/>
    <cellStyle name="Note 4 16 5 4 3 2" xfId="24442"/>
    <cellStyle name="Note 4 16 5 4 3 3" xfId="38895"/>
    <cellStyle name="Note 4 16 5 4 4" xfId="9449"/>
    <cellStyle name="Note 4 16 5 4 4 2" xfId="26883"/>
    <cellStyle name="Note 4 16 5 4 4 3" xfId="41336"/>
    <cellStyle name="Note 4 16 5 4 5" xfId="11869"/>
    <cellStyle name="Note 4 16 5 4 5 2" xfId="29303"/>
    <cellStyle name="Note 4 16 5 4 5 3" xfId="43756"/>
    <cellStyle name="Note 4 16 5 4 6" xfId="15282"/>
    <cellStyle name="Note 4 16 5 4 6 2" xfId="32716"/>
    <cellStyle name="Note 4 16 5 4 6 3" xfId="47169"/>
    <cellStyle name="Note 4 16 5 4 7" xfId="18875"/>
    <cellStyle name="Note 4 16 5 4 8" xfId="20443"/>
    <cellStyle name="Note 4 16 5 5" xfId="4543"/>
    <cellStyle name="Note 4 16 5 5 2" xfId="14034"/>
    <cellStyle name="Note 4 16 5 5 2 2" xfId="31468"/>
    <cellStyle name="Note 4 16 5 5 2 3" xfId="45921"/>
    <cellStyle name="Note 4 16 5 5 3" xfId="16495"/>
    <cellStyle name="Note 4 16 5 5 3 2" xfId="33929"/>
    <cellStyle name="Note 4 16 5 5 3 3" xfId="48382"/>
    <cellStyle name="Note 4 16 5 5 4" xfId="21978"/>
    <cellStyle name="Note 4 16 5 5 5" xfId="36431"/>
    <cellStyle name="Note 4 16 5 6" xfId="7005"/>
    <cellStyle name="Note 4 16 5 6 2" xfId="24439"/>
    <cellStyle name="Note 4 16 5 6 3" xfId="38892"/>
    <cellStyle name="Note 4 16 5 7" xfId="9446"/>
    <cellStyle name="Note 4 16 5 7 2" xfId="26880"/>
    <cellStyle name="Note 4 16 5 7 3" xfId="41333"/>
    <cellStyle name="Note 4 16 5 8" xfId="11866"/>
    <cellStyle name="Note 4 16 5 8 2" xfId="29300"/>
    <cellStyle name="Note 4 16 5 8 3" xfId="43753"/>
    <cellStyle name="Note 4 16 5 9" xfId="18872"/>
    <cellStyle name="Note 4 16 6" xfId="2036"/>
    <cellStyle name="Note 4 16 6 2" xfId="4547"/>
    <cellStyle name="Note 4 16 6 2 2" xfId="14037"/>
    <cellStyle name="Note 4 16 6 2 2 2" xfId="31471"/>
    <cellStyle name="Note 4 16 6 2 2 3" xfId="45924"/>
    <cellStyle name="Note 4 16 6 2 3" xfId="16498"/>
    <cellStyle name="Note 4 16 6 2 3 2" xfId="33932"/>
    <cellStyle name="Note 4 16 6 2 3 3" xfId="48385"/>
    <cellStyle name="Note 4 16 6 2 4" xfId="21982"/>
    <cellStyle name="Note 4 16 6 2 5" xfId="36435"/>
    <cellStyle name="Note 4 16 6 3" xfId="7009"/>
    <cellStyle name="Note 4 16 6 3 2" xfId="24443"/>
    <cellStyle name="Note 4 16 6 3 3" xfId="38896"/>
    <cellStyle name="Note 4 16 6 4" xfId="9450"/>
    <cellStyle name="Note 4 16 6 4 2" xfId="26884"/>
    <cellStyle name="Note 4 16 6 4 3" xfId="41337"/>
    <cellStyle name="Note 4 16 6 5" xfId="11870"/>
    <cellStyle name="Note 4 16 6 5 2" xfId="29304"/>
    <cellStyle name="Note 4 16 6 5 3" xfId="43757"/>
    <cellStyle name="Note 4 16 6 6" xfId="18876"/>
    <cellStyle name="Note 4 16 7" xfId="2037"/>
    <cellStyle name="Note 4 16 7 2" xfId="4548"/>
    <cellStyle name="Note 4 16 7 2 2" xfId="14038"/>
    <cellStyle name="Note 4 16 7 2 2 2" xfId="31472"/>
    <cellStyle name="Note 4 16 7 2 2 3" xfId="45925"/>
    <cellStyle name="Note 4 16 7 2 3" xfId="16499"/>
    <cellStyle name="Note 4 16 7 2 3 2" xfId="33933"/>
    <cellStyle name="Note 4 16 7 2 3 3" xfId="48386"/>
    <cellStyle name="Note 4 16 7 2 4" xfId="21983"/>
    <cellStyle name="Note 4 16 7 2 5" xfId="36436"/>
    <cellStyle name="Note 4 16 7 3" xfId="7010"/>
    <cellStyle name="Note 4 16 7 3 2" xfId="24444"/>
    <cellStyle name="Note 4 16 7 3 3" xfId="38897"/>
    <cellStyle name="Note 4 16 7 4" xfId="9451"/>
    <cellStyle name="Note 4 16 7 4 2" xfId="26885"/>
    <cellStyle name="Note 4 16 7 4 3" xfId="41338"/>
    <cellStyle name="Note 4 16 7 5" xfId="11871"/>
    <cellStyle name="Note 4 16 7 5 2" xfId="29305"/>
    <cellStyle name="Note 4 16 7 5 3" xfId="43758"/>
    <cellStyle name="Note 4 16 7 6" xfId="18877"/>
    <cellStyle name="Note 4 16 8" xfId="2038"/>
    <cellStyle name="Note 4 16 8 2" xfId="4549"/>
    <cellStyle name="Note 4 16 8 2 2" xfId="21984"/>
    <cellStyle name="Note 4 16 8 2 3" xfId="36437"/>
    <cellStyle name="Note 4 16 8 3" xfId="7011"/>
    <cellStyle name="Note 4 16 8 3 2" xfId="24445"/>
    <cellStyle name="Note 4 16 8 3 3" xfId="38898"/>
    <cellStyle name="Note 4 16 8 4" xfId="9452"/>
    <cellStyle name="Note 4 16 8 4 2" xfId="26886"/>
    <cellStyle name="Note 4 16 8 4 3" xfId="41339"/>
    <cellStyle name="Note 4 16 8 5" xfId="11872"/>
    <cellStyle name="Note 4 16 8 5 2" xfId="29306"/>
    <cellStyle name="Note 4 16 8 5 3" xfId="43759"/>
    <cellStyle name="Note 4 16 8 6" xfId="15283"/>
    <cellStyle name="Note 4 16 8 6 2" xfId="32717"/>
    <cellStyle name="Note 4 16 8 6 3" xfId="47170"/>
    <cellStyle name="Note 4 16 8 7" xfId="18878"/>
    <cellStyle name="Note 4 16 8 8" xfId="20444"/>
    <cellStyle name="Note 4 16 9" xfId="4530"/>
    <cellStyle name="Note 4 16 9 2" xfId="14024"/>
    <cellStyle name="Note 4 16 9 2 2" xfId="31458"/>
    <cellStyle name="Note 4 16 9 2 3" xfId="45911"/>
    <cellStyle name="Note 4 16 9 3" xfId="16485"/>
    <cellStyle name="Note 4 16 9 3 2" xfId="33919"/>
    <cellStyle name="Note 4 16 9 3 3" xfId="48372"/>
    <cellStyle name="Note 4 16 9 4" xfId="21965"/>
    <cellStyle name="Note 4 16 9 5" xfId="36418"/>
    <cellStyle name="Note 4 17" xfId="2039"/>
    <cellStyle name="Note 4 17 10" xfId="7012"/>
    <cellStyle name="Note 4 17 10 2" xfId="24446"/>
    <cellStyle name="Note 4 17 10 3" xfId="38899"/>
    <cellStyle name="Note 4 17 11" xfId="9453"/>
    <cellStyle name="Note 4 17 11 2" xfId="26887"/>
    <cellStyle name="Note 4 17 11 3" xfId="41340"/>
    <cellStyle name="Note 4 17 12" xfId="11873"/>
    <cellStyle name="Note 4 17 12 2" xfId="29307"/>
    <cellStyle name="Note 4 17 12 3" xfId="43760"/>
    <cellStyle name="Note 4 17 13" xfId="18879"/>
    <cellStyle name="Note 4 17 2" xfId="2040"/>
    <cellStyle name="Note 4 17 2 2" xfId="2041"/>
    <cellStyle name="Note 4 17 2 2 2" xfId="4552"/>
    <cellStyle name="Note 4 17 2 2 2 2" xfId="14041"/>
    <cellStyle name="Note 4 17 2 2 2 2 2" xfId="31475"/>
    <cellStyle name="Note 4 17 2 2 2 2 3" xfId="45928"/>
    <cellStyle name="Note 4 17 2 2 2 3" xfId="16502"/>
    <cellStyle name="Note 4 17 2 2 2 3 2" xfId="33936"/>
    <cellStyle name="Note 4 17 2 2 2 3 3" xfId="48389"/>
    <cellStyle name="Note 4 17 2 2 2 4" xfId="21987"/>
    <cellStyle name="Note 4 17 2 2 2 5" xfId="36440"/>
    <cellStyle name="Note 4 17 2 2 3" xfId="7014"/>
    <cellStyle name="Note 4 17 2 2 3 2" xfId="24448"/>
    <cellStyle name="Note 4 17 2 2 3 3" xfId="38901"/>
    <cellStyle name="Note 4 17 2 2 4" xfId="9455"/>
    <cellStyle name="Note 4 17 2 2 4 2" xfId="26889"/>
    <cellStyle name="Note 4 17 2 2 4 3" xfId="41342"/>
    <cellStyle name="Note 4 17 2 2 5" xfId="11875"/>
    <cellStyle name="Note 4 17 2 2 5 2" xfId="29309"/>
    <cellStyle name="Note 4 17 2 2 5 3" xfId="43762"/>
    <cellStyle name="Note 4 17 2 2 6" xfId="18881"/>
    <cellStyle name="Note 4 17 2 3" xfId="2042"/>
    <cellStyle name="Note 4 17 2 3 2" xfId="4553"/>
    <cellStyle name="Note 4 17 2 3 2 2" xfId="14042"/>
    <cellStyle name="Note 4 17 2 3 2 2 2" xfId="31476"/>
    <cellStyle name="Note 4 17 2 3 2 2 3" xfId="45929"/>
    <cellStyle name="Note 4 17 2 3 2 3" xfId="16503"/>
    <cellStyle name="Note 4 17 2 3 2 3 2" xfId="33937"/>
    <cellStyle name="Note 4 17 2 3 2 3 3" xfId="48390"/>
    <cellStyle name="Note 4 17 2 3 2 4" xfId="21988"/>
    <cellStyle name="Note 4 17 2 3 2 5" xfId="36441"/>
    <cellStyle name="Note 4 17 2 3 3" xfId="7015"/>
    <cellStyle name="Note 4 17 2 3 3 2" xfId="24449"/>
    <cellStyle name="Note 4 17 2 3 3 3" xfId="38902"/>
    <cellStyle name="Note 4 17 2 3 4" xfId="9456"/>
    <cellStyle name="Note 4 17 2 3 4 2" xfId="26890"/>
    <cellStyle name="Note 4 17 2 3 4 3" xfId="41343"/>
    <cellStyle name="Note 4 17 2 3 5" xfId="11876"/>
    <cellStyle name="Note 4 17 2 3 5 2" xfId="29310"/>
    <cellStyle name="Note 4 17 2 3 5 3" xfId="43763"/>
    <cellStyle name="Note 4 17 2 3 6" xfId="18882"/>
    <cellStyle name="Note 4 17 2 4" xfId="2043"/>
    <cellStyle name="Note 4 17 2 4 2" xfId="4554"/>
    <cellStyle name="Note 4 17 2 4 2 2" xfId="21989"/>
    <cellStyle name="Note 4 17 2 4 2 3" xfId="36442"/>
    <cellStyle name="Note 4 17 2 4 3" xfId="7016"/>
    <cellStyle name="Note 4 17 2 4 3 2" xfId="24450"/>
    <cellStyle name="Note 4 17 2 4 3 3" xfId="38903"/>
    <cellStyle name="Note 4 17 2 4 4" xfId="9457"/>
    <cellStyle name="Note 4 17 2 4 4 2" xfId="26891"/>
    <cellStyle name="Note 4 17 2 4 4 3" xfId="41344"/>
    <cellStyle name="Note 4 17 2 4 5" xfId="11877"/>
    <cellStyle name="Note 4 17 2 4 5 2" xfId="29311"/>
    <cellStyle name="Note 4 17 2 4 5 3" xfId="43764"/>
    <cellStyle name="Note 4 17 2 4 6" xfId="15284"/>
    <cellStyle name="Note 4 17 2 4 6 2" xfId="32718"/>
    <cellStyle name="Note 4 17 2 4 6 3" xfId="47171"/>
    <cellStyle name="Note 4 17 2 4 7" xfId="18883"/>
    <cellStyle name="Note 4 17 2 4 8" xfId="20445"/>
    <cellStyle name="Note 4 17 2 5" xfId="4551"/>
    <cellStyle name="Note 4 17 2 5 2" xfId="14040"/>
    <cellStyle name="Note 4 17 2 5 2 2" xfId="31474"/>
    <cellStyle name="Note 4 17 2 5 2 3" xfId="45927"/>
    <cellStyle name="Note 4 17 2 5 3" xfId="16501"/>
    <cellStyle name="Note 4 17 2 5 3 2" xfId="33935"/>
    <cellStyle name="Note 4 17 2 5 3 3" xfId="48388"/>
    <cellStyle name="Note 4 17 2 5 4" xfId="21986"/>
    <cellStyle name="Note 4 17 2 5 5" xfId="36439"/>
    <cellStyle name="Note 4 17 2 6" xfId="7013"/>
    <cellStyle name="Note 4 17 2 6 2" xfId="24447"/>
    <cellStyle name="Note 4 17 2 6 3" xfId="38900"/>
    <cellStyle name="Note 4 17 2 7" xfId="9454"/>
    <cellStyle name="Note 4 17 2 7 2" xfId="26888"/>
    <cellStyle name="Note 4 17 2 7 3" xfId="41341"/>
    <cellStyle name="Note 4 17 2 8" xfId="11874"/>
    <cellStyle name="Note 4 17 2 8 2" xfId="29308"/>
    <cellStyle name="Note 4 17 2 8 3" xfId="43761"/>
    <cellStyle name="Note 4 17 2 9" xfId="18880"/>
    <cellStyle name="Note 4 17 3" xfId="2044"/>
    <cellStyle name="Note 4 17 3 2" xfId="2045"/>
    <cellStyle name="Note 4 17 3 2 2" xfId="4556"/>
    <cellStyle name="Note 4 17 3 2 2 2" xfId="14044"/>
    <cellStyle name="Note 4 17 3 2 2 2 2" xfId="31478"/>
    <cellStyle name="Note 4 17 3 2 2 2 3" xfId="45931"/>
    <cellStyle name="Note 4 17 3 2 2 3" xfId="16505"/>
    <cellStyle name="Note 4 17 3 2 2 3 2" xfId="33939"/>
    <cellStyle name="Note 4 17 3 2 2 3 3" xfId="48392"/>
    <cellStyle name="Note 4 17 3 2 2 4" xfId="21991"/>
    <cellStyle name="Note 4 17 3 2 2 5" xfId="36444"/>
    <cellStyle name="Note 4 17 3 2 3" xfId="7018"/>
    <cellStyle name="Note 4 17 3 2 3 2" xfId="24452"/>
    <cellStyle name="Note 4 17 3 2 3 3" xfId="38905"/>
    <cellStyle name="Note 4 17 3 2 4" xfId="9459"/>
    <cellStyle name="Note 4 17 3 2 4 2" xfId="26893"/>
    <cellStyle name="Note 4 17 3 2 4 3" xfId="41346"/>
    <cellStyle name="Note 4 17 3 2 5" xfId="11879"/>
    <cellStyle name="Note 4 17 3 2 5 2" xfId="29313"/>
    <cellStyle name="Note 4 17 3 2 5 3" xfId="43766"/>
    <cellStyle name="Note 4 17 3 2 6" xfId="18885"/>
    <cellStyle name="Note 4 17 3 3" xfId="2046"/>
    <cellStyle name="Note 4 17 3 3 2" xfId="4557"/>
    <cellStyle name="Note 4 17 3 3 2 2" xfId="14045"/>
    <cellStyle name="Note 4 17 3 3 2 2 2" xfId="31479"/>
    <cellStyle name="Note 4 17 3 3 2 2 3" xfId="45932"/>
    <cellStyle name="Note 4 17 3 3 2 3" xfId="16506"/>
    <cellStyle name="Note 4 17 3 3 2 3 2" xfId="33940"/>
    <cellStyle name="Note 4 17 3 3 2 3 3" xfId="48393"/>
    <cellStyle name="Note 4 17 3 3 2 4" xfId="21992"/>
    <cellStyle name="Note 4 17 3 3 2 5" xfId="36445"/>
    <cellStyle name="Note 4 17 3 3 3" xfId="7019"/>
    <cellStyle name="Note 4 17 3 3 3 2" xfId="24453"/>
    <cellStyle name="Note 4 17 3 3 3 3" xfId="38906"/>
    <cellStyle name="Note 4 17 3 3 4" xfId="9460"/>
    <cellStyle name="Note 4 17 3 3 4 2" xfId="26894"/>
    <cellStyle name="Note 4 17 3 3 4 3" xfId="41347"/>
    <cellStyle name="Note 4 17 3 3 5" xfId="11880"/>
    <cellStyle name="Note 4 17 3 3 5 2" xfId="29314"/>
    <cellStyle name="Note 4 17 3 3 5 3" xfId="43767"/>
    <cellStyle name="Note 4 17 3 3 6" xfId="18886"/>
    <cellStyle name="Note 4 17 3 4" xfId="2047"/>
    <cellStyle name="Note 4 17 3 4 2" xfId="4558"/>
    <cellStyle name="Note 4 17 3 4 2 2" xfId="21993"/>
    <cellStyle name="Note 4 17 3 4 2 3" xfId="36446"/>
    <cellStyle name="Note 4 17 3 4 3" xfId="7020"/>
    <cellStyle name="Note 4 17 3 4 3 2" xfId="24454"/>
    <cellStyle name="Note 4 17 3 4 3 3" xfId="38907"/>
    <cellStyle name="Note 4 17 3 4 4" xfId="9461"/>
    <cellStyle name="Note 4 17 3 4 4 2" xfId="26895"/>
    <cellStyle name="Note 4 17 3 4 4 3" xfId="41348"/>
    <cellStyle name="Note 4 17 3 4 5" xfId="11881"/>
    <cellStyle name="Note 4 17 3 4 5 2" xfId="29315"/>
    <cellStyle name="Note 4 17 3 4 5 3" xfId="43768"/>
    <cellStyle name="Note 4 17 3 4 6" xfId="15285"/>
    <cellStyle name="Note 4 17 3 4 6 2" xfId="32719"/>
    <cellStyle name="Note 4 17 3 4 6 3" xfId="47172"/>
    <cellStyle name="Note 4 17 3 4 7" xfId="18887"/>
    <cellStyle name="Note 4 17 3 4 8" xfId="20446"/>
    <cellStyle name="Note 4 17 3 5" xfId="4555"/>
    <cellStyle name="Note 4 17 3 5 2" xfId="14043"/>
    <cellStyle name="Note 4 17 3 5 2 2" xfId="31477"/>
    <cellStyle name="Note 4 17 3 5 2 3" xfId="45930"/>
    <cellStyle name="Note 4 17 3 5 3" xfId="16504"/>
    <cellStyle name="Note 4 17 3 5 3 2" xfId="33938"/>
    <cellStyle name="Note 4 17 3 5 3 3" xfId="48391"/>
    <cellStyle name="Note 4 17 3 5 4" xfId="21990"/>
    <cellStyle name="Note 4 17 3 5 5" xfId="36443"/>
    <cellStyle name="Note 4 17 3 6" xfId="7017"/>
    <cellStyle name="Note 4 17 3 6 2" xfId="24451"/>
    <cellStyle name="Note 4 17 3 6 3" xfId="38904"/>
    <cellStyle name="Note 4 17 3 7" xfId="9458"/>
    <cellStyle name="Note 4 17 3 7 2" xfId="26892"/>
    <cellStyle name="Note 4 17 3 7 3" xfId="41345"/>
    <cellStyle name="Note 4 17 3 8" xfId="11878"/>
    <cellStyle name="Note 4 17 3 8 2" xfId="29312"/>
    <cellStyle name="Note 4 17 3 8 3" xfId="43765"/>
    <cellStyle name="Note 4 17 3 9" xfId="18884"/>
    <cellStyle name="Note 4 17 4" xfId="2048"/>
    <cellStyle name="Note 4 17 4 2" xfId="2049"/>
    <cellStyle name="Note 4 17 4 2 2" xfId="4560"/>
    <cellStyle name="Note 4 17 4 2 2 2" xfId="14047"/>
    <cellStyle name="Note 4 17 4 2 2 2 2" xfId="31481"/>
    <cellStyle name="Note 4 17 4 2 2 2 3" xfId="45934"/>
    <cellStyle name="Note 4 17 4 2 2 3" xfId="16508"/>
    <cellStyle name="Note 4 17 4 2 2 3 2" xfId="33942"/>
    <cellStyle name="Note 4 17 4 2 2 3 3" xfId="48395"/>
    <cellStyle name="Note 4 17 4 2 2 4" xfId="21995"/>
    <cellStyle name="Note 4 17 4 2 2 5" xfId="36448"/>
    <cellStyle name="Note 4 17 4 2 3" xfId="7022"/>
    <cellStyle name="Note 4 17 4 2 3 2" xfId="24456"/>
    <cellStyle name="Note 4 17 4 2 3 3" xfId="38909"/>
    <cellStyle name="Note 4 17 4 2 4" xfId="9463"/>
    <cellStyle name="Note 4 17 4 2 4 2" xfId="26897"/>
    <cellStyle name="Note 4 17 4 2 4 3" xfId="41350"/>
    <cellStyle name="Note 4 17 4 2 5" xfId="11883"/>
    <cellStyle name="Note 4 17 4 2 5 2" xfId="29317"/>
    <cellStyle name="Note 4 17 4 2 5 3" xfId="43770"/>
    <cellStyle name="Note 4 17 4 2 6" xfId="18889"/>
    <cellStyle name="Note 4 17 4 3" xfId="2050"/>
    <cellStyle name="Note 4 17 4 3 2" xfId="4561"/>
    <cellStyle name="Note 4 17 4 3 2 2" xfId="14048"/>
    <cellStyle name="Note 4 17 4 3 2 2 2" xfId="31482"/>
    <cellStyle name="Note 4 17 4 3 2 2 3" xfId="45935"/>
    <cellStyle name="Note 4 17 4 3 2 3" xfId="16509"/>
    <cellStyle name="Note 4 17 4 3 2 3 2" xfId="33943"/>
    <cellStyle name="Note 4 17 4 3 2 3 3" xfId="48396"/>
    <cellStyle name="Note 4 17 4 3 2 4" xfId="21996"/>
    <cellStyle name="Note 4 17 4 3 2 5" xfId="36449"/>
    <cellStyle name="Note 4 17 4 3 3" xfId="7023"/>
    <cellStyle name="Note 4 17 4 3 3 2" xfId="24457"/>
    <cellStyle name="Note 4 17 4 3 3 3" xfId="38910"/>
    <cellStyle name="Note 4 17 4 3 4" xfId="9464"/>
    <cellStyle name="Note 4 17 4 3 4 2" xfId="26898"/>
    <cellStyle name="Note 4 17 4 3 4 3" xfId="41351"/>
    <cellStyle name="Note 4 17 4 3 5" xfId="11884"/>
    <cellStyle name="Note 4 17 4 3 5 2" xfId="29318"/>
    <cellStyle name="Note 4 17 4 3 5 3" xfId="43771"/>
    <cellStyle name="Note 4 17 4 3 6" xfId="18890"/>
    <cellStyle name="Note 4 17 4 4" xfId="2051"/>
    <cellStyle name="Note 4 17 4 4 2" xfId="4562"/>
    <cellStyle name="Note 4 17 4 4 2 2" xfId="21997"/>
    <cellStyle name="Note 4 17 4 4 2 3" xfId="36450"/>
    <cellStyle name="Note 4 17 4 4 3" xfId="7024"/>
    <cellStyle name="Note 4 17 4 4 3 2" xfId="24458"/>
    <cellStyle name="Note 4 17 4 4 3 3" xfId="38911"/>
    <cellStyle name="Note 4 17 4 4 4" xfId="9465"/>
    <cellStyle name="Note 4 17 4 4 4 2" xfId="26899"/>
    <cellStyle name="Note 4 17 4 4 4 3" xfId="41352"/>
    <cellStyle name="Note 4 17 4 4 5" xfId="11885"/>
    <cellStyle name="Note 4 17 4 4 5 2" xfId="29319"/>
    <cellStyle name="Note 4 17 4 4 5 3" xfId="43772"/>
    <cellStyle name="Note 4 17 4 4 6" xfId="15286"/>
    <cellStyle name="Note 4 17 4 4 6 2" xfId="32720"/>
    <cellStyle name="Note 4 17 4 4 6 3" xfId="47173"/>
    <cellStyle name="Note 4 17 4 4 7" xfId="18891"/>
    <cellStyle name="Note 4 17 4 4 8" xfId="20447"/>
    <cellStyle name="Note 4 17 4 5" xfId="4559"/>
    <cellStyle name="Note 4 17 4 5 2" xfId="14046"/>
    <cellStyle name="Note 4 17 4 5 2 2" xfId="31480"/>
    <cellStyle name="Note 4 17 4 5 2 3" xfId="45933"/>
    <cellStyle name="Note 4 17 4 5 3" xfId="16507"/>
    <cellStyle name="Note 4 17 4 5 3 2" xfId="33941"/>
    <cellStyle name="Note 4 17 4 5 3 3" xfId="48394"/>
    <cellStyle name="Note 4 17 4 5 4" xfId="21994"/>
    <cellStyle name="Note 4 17 4 5 5" xfId="36447"/>
    <cellStyle name="Note 4 17 4 6" xfId="7021"/>
    <cellStyle name="Note 4 17 4 6 2" xfId="24455"/>
    <cellStyle name="Note 4 17 4 6 3" xfId="38908"/>
    <cellStyle name="Note 4 17 4 7" xfId="9462"/>
    <cellStyle name="Note 4 17 4 7 2" xfId="26896"/>
    <cellStyle name="Note 4 17 4 7 3" xfId="41349"/>
    <cellStyle name="Note 4 17 4 8" xfId="11882"/>
    <cellStyle name="Note 4 17 4 8 2" xfId="29316"/>
    <cellStyle name="Note 4 17 4 8 3" xfId="43769"/>
    <cellStyle name="Note 4 17 4 9" xfId="18888"/>
    <cellStyle name="Note 4 17 5" xfId="2052"/>
    <cellStyle name="Note 4 17 5 2" xfId="2053"/>
    <cellStyle name="Note 4 17 5 2 2" xfId="4564"/>
    <cellStyle name="Note 4 17 5 2 2 2" xfId="14050"/>
    <cellStyle name="Note 4 17 5 2 2 2 2" xfId="31484"/>
    <cellStyle name="Note 4 17 5 2 2 2 3" xfId="45937"/>
    <cellStyle name="Note 4 17 5 2 2 3" xfId="16511"/>
    <cellStyle name="Note 4 17 5 2 2 3 2" xfId="33945"/>
    <cellStyle name="Note 4 17 5 2 2 3 3" xfId="48398"/>
    <cellStyle name="Note 4 17 5 2 2 4" xfId="21999"/>
    <cellStyle name="Note 4 17 5 2 2 5" xfId="36452"/>
    <cellStyle name="Note 4 17 5 2 3" xfId="7026"/>
    <cellStyle name="Note 4 17 5 2 3 2" xfId="24460"/>
    <cellStyle name="Note 4 17 5 2 3 3" xfId="38913"/>
    <cellStyle name="Note 4 17 5 2 4" xfId="9467"/>
    <cellStyle name="Note 4 17 5 2 4 2" xfId="26901"/>
    <cellStyle name="Note 4 17 5 2 4 3" xfId="41354"/>
    <cellStyle name="Note 4 17 5 2 5" xfId="11887"/>
    <cellStyle name="Note 4 17 5 2 5 2" xfId="29321"/>
    <cellStyle name="Note 4 17 5 2 5 3" xfId="43774"/>
    <cellStyle name="Note 4 17 5 2 6" xfId="18893"/>
    <cellStyle name="Note 4 17 5 3" xfId="2054"/>
    <cellStyle name="Note 4 17 5 3 2" xfId="4565"/>
    <cellStyle name="Note 4 17 5 3 2 2" xfId="14051"/>
    <cellStyle name="Note 4 17 5 3 2 2 2" xfId="31485"/>
    <cellStyle name="Note 4 17 5 3 2 2 3" xfId="45938"/>
    <cellStyle name="Note 4 17 5 3 2 3" xfId="16512"/>
    <cellStyle name="Note 4 17 5 3 2 3 2" xfId="33946"/>
    <cellStyle name="Note 4 17 5 3 2 3 3" xfId="48399"/>
    <cellStyle name="Note 4 17 5 3 2 4" xfId="22000"/>
    <cellStyle name="Note 4 17 5 3 2 5" xfId="36453"/>
    <cellStyle name="Note 4 17 5 3 3" xfId="7027"/>
    <cellStyle name="Note 4 17 5 3 3 2" xfId="24461"/>
    <cellStyle name="Note 4 17 5 3 3 3" xfId="38914"/>
    <cellStyle name="Note 4 17 5 3 4" xfId="9468"/>
    <cellStyle name="Note 4 17 5 3 4 2" xfId="26902"/>
    <cellStyle name="Note 4 17 5 3 4 3" xfId="41355"/>
    <cellStyle name="Note 4 17 5 3 5" xfId="11888"/>
    <cellStyle name="Note 4 17 5 3 5 2" xfId="29322"/>
    <cellStyle name="Note 4 17 5 3 5 3" xfId="43775"/>
    <cellStyle name="Note 4 17 5 3 6" xfId="18894"/>
    <cellStyle name="Note 4 17 5 4" xfId="2055"/>
    <cellStyle name="Note 4 17 5 4 2" xfId="4566"/>
    <cellStyle name="Note 4 17 5 4 2 2" xfId="22001"/>
    <cellStyle name="Note 4 17 5 4 2 3" xfId="36454"/>
    <cellStyle name="Note 4 17 5 4 3" xfId="7028"/>
    <cellStyle name="Note 4 17 5 4 3 2" xfId="24462"/>
    <cellStyle name="Note 4 17 5 4 3 3" xfId="38915"/>
    <cellStyle name="Note 4 17 5 4 4" xfId="9469"/>
    <cellStyle name="Note 4 17 5 4 4 2" xfId="26903"/>
    <cellStyle name="Note 4 17 5 4 4 3" xfId="41356"/>
    <cellStyle name="Note 4 17 5 4 5" xfId="11889"/>
    <cellStyle name="Note 4 17 5 4 5 2" xfId="29323"/>
    <cellStyle name="Note 4 17 5 4 5 3" xfId="43776"/>
    <cellStyle name="Note 4 17 5 4 6" xfId="15287"/>
    <cellStyle name="Note 4 17 5 4 6 2" xfId="32721"/>
    <cellStyle name="Note 4 17 5 4 6 3" xfId="47174"/>
    <cellStyle name="Note 4 17 5 4 7" xfId="18895"/>
    <cellStyle name="Note 4 17 5 4 8" xfId="20448"/>
    <cellStyle name="Note 4 17 5 5" xfId="4563"/>
    <cellStyle name="Note 4 17 5 5 2" xfId="14049"/>
    <cellStyle name="Note 4 17 5 5 2 2" xfId="31483"/>
    <cellStyle name="Note 4 17 5 5 2 3" xfId="45936"/>
    <cellStyle name="Note 4 17 5 5 3" xfId="16510"/>
    <cellStyle name="Note 4 17 5 5 3 2" xfId="33944"/>
    <cellStyle name="Note 4 17 5 5 3 3" xfId="48397"/>
    <cellStyle name="Note 4 17 5 5 4" xfId="21998"/>
    <cellStyle name="Note 4 17 5 5 5" xfId="36451"/>
    <cellStyle name="Note 4 17 5 6" xfId="7025"/>
    <cellStyle name="Note 4 17 5 6 2" xfId="24459"/>
    <cellStyle name="Note 4 17 5 6 3" xfId="38912"/>
    <cellStyle name="Note 4 17 5 7" xfId="9466"/>
    <cellStyle name="Note 4 17 5 7 2" xfId="26900"/>
    <cellStyle name="Note 4 17 5 7 3" xfId="41353"/>
    <cellStyle name="Note 4 17 5 8" xfId="11886"/>
    <cellStyle name="Note 4 17 5 8 2" xfId="29320"/>
    <cellStyle name="Note 4 17 5 8 3" xfId="43773"/>
    <cellStyle name="Note 4 17 5 9" xfId="18892"/>
    <cellStyle name="Note 4 17 6" xfId="2056"/>
    <cellStyle name="Note 4 17 6 2" xfId="4567"/>
    <cellStyle name="Note 4 17 6 2 2" xfId="14052"/>
    <cellStyle name="Note 4 17 6 2 2 2" xfId="31486"/>
    <cellStyle name="Note 4 17 6 2 2 3" xfId="45939"/>
    <cellStyle name="Note 4 17 6 2 3" xfId="16513"/>
    <cellStyle name="Note 4 17 6 2 3 2" xfId="33947"/>
    <cellStyle name="Note 4 17 6 2 3 3" xfId="48400"/>
    <cellStyle name="Note 4 17 6 2 4" xfId="22002"/>
    <cellStyle name="Note 4 17 6 2 5" xfId="36455"/>
    <cellStyle name="Note 4 17 6 3" xfId="7029"/>
    <cellStyle name="Note 4 17 6 3 2" xfId="24463"/>
    <cellStyle name="Note 4 17 6 3 3" xfId="38916"/>
    <cellStyle name="Note 4 17 6 4" xfId="9470"/>
    <cellStyle name="Note 4 17 6 4 2" xfId="26904"/>
    <cellStyle name="Note 4 17 6 4 3" xfId="41357"/>
    <cellStyle name="Note 4 17 6 5" xfId="11890"/>
    <cellStyle name="Note 4 17 6 5 2" xfId="29324"/>
    <cellStyle name="Note 4 17 6 5 3" xfId="43777"/>
    <cellStyle name="Note 4 17 6 6" xfId="18896"/>
    <cellStyle name="Note 4 17 7" xfId="2057"/>
    <cellStyle name="Note 4 17 7 2" xfId="4568"/>
    <cellStyle name="Note 4 17 7 2 2" xfId="14053"/>
    <cellStyle name="Note 4 17 7 2 2 2" xfId="31487"/>
    <cellStyle name="Note 4 17 7 2 2 3" xfId="45940"/>
    <cellStyle name="Note 4 17 7 2 3" xfId="16514"/>
    <cellStyle name="Note 4 17 7 2 3 2" xfId="33948"/>
    <cellStyle name="Note 4 17 7 2 3 3" xfId="48401"/>
    <cellStyle name="Note 4 17 7 2 4" xfId="22003"/>
    <cellStyle name="Note 4 17 7 2 5" xfId="36456"/>
    <cellStyle name="Note 4 17 7 3" xfId="7030"/>
    <cellStyle name="Note 4 17 7 3 2" xfId="24464"/>
    <cellStyle name="Note 4 17 7 3 3" xfId="38917"/>
    <cellStyle name="Note 4 17 7 4" xfId="9471"/>
    <cellStyle name="Note 4 17 7 4 2" xfId="26905"/>
    <cellStyle name="Note 4 17 7 4 3" xfId="41358"/>
    <cellStyle name="Note 4 17 7 5" xfId="11891"/>
    <cellStyle name="Note 4 17 7 5 2" xfId="29325"/>
    <cellStyle name="Note 4 17 7 5 3" xfId="43778"/>
    <cellStyle name="Note 4 17 7 6" xfId="18897"/>
    <cellStyle name="Note 4 17 8" xfId="2058"/>
    <cellStyle name="Note 4 17 8 2" xfId="4569"/>
    <cellStyle name="Note 4 17 8 2 2" xfId="22004"/>
    <cellStyle name="Note 4 17 8 2 3" xfId="36457"/>
    <cellStyle name="Note 4 17 8 3" xfId="7031"/>
    <cellStyle name="Note 4 17 8 3 2" xfId="24465"/>
    <cellStyle name="Note 4 17 8 3 3" xfId="38918"/>
    <cellStyle name="Note 4 17 8 4" xfId="9472"/>
    <cellStyle name="Note 4 17 8 4 2" xfId="26906"/>
    <cellStyle name="Note 4 17 8 4 3" xfId="41359"/>
    <cellStyle name="Note 4 17 8 5" xfId="11892"/>
    <cellStyle name="Note 4 17 8 5 2" xfId="29326"/>
    <cellStyle name="Note 4 17 8 5 3" xfId="43779"/>
    <cellStyle name="Note 4 17 8 6" xfId="15288"/>
    <cellStyle name="Note 4 17 8 6 2" xfId="32722"/>
    <cellStyle name="Note 4 17 8 6 3" xfId="47175"/>
    <cellStyle name="Note 4 17 8 7" xfId="18898"/>
    <cellStyle name="Note 4 17 8 8" xfId="20449"/>
    <cellStyle name="Note 4 17 9" xfId="4550"/>
    <cellStyle name="Note 4 17 9 2" xfId="14039"/>
    <cellStyle name="Note 4 17 9 2 2" xfId="31473"/>
    <cellStyle name="Note 4 17 9 2 3" xfId="45926"/>
    <cellStyle name="Note 4 17 9 3" xfId="16500"/>
    <cellStyle name="Note 4 17 9 3 2" xfId="33934"/>
    <cellStyle name="Note 4 17 9 3 3" xfId="48387"/>
    <cellStyle name="Note 4 17 9 4" xfId="21985"/>
    <cellStyle name="Note 4 17 9 5" xfId="36438"/>
    <cellStyle name="Note 4 18" xfId="2059"/>
    <cellStyle name="Note 4 18 10" xfId="7032"/>
    <cellStyle name="Note 4 18 10 2" xfId="24466"/>
    <cellStyle name="Note 4 18 10 3" xfId="38919"/>
    <cellStyle name="Note 4 18 11" xfId="9473"/>
    <cellStyle name="Note 4 18 11 2" xfId="26907"/>
    <cellStyle name="Note 4 18 11 3" xfId="41360"/>
    <cellStyle name="Note 4 18 12" xfId="11893"/>
    <cellStyle name="Note 4 18 12 2" xfId="29327"/>
    <cellStyle name="Note 4 18 12 3" xfId="43780"/>
    <cellStyle name="Note 4 18 13" xfId="18899"/>
    <cellStyle name="Note 4 18 2" xfId="2060"/>
    <cellStyle name="Note 4 18 2 2" xfId="2061"/>
    <cellStyle name="Note 4 18 2 2 2" xfId="4572"/>
    <cellStyle name="Note 4 18 2 2 2 2" xfId="14056"/>
    <cellStyle name="Note 4 18 2 2 2 2 2" xfId="31490"/>
    <cellStyle name="Note 4 18 2 2 2 2 3" xfId="45943"/>
    <cellStyle name="Note 4 18 2 2 2 3" xfId="16517"/>
    <cellStyle name="Note 4 18 2 2 2 3 2" xfId="33951"/>
    <cellStyle name="Note 4 18 2 2 2 3 3" xfId="48404"/>
    <cellStyle name="Note 4 18 2 2 2 4" xfId="22007"/>
    <cellStyle name="Note 4 18 2 2 2 5" xfId="36460"/>
    <cellStyle name="Note 4 18 2 2 3" xfId="7034"/>
    <cellStyle name="Note 4 18 2 2 3 2" xfId="24468"/>
    <cellStyle name="Note 4 18 2 2 3 3" xfId="38921"/>
    <cellStyle name="Note 4 18 2 2 4" xfId="9475"/>
    <cellStyle name="Note 4 18 2 2 4 2" xfId="26909"/>
    <cellStyle name="Note 4 18 2 2 4 3" xfId="41362"/>
    <cellStyle name="Note 4 18 2 2 5" xfId="11895"/>
    <cellStyle name="Note 4 18 2 2 5 2" xfId="29329"/>
    <cellStyle name="Note 4 18 2 2 5 3" xfId="43782"/>
    <cellStyle name="Note 4 18 2 2 6" xfId="18901"/>
    <cellStyle name="Note 4 18 2 3" xfId="2062"/>
    <cellStyle name="Note 4 18 2 3 2" xfId="4573"/>
    <cellStyle name="Note 4 18 2 3 2 2" xfId="14057"/>
    <cellStyle name="Note 4 18 2 3 2 2 2" xfId="31491"/>
    <cellStyle name="Note 4 18 2 3 2 2 3" xfId="45944"/>
    <cellStyle name="Note 4 18 2 3 2 3" xfId="16518"/>
    <cellStyle name="Note 4 18 2 3 2 3 2" xfId="33952"/>
    <cellStyle name="Note 4 18 2 3 2 3 3" xfId="48405"/>
    <cellStyle name="Note 4 18 2 3 2 4" xfId="22008"/>
    <cellStyle name="Note 4 18 2 3 2 5" xfId="36461"/>
    <cellStyle name="Note 4 18 2 3 3" xfId="7035"/>
    <cellStyle name="Note 4 18 2 3 3 2" xfId="24469"/>
    <cellStyle name="Note 4 18 2 3 3 3" xfId="38922"/>
    <cellStyle name="Note 4 18 2 3 4" xfId="9476"/>
    <cellStyle name="Note 4 18 2 3 4 2" xfId="26910"/>
    <cellStyle name="Note 4 18 2 3 4 3" xfId="41363"/>
    <cellStyle name="Note 4 18 2 3 5" xfId="11896"/>
    <cellStyle name="Note 4 18 2 3 5 2" xfId="29330"/>
    <cellStyle name="Note 4 18 2 3 5 3" xfId="43783"/>
    <cellStyle name="Note 4 18 2 3 6" xfId="18902"/>
    <cellStyle name="Note 4 18 2 4" xfId="2063"/>
    <cellStyle name="Note 4 18 2 4 2" xfId="4574"/>
    <cellStyle name="Note 4 18 2 4 2 2" xfId="22009"/>
    <cellStyle name="Note 4 18 2 4 2 3" xfId="36462"/>
    <cellStyle name="Note 4 18 2 4 3" xfId="7036"/>
    <cellStyle name="Note 4 18 2 4 3 2" xfId="24470"/>
    <cellStyle name="Note 4 18 2 4 3 3" xfId="38923"/>
    <cellStyle name="Note 4 18 2 4 4" xfId="9477"/>
    <cellStyle name="Note 4 18 2 4 4 2" xfId="26911"/>
    <cellStyle name="Note 4 18 2 4 4 3" xfId="41364"/>
    <cellStyle name="Note 4 18 2 4 5" xfId="11897"/>
    <cellStyle name="Note 4 18 2 4 5 2" xfId="29331"/>
    <cellStyle name="Note 4 18 2 4 5 3" xfId="43784"/>
    <cellStyle name="Note 4 18 2 4 6" xfId="15289"/>
    <cellStyle name="Note 4 18 2 4 6 2" xfId="32723"/>
    <cellStyle name="Note 4 18 2 4 6 3" xfId="47176"/>
    <cellStyle name="Note 4 18 2 4 7" xfId="18903"/>
    <cellStyle name="Note 4 18 2 4 8" xfId="20450"/>
    <cellStyle name="Note 4 18 2 5" xfId="4571"/>
    <cellStyle name="Note 4 18 2 5 2" xfId="14055"/>
    <cellStyle name="Note 4 18 2 5 2 2" xfId="31489"/>
    <cellStyle name="Note 4 18 2 5 2 3" xfId="45942"/>
    <cellStyle name="Note 4 18 2 5 3" xfId="16516"/>
    <cellStyle name="Note 4 18 2 5 3 2" xfId="33950"/>
    <cellStyle name="Note 4 18 2 5 3 3" xfId="48403"/>
    <cellStyle name="Note 4 18 2 5 4" xfId="22006"/>
    <cellStyle name="Note 4 18 2 5 5" xfId="36459"/>
    <cellStyle name="Note 4 18 2 6" xfId="7033"/>
    <cellStyle name="Note 4 18 2 6 2" xfId="24467"/>
    <cellStyle name="Note 4 18 2 6 3" xfId="38920"/>
    <cellStyle name="Note 4 18 2 7" xfId="9474"/>
    <cellStyle name="Note 4 18 2 7 2" xfId="26908"/>
    <cellStyle name="Note 4 18 2 7 3" xfId="41361"/>
    <cellStyle name="Note 4 18 2 8" xfId="11894"/>
    <cellStyle name="Note 4 18 2 8 2" xfId="29328"/>
    <cellStyle name="Note 4 18 2 8 3" xfId="43781"/>
    <cellStyle name="Note 4 18 2 9" xfId="18900"/>
    <cellStyle name="Note 4 18 3" xfId="2064"/>
    <cellStyle name="Note 4 18 3 2" xfId="2065"/>
    <cellStyle name="Note 4 18 3 2 2" xfId="4576"/>
    <cellStyle name="Note 4 18 3 2 2 2" xfId="14059"/>
    <cellStyle name="Note 4 18 3 2 2 2 2" xfId="31493"/>
    <cellStyle name="Note 4 18 3 2 2 2 3" xfId="45946"/>
    <cellStyle name="Note 4 18 3 2 2 3" xfId="16520"/>
    <cellStyle name="Note 4 18 3 2 2 3 2" xfId="33954"/>
    <cellStyle name="Note 4 18 3 2 2 3 3" xfId="48407"/>
    <cellStyle name="Note 4 18 3 2 2 4" xfId="22011"/>
    <cellStyle name="Note 4 18 3 2 2 5" xfId="36464"/>
    <cellStyle name="Note 4 18 3 2 3" xfId="7038"/>
    <cellStyle name="Note 4 18 3 2 3 2" xfId="24472"/>
    <cellStyle name="Note 4 18 3 2 3 3" xfId="38925"/>
    <cellStyle name="Note 4 18 3 2 4" xfId="9479"/>
    <cellStyle name="Note 4 18 3 2 4 2" xfId="26913"/>
    <cellStyle name="Note 4 18 3 2 4 3" xfId="41366"/>
    <cellStyle name="Note 4 18 3 2 5" xfId="11899"/>
    <cellStyle name="Note 4 18 3 2 5 2" xfId="29333"/>
    <cellStyle name="Note 4 18 3 2 5 3" xfId="43786"/>
    <cellStyle name="Note 4 18 3 2 6" xfId="18905"/>
    <cellStyle name="Note 4 18 3 3" xfId="2066"/>
    <cellStyle name="Note 4 18 3 3 2" xfId="4577"/>
    <cellStyle name="Note 4 18 3 3 2 2" xfId="14060"/>
    <cellStyle name="Note 4 18 3 3 2 2 2" xfId="31494"/>
    <cellStyle name="Note 4 18 3 3 2 2 3" xfId="45947"/>
    <cellStyle name="Note 4 18 3 3 2 3" xfId="16521"/>
    <cellStyle name="Note 4 18 3 3 2 3 2" xfId="33955"/>
    <cellStyle name="Note 4 18 3 3 2 3 3" xfId="48408"/>
    <cellStyle name="Note 4 18 3 3 2 4" xfId="22012"/>
    <cellStyle name="Note 4 18 3 3 2 5" xfId="36465"/>
    <cellStyle name="Note 4 18 3 3 3" xfId="7039"/>
    <cellStyle name="Note 4 18 3 3 3 2" xfId="24473"/>
    <cellStyle name="Note 4 18 3 3 3 3" xfId="38926"/>
    <cellStyle name="Note 4 18 3 3 4" xfId="9480"/>
    <cellStyle name="Note 4 18 3 3 4 2" xfId="26914"/>
    <cellStyle name="Note 4 18 3 3 4 3" xfId="41367"/>
    <cellStyle name="Note 4 18 3 3 5" xfId="11900"/>
    <cellStyle name="Note 4 18 3 3 5 2" xfId="29334"/>
    <cellStyle name="Note 4 18 3 3 5 3" xfId="43787"/>
    <cellStyle name="Note 4 18 3 3 6" xfId="18906"/>
    <cellStyle name="Note 4 18 3 4" xfId="2067"/>
    <cellStyle name="Note 4 18 3 4 2" xfId="4578"/>
    <cellStyle name="Note 4 18 3 4 2 2" xfId="22013"/>
    <cellStyle name="Note 4 18 3 4 2 3" xfId="36466"/>
    <cellStyle name="Note 4 18 3 4 3" xfId="7040"/>
    <cellStyle name="Note 4 18 3 4 3 2" xfId="24474"/>
    <cellStyle name="Note 4 18 3 4 3 3" xfId="38927"/>
    <cellStyle name="Note 4 18 3 4 4" xfId="9481"/>
    <cellStyle name="Note 4 18 3 4 4 2" xfId="26915"/>
    <cellStyle name="Note 4 18 3 4 4 3" xfId="41368"/>
    <cellStyle name="Note 4 18 3 4 5" xfId="11901"/>
    <cellStyle name="Note 4 18 3 4 5 2" xfId="29335"/>
    <cellStyle name="Note 4 18 3 4 5 3" xfId="43788"/>
    <cellStyle name="Note 4 18 3 4 6" xfId="15290"/>
    <cellStyle name="Note 4 18 3 4 6 2" xfId="32724"/>
    <cellStyle name="Note 4 18 3 4 6 3" xfId="47177"/>
    <cellStyle name="Note 4 18 3 4 7" xfId="18907"/>
    <cellStyle name="Note 4 18 3 4 8" xfId="20451"/>
    <cellStyle name="Note 4 18 3 5" xfId="4575"/>
    <cellStyle name="Note 4 18 3 5 2" xfId="14058"/>
    <cellStyle name="Note 4 18 3 5 2 2" xfId="31492"/>
    <cellStyle name="Note 4 18 3 5 2 3" xfId="45945"/>
    <cellStyle name="Note 4 18 3 5 3" xfId="16519"/>
    <cellStyle name="Note 4 18 3 5 3 2" xfId="33953"/>
    <cellStyle name="Note 4 18 3 5 3 3" xfId="48406"/>
    <cellStyle name="Note 4 18 3 5 4" xfId="22010"/>
    <cellStyle name="Note 4 18 3 5 5" xfId="36463"/>
    <cellStyle name="Note 4 18 3 6" xfId="7037"/>
    <cellStyle name="Note 4 18 3 6 2" xfId="24471"/>
    <cellStyle name="Note 4 18 3 6 3" xfId="38924"/>
    <cellStyle name="Note 4 18 3 7" xfId="9478"/>
    <cellStyle name="Note 4 18 3 7 2" xfId="26912"/>
    <cellStyle name="Note 4 18 3 7 3" xfId="41365"/>
    <cellStyle name="Note 4 18 3 8" xfId="11898"/>
    <cellStyle name="Note 4 18 3 8 2" xfId="29332"/>
    <cellStyle name="Note 4 18 3 8 3" xfId="43785"/>
    <cellStyle name="Note 4 18 3 9" xfId="18904"/>
    <cellStyle name="Note 4 18 4" xfId="2068"/>
    <cellStyle name="Note 4 18 4 2" xfId="2069"/>
    <cellStyle name="Note 4 18 4 2 2" xfId="4580"/>
    <cellStyle name="Note 4 18 4 2 2 2" xfId="14062"/>
    <cellStyle name="Note 4 18 4 2 2 2 2" xfId="31496"/>
    <cellStyle name="Note 4 18 4 2 2 2 3" xfId="45949"/>
    <cellStyle name="Note 4 18 4 2 2 3" xfId="16523"/>
    <cellStyle name="Note 4 18 4 2 2 3 2" xfId="33957"/>
    <cellStyle name="Note 4 18 4 2 2 3 3" xfId="48410"/>
    <cellStyle name="Note 4 18 4 2 2 4" xfId="22015"/>
    <cellStyle name="Note 4 18 4 2 2 5" xfId="36468"/>
    <cellStyle name="Note 4 18 4 2 3" xfId="7042"/>
    <cellStyle name="Note 4 18 4 2 3 2" xfId="24476"/>
    <cellStyle name="Note 4 18 4 2 3 3" xfId="38929"/>
    <cellStyle name="Note 4 18 4 2 4" xfId="9483"/>
    <cellStyle name="Note 4 18 4 2 4 2" xfId="26917"/>
    <cellStyle name="Note 4 18 4 2 4 3" xfId="41370"/>
    <cellStyle name="Note 4 18 4 2 5" xfId="11903"/>
    <cellStyle name="Note 4 18 4 2 5 2" xfId="29337"/>
    <cellStyle name="Note 4 18 4 2 5 3" xfId="43790"/>
    <cellStyle name="Note 4 18 4 2 6" xfId="18909"/>
    <cellStyle name="Note 4 18 4 3" xfId="2070"/>
    <cellStyle name="Note 4 18 4 3 2" xfId="4581"/>
    <cellStyle name="Note 4 18 4 3 2 2" xfId="14063"/>
    <cellStyle name="Note 4 18 4 3 2 2 2" xfId="31497"/>
    <cellStyle name="Note 4 18 4 3 2 2 3" xfId="45950"/>
    <cellStyle name="Note 4 18 4 3 2 3" xfId="16524"/>
    <cellStyle name="Note 4 18 4 3 2 3 2" xfId="33958"/>
    <cellStyle name="Note 4 18 4 3 2 3 3" xfId="48411"/>
    <cellStyle name="Note 4 18 4 3 2 4" xfId="22016"/>
    <cellStyle name="Note 4 18 4 3 2 5" xfId="36469"/>
    <cellStyle name="Note 4 18 4 3 3" xfId="7043"/>
    <cellStyle name="Note 4 18 4 3 3 2" xfId="24477"/>
    <cellStyle name="Note 4 18 4 3 3 3" xfId="38930"/>
    <cellStyle name="Note 4 18 4 3 4" xfId="9484"/>
    <cellStyle name="Note 4 18 4 3 4 2" xfId="26918"/>
    <cellStyle name="Note 4 18 4 3 4 3" xfId="41371"/>
    <cellStyle name="Note 4 18 4 3 5" xfId="11904"/>
    <cellStyle name="Note 4 18 4 3 5 2" xfId="29338"/>
    <cellStyle name="Note 4 18 4 3 5 3" xfId="43791"/>
    <cellStyle name="Note 4 18 4 3 6" xfId="18910"/>
    <cellStyle name="Note 4 18 4 4" xfId="2071"/>
    <cellStyle name="Note 4 18 4 4 2" xfId="4582"/>
    <cellStyle name="Note 4 18 4 4 2 2" xfId="22017"/>
    <cellStyle name="Note 4 18 4 4 2 3" xfId="36470"/>
    <cellStyle name="Note 4 18 4 4 3" xfId="7044"/>
    <cellStyle name="Note 4 18 4 4 3 2" xfId="24478"/>
    <cellStyle name="Note 4 18 4 4 3 3" xfId="38931"/>
    <cellStyle name="Note 4 18 4 4 4" xfId="9485"/>
    <cellStyle name="Note 4 18 4 4 4 2" xfId="26919"/>
    <cellStyle name="Note 4 18 4 4 4 3" xfId="41372"/>
    <cellStyle name="Note 4 18 4 4 5" xfId="11905"/>
    <cellStyle name="Note 4 18 4 4 5 2" xfId="29339"/>
    <cellStyle name="Note 4 18 4 4 5 3" xfId="43792"/>
    <cellStyle name="Note 4 18 4 4 6" xfId="15291"/>
    <cellStyle name="Note 4 18 4 4 6 2" xfId="32725"/>
    <cellStyle name="Note 4 18 4 4 6 3" xfId="47178"/>
    <cellStyle name="Note 4 18 4 4 7" xfId="18911"/>
    <cellStyle name="Note 4 18 4 4 8" xfId="20452"/>
    <cellStyle name="Note 4 18 4 5" xfId="4579"/>
    <cellStyle name="Note 4 18 4 5 2" xfId="14061"/>
    <cellStyle name="Note 4 18 4 5 2 2" xfId="31495"/>
    <cellStyle name="Note 4 18 4 5 2 3" xfId="45948"/>
    <cellStyle name="Note 4 18 4 5 3" xfId="16522"/>
    <cellStyle name="Note 4 18 4 5 3 2" xfId="33956"/>
    <cellStyle name="Note 4 18 4 5 3 3" xfId="48409"/>
    <cellStyle name="Note 4 18 4 5 4" xfId="22014"/>
    <cellStyle name="Note 4 18 4 5 5" xfId="36467"/>
    <cellStyle name="Note 4 18 4 6" xfId="7041"/>
    <cellStyle name="Note 4 18 4 6 2" xfId="24475"/>
    <cellStyle name="Note 4 18 4 6 3" xfId="38928"/>
    <cellStyle name="Note 4 18 4 7" xfId="9482"/>
    <cellStyle name="Note 4 18 4 7 2" xfId="26916"/>
    <cellStyle name="Note 4 18 4 7 3" xfId="41369"/>
    <cellStyle name="Note 4 18 4 8" xfId="11902"/>
    <cellStyle name="Note 4 18 4 8 2" xfId="29336"/>
    <cellStyle name="Note 4 18 4 8 3" xfId="43789"/>
    <cellStyle name="Note 4 18 4 9" xfId="18908"/>
    <cellStyle name="Note 4 18 5" xfId="2072"/>
    <cellStyle name="Note 4 18 5 2" xfId="2073"/>
    <cellStyle name="Note 4 18 5 2 2" xfId="4584"/>
    <cellStyle name="Note 4 18 5 2 2 2" xfId="14065"/>
    <cellStyle name="Note 4 18 5 2 2 2 2" xfId="31499"/>
    <cellStyle name="Note 4 18 5 2 2 2 3" xfId="45952"/>
    <cellStyle name="Note 4 18 5 2 2 3" xfId="16526"/>
    <cellStyle name="Note 4 18 5 2 2 3 2" xfId="33960"/>
    <cellStyle name="Note 4 18 5 2 2 3 3" xfId="48413"/>
    <cellStyle name="Note 4 18 5 2 2 4" xfId="22019"/>
    <cellStyle name="Note 4 18 5 2 2 5" xfId="36472"/>
    <cellStyle name="Note 4 18 5 2 3" xfId="7046"/>
    <cellStyle name="Note 4 18 5 2 3 2" xfId="24480"/>
    <cellStyle name="Note 4 18 5 2 3 3" xfId="38933"/>
    <cellStyle name="Note 4 18 5 2 4" xfId="9487"/>
    <cellStyle name="Note 4 18 5 2 4 2" xfId="26921"/>
    <cellStyle name="Note 4 18 5 2 4 3" xfId="41374"/>
    <cellStyle name="Note 4 18 5 2 5" xfId="11907"/>
    <cellStyle name="Note 4 18 5 2 5 2" xfId="29341"/>
    <cellStyle name="Note 4 18 5 2 5 3" xfId="43794"/>
    <cellStyle name="Note 4 18 5 2 6" xfId="18913"/>
    <cellStyle name="Note 4 18 5 3" xfId="2074"/>
    <cellStyle name="Note 4 18 5 3 2" xfId="4585"/>
    <cellStyle name="Note 4 18 5 3 2 2" xfId="14066"/>
    <cellStyle name="Note 4 18 5 3 2 2 2" xfId="31500"/>
    <cellStyle name="Note 4 18 5 3 2 2 3" xfId="45953"/>
    <cellStyle name="Note 4 18 5 3 2 3" xfId="16527"/>
    <cellStyle name="Note 4 18 5 3 2 3 2" xfId="33961"/>
    <cellStyle name="Note 4 18 5 3 2 3 3" xfId="48414"/>
    <cellStyle name="Note 4 18 5 3 2 4" xfId="22020"/>
    <cellStyle name="Note 4 18 5 3 2 5" xfId="36473"/>
    <cellStyle name="Note 4 18 5 3 3" xfId="7047"/>
    <cellStyle name="Note 4 18 5 3 3 2" xfId="24481"/>
    <cellStyle name="Note 4 18 5 3 3 3" xfId="38934"/>
    <cellStyle name="Note 4 18 5 3 4" xfId="9488"/>
    <cellStyle name="Note 4 18 5 3 4 2" xfId="26922"/>
    <cellStyle name="Note 4 18 5 3 4 3" xfId="41375"/>
    <cellStyle name="Note 4 18 5 3 5" xfId="11908"/>
    <cellStyle name="Note 4 18 5 3 5 2" xfId="29342"/>
    <cellStyle name="Note 4 18 5 3 5 3" xfId="43795"/>
    <cellStyle name="Note 4 18 5 3 6" xfId="18914"/>
    <cellStyle name="Note 4 18 5 4" xfId="2075"/>
    <cellStyle name="Note 4 18 5 4 2" xfId="4586"/>
    <cellStyle name="Note 4 18 5 4 2 2" xfId="22021"/>
    <cellStyle name="Note 4 18 5 4 2 3" xfId="36474"/>
    <cellStyle name="Note 4 18 5 4 3" xfId="7048"/>
    <cellStyle name="Note 4 18 5 4 3 2" xfId="24482"/>
    <cellStyle name="Note 4 18 5 4 3 3" xfId="38935"/>
    <cellStyle name="Note 4 18 5 4 4" xfId="9489"/>
    <cellStyle name="Note 4 18 5 4 4 2" xfId="26923"/>
    <cellStyle name="Note 4 18 5 4 4 3" xfId="41376"/>
    <cellStyle name="Note 4 18 5 4 5" xfId="11909"/>
    <cellStyle name="Note 4 18 5 4 5 2" xfId="29343"/>
    <cellStyle name="Note 4 18 5 4 5 3" xfId="43796"/>
    <cellStyle name="Note 4 18 5 4 6" xfId="15292"/>
    <cellStyle name="Note 4 18 5 4 6 2" xfId="32726"/>
    <cellStyle name="Note 4 18 5 4 6 3" xfId="47179"/>
    <cellStyle name="Note 4 18 5 4 7" xfId="18915"/>
    <cellStyle name="Note 4 18 5 4 8" xfId="20453"/>
    <cellStyle name="Note 4 18 5 5" xfId="4583"/>
    <cellStyle name="Note 4 18 5 5 2" xfId="14064"/>
    <cellStyle name="Note 4 18 5 5 2 2" xfId="31498"/>
    <cellStyle name="Note 4 18 5 5 2 3" xfId="45951"/>
    <cellStyle name="Note 4 18 5 5 3" xfId="16525"/>
    <cellStyle name="Note 4 18 5 5 3 2" xfId="33959"/>
    <cellStyle name="Note 4 18 5 5 3 3" xfId="48412"/>
    <cellStyle name="Note 4 18 5 5 4" xfId="22018"/>
    <cellStyle name="Note 4 18 5 5 5" xfId="36471"/>
    <cellStyle name="Note 4 18 5 6" xfId="7045"/>
    <cellStyle name="Note 4 18 5 6 2" xfId="24479"/>
    <cellStyle name="Note 4 18 5 6 3" xfId="38932"/>
    <cellStyle name="Note 4 18 5 7" xfId="9486"/>
    <cellStyle name="Note 4 18 5 7 2" xfId="26920"/>
    <cellStyle name="Note 4 18 5 7 3" xfId="41373"/>
    <cellStyle name="Note 4 18 5 8" xfId="11906"/>
    <cellStyle name="Note 4 18 5 8 2" xfId="29340"/>
    <cellStyle name="Note 4 18 5 8 3" xfId="43793"/>
    <cellStyle name="Note 4 18 5 9" xfId="18912"/>
    <cellStyle name="Note 4 18 6" xfId="2076"/>
    <cellStyle name="Note 4 18 6 2" xfId="4587"/>
    <cellStyle name="Note 4 18 6 2 2" xfId="14067"/>
    <cellStyle name="Note 4 18 6 2 2 2" xfId="31501"/>
    <cellStyle name="Note 4 18 6 2 2 3" xfId="45954"/>
    <cellStyle name="Note 4 18 6 2 3" xfId="16528"/>
    <cellStyle name="Note 4 18 6 2 3 2" xfId="33962"/>
    <cellStyle name="Note 4 18 6 2 3 3" xfId="48415"/>
    <cellStyle name="Note 4 18 6 2 4" xfId="22022"/>
    <cellStyle name="Note 4 18 6 2 5" xfId="36475"/>
    <cellStyle name="Note 4 18 6 3" xfId="7049"/>
    <cellStyle name="Note 4 18 6 3 2" xfId="24483"/>
    <cellStyle name="Note 4 18 6 3 3" xfId="38936"/>
    <cellStyle name="Note 4 18 6 4" xfId="9490"/>
    <cellStyle name="Note 4 18 6 4 2" xfId="26924"/>
    <cellStyle name="Note 4 18 6 4 3" xfId="41377"/>
    <cellStyle name="Note 4 18 6 5" xfId="11910"/>
    <cellStyle name="Note 4 18 6 5 2" xfId="29344"/>
    <cellStyle name="Note 4 18 6 5 3" xfId="43797"/>
    <cellStyle name="Note 4 18 6 6" xfId="18916"/>
    <cellStyle name="Note 4 18 7" xfId="2077"/>
    <cellStyle name="Note 4 18 7 2" xfId="4588"/>
    <cellStyle name="Note 4 18 7 2 2" xfId="14068"/>
    <cellStyle name="Note 4 18 7 2 2 2" xfId="31502"/>
    <cellStyle name="Note 4 18 7 2 2 3" xfId="45955"/>
    <cellStyle name="Note 4 18 7 2 3" xfId="16529"/>
    <cellStyle name="Note 4 18 7 2 3 2" xfId="33963"/>
    <cellStyle name="Note 4 18 7 2 3 3" xfId="48416"/>
    <cellStyle name="Note 4 18 7 2 4" xfId="22023"/>
    <cellStyle name="Note 4 18 7 2 5" xfId="36476"/>
    <cellStyle name="Note 4 18 7 3" xfId="7050"/>
    <cellStyle name="Note 4 18 7 3 2" xfId="24484"/>
    <cellStyle name="Note 4 18 7 3 3" xfId="38937"/>
    <cellStyle name="Note 4 18 7 4" xfId="9491"/>
    <cellStyle name="Note 4 18 7 4 2" xfId="26925"/>
    <cellStyle name="Note 4 18 7 4 3" xfId="41378"/>
    <cellStyle name="Note 4 18 7 5" xfId="11911"/>
    <cellStyle name="Note 4 18 7 5 2" xfId="29345"/>
    <cellStyle name="Note 4 18 7 5 3" xfId="43798"/>
    <cellStyle name="Note 4 18 7 6" xfId="18917"/>
    <cellStyle name="Note 4 18 8" xfId="2078"/>
    <cellStyle name="Note 4 18 8 2" xfId="4589"/>
    <cellStyle name="Note 4 18 8 2 2" xfId="22024"/>
    <cellStyle name="Note 4 18 8 2 3" xfId="36477"/>
    <cellStyle name="Note 4 18 8 3" xfId="7051"/>
    <cellStyle name="Note 4 18 8 3 2" xfId="24485"/>
    <cellStyle name="Note 4 18 8 3 3" xfId="38938"/>
    <cellStyle name="Note 4 18 8 4" xfId="9492"/>
    <cellStyle name="Note 4 18 8 4 2" xfId="26926"/>
    <cellStyle name="Note 4 18 8 4 3" xfId="41379"/>
    <cellStyle name="Note 4 18 8 5" xfId="11912"/>
    <cellStyle name="Note 4 18 8 5 2" xfId="29346"/>
    <cellStyle name="Note 4 18 8 5 3" xfId="43799"/>
    <cellStyle name="Note 4 18 8 6" xfId="15293"/>
    <cellStyle name="Note 4 18 8 6 2" xfId="32727"/>
    <cellStyle name="Note 4 18 8 6 3" xfId="47180"/>
    <cellStyle name="Note 4 18 8 7" xfId="18918"/>
    <cellStyle name="Note 4 18 8 8" xfId="20454"/>
    <cellStyle name="Note 4 18 9" xfId="4570"/>
    <cellStyle name="Note 4 18 9 2" xfId="14054"/>
    <cellStyle name="Note 4 18 9 2 2" xfId="31488"/>
    <cellStyle name="Note 4 18 9 2 3" xfId="45941"/>
    <cellStyle name="Note 4 18 9 3" xfId="16515"/>
    <cellStyle name="Note 4 18 9 3 2" xfId="33949"/>
    <cellStyle name="Note 4 18 9 3 3" xfId="48402"/>
    <cellStyle name="Note 4 18 9 4" xfId="22005"/>
    <cellStyle name="Note 4 18 9 5" xfId="36458"/>
    <cellStyle name="Note 4 19" xfId="2079"/>
    <cellStyle name="Note 4 19 10" xfId="7052"/>
    <cellStyle name="Note 4 19 10 2" xfId="24486"/>
    <cellStyle name="Note 4 19 10 3" xfId="38939"/>
    <cellStyle name="Note 4 19 11" xfId="9493"/>
    <cellStyle name="Note 4 19 11 2" xfId="26927"/>
    <cellStyle name="Note 4 19 11 3" xfId="41380"/>
    <cellStyle name="Note 4 19 12" xfId="11913"/>
    <cellStyle name="Note 4 19 12 2" xfId="29347"/>
    <cellStyle name="Note 4 19 12 3" xfId="43800"/>
    <cellStyle name="Note 4 19 13" xfId="18919"/>
    <cellStyle name="Note 4 19 2" xfId="2080"/>
    <cellStyle name="Note 4 19 2 2" xfId="2081"/>
    <cellStyle name="Note 4 19 2 2 2" xfId="4592"/>
    <cellStyle name="Note 4 19 2 2 2 2" xfId="14071"/>
    <cellStyle name="Note 4 19 2 2 2 2 2" xfId="31505"/>
    <cellStyle name="Note 4 19 2 2 2 2 3" xfId="45958"/>
    <cellStyle name="Note 4 19 2 2 2 3" xfId="16532"/>
    <cellStyle name="Note 4 19 2 2 2 3 2" xfId="33966"/>
    <cellStyle name="Note 4 19 2 2 2 3 3" xfId="48419"/>
    <cellStyle name="Note 4 19 2 2 2 4" xfId="22027"/>
    <cellStyle name="Note 4 19 2 2 2 5" xfId="36480"/>
    <cellStyle name="Note 4 19 2 2 3" xfId="7054"/>
    <cellStyle name="Note 4 19 2 2 3 2" xfId="24488"/>
    <cellStyle name="Note 4 19 2 2 3 3" xfId="38941"/>
    <cellStyle name="Note 4 19 2 2 4" xfId="9495"/>
    <cellStyle name="Note 4 19 2 2 4 2" xfId="26929"/>
    <cellStyle name="Note 4 19 2 2 4 3" xfId="41382"/>
    <cellStyle name="Note 4 19 2 2 5" xfId="11915"/>
    <cellStyle name="Note 4 19 2 2 5 2" xfId="29349"/>
    <cellStyle name="Note 4 19 2 2 5 3" xfId="43802"/>
    <cellStyle name="Note 4 19 2 2 6" xfId="18921"/>
    <cellStyle name="Note 4 19 2 3" xfId="2082"/>
    <cellStyle name="Note 4 19 2 3 2" xfId="4593"/>
    <cellStyle name="Note 4 19 2 3 2 2" xfId="14072"/>
    <cellStyle name="Note 4 19 2 3 2 2 2" xfId="31506"/>
    <cellStyle name="Note 4 19 2 3 2 2 3" xfId="45959"/>
    <cellStyle name="Note 4 19 2 3 2 3" xfId="16533"/>
    <cellStyle name="Note 4 19 2 3 2 3 2" xfId="33967"/>
    <cellStyle name="Note 4 19 2 3 2 3 3" xfId="48420"/>
    <cellStyle name="Note 4 19 2 3 2 4" xfId="22028"/>
    <cellStyle name="Note 4 19 2 3 2 5" xfId="36481"/>
    <cellStyle name="Note 4 19 2 3 3" xfId="7055"/>
    <cellStyle name="Note 4 19 2 3 3 2" xfId="24489"/>
    <cellStyle name="Note 4 19 2 3 3 3" xfId="38942"/>
    <cellStyle name="Note 4 19 2 3 4" xfId="9496"/>
    <cellStyle name="Note 4 19 2 3 4 2" xfId="26930"/>
    <cellStyle name="Note 4 19 2 3 4 3" xfId="41383"/>
    <cellStyle name="Note 4 19 2 3 5" xfId="11916"/>
    <cellStyle name="Note 4 19 2 3 5 2" xfId="29350"/>
    <cellStyle name="Note 4 19 2 3 5 3" xfId="43803"/>
    <cellStyle name="Note 4 19 2 3 6" xfId="18922"/>
    <cellStyle name="Note 4 19 2 4" xfId="2083"/>
    <cellStyle name="Note 4 19 2 4 2" xfId="4594"/>
    <cellStyle name="Note 4 19 2 4 2 2" xfId="22029"/>
    <cellStyle name="Note 4 19 2 4 2 3" xfId="36482"/>
    <cellStyle name="Note 4 19 2 4 3" xfId="7056"/>
    <cellStyle name="Note 4 19 2 4 3 2" xfId="24490"/>
    <cellStyle name="Note 4 19 2 4 3 3" xfId="38943"/>
    <cellStyle name="Note 4 19 2 4 4" xfId="9497"/>
    <cellStyle name="Note 4 19 2 4 4 2" xfId="26931"/>
    <cellStyle name="Note 4 19 2 4 4 3" xfId="41384"/>
    <cellStyle name="Note 4 19 2 4 5" xfId="11917"/>
    <cellStyle name="Note 4 19 2 4 5 2" xfId="29351"/>
    <cellStyle name="Note 4 19 2 4 5 3" xfId="43804"/>
    <cellStyle name="Note 4 19 2 4 6" xfId="15294"/>
    <cellStyle name="Note 4 19 2 4 6 2" xfId="32728"/>
    <cellStyle name="Note 4 19 2 4 6 3" xfId="47181"/>
    <cellStyle name="Note 4 19 2 4 7" xfId="18923"/>
    <cellStyle name="Note 4 19 2 4 8" xfId="20455"/>
    <cellStyle name="Note 4 19 2 5" xfId="4591"/>
    <cellStyle name="Note 4 19 2 5 2" xfId="14070"/>
    <cellStyle name="Note 4 19 2 5 2 2" xfId="31504"/>
    <cellStyle name="Note 4 19 2 5 2 3" xfId="45957"/>
    <cellStyle name="Note 4 19 2 5 3" xfId="16531"/>
    <cellStyle name="Note 4 19 2 5 3 2" xfId="33965"/>
    <cellStyle name="Note 4 19 2 5 3 3" xfId="48418"/>
    <cellStyle name="Note 4 19 2 5 4" xfId="22026"/>
    <cellStyle name="Note 4 19 2 5 5" xfId="36479"/>
    <cellStyle name="Note 4 19 2 6" xfId="7053"/>
    <cellStyle name="Note 4 19 2 6 2" xfId="24487"/>
    <cellStyle name="Note 4 19 2 6 3" xfId="38940"/>
    <cellStyle name="Note 4 19 2 7" xfId="9494"/>
    <cellStyle name="Note 4 19 2 7 2" xfId="26928"/>
    <cellStyle name="Note 4 19 2 7 3" xfId="41381"/>
    <cellStyle name="Note 4 19 2 8" xfId="11914"/>
    <cellStyle name="Note 4 19 2 8 2" xfId="29348"/>
    <cellStyle name="Note 4 19 2 8 3" xfId="43801"/>
    <cellStyle name="Note 4 19 2 9" xfId="18920"/>
    <cellStyle name="Note 4 19 3" xfId="2084"/>
    <cellStyle name="Note 4 19 3 2" xfId="2085"/>
    <cellStyle name="Note 4 19 3 2 2" xfId="4596"/>
    <cellStyle name="Note 4 19 3 2 2 2" xfId="14074"/>
    <cellStyle name="Note 4 19 3 2 2 2 2" xfId="31508"/>
    <cellStyle name="Note 4 19 3 2 2 2 3" xfId="45961"/>
    <cellStyle name="Note 4 19 3 2 2 3" xfId="16535"/>
    <cellStyle name="Note 4 19 3 2 2 3 2" xfId="33969"/>
    <cellStyle name="Note 4 19 3 2 2 3 3" xfId="48422"/>
    <cellStyle name="Note 4 19 3 2 2 4" xfId="22031"/>
    <cellStyle name="Note 4 19 3 2 2 5" xfId="36484"/>
    <cellStyle name="Note 4 19 3 2 3" xfId="7058"/>
    <cellStyle name="Note 4 19 3 2 3 2" xfId="24492"/>
    <cellStyle name="Note 4 19 3 2 3 3" xfId="38945"/>
    <cellStyle name="Note 4 19 3 2 4" xfId="9499"/>
    <cellStyle name="Note 4 19 3 2 4 2" xfId="26933"/>
    <cellStyle name="Note 4 19 3 2 4 3" xfId="41386"/>
    <cellStyle name="Note 4 19 3 2 5" xfId="11919"/>
    <cellStyle name="Note 4 19 3 2 5 2" xfId="29353"/>
    <cellStyle name="Note 4 19 3 2 5 3" xfId="43806"/>
    <cellStyle name="Note 4 19 3 2 6" xfId="18925"/>
    <cellStyle name="Note 4 19 3 3" xfId="2086"/>
    <cellStyle name="Note 4 19 3 3 2" xfId="4597"/>
    <cellStyle name="Note 4 19 3 3 2 2" xfId="14075"/>
    <cellStyle name="Note 4 19 3 3 2 2 2" xfId="31509"/>
    <cellStyle name="Note 4 19 3 3 2 2 3" xfId="45962"/>
    <cellStyle name="Note 4 19 3 3 2 3" xfId="16536"/>
    <cellStyle name="Note 4 19 3 3 2 3 2" xfId="33970"/>
    <cellStyle name="Note 4 19 3 3 2 3 3" xfId="48423"/>
    <cellStyle name="Note 4 19 3 3 2 4" xfId="22032"/>
    <cellStyle name="Note 4 19 3 3 2 5" xfId="36485"/>
    <cellStyle name="Note 4 19 3 3 3" xfId="7059"/>
    <cellStyle name="Note 4 19 3 3 3 2" xfId="24493"/>
    <cellStyle name="Note 4 19 3 3 3 3" xfId="38946"/>
    <cellStyle name="Note 4 19 3 3 4" xfId="9500"/>
    <cellStyle name="Note 4 19 3 3 4 2" xfId="26934"/>
    <cellStyle name="Note 4 19 3 3 4 3" xfId="41387"/>
    <cellStyle name="Note 4 19 3 3 5" xfId="11920"/>
    <cellStyle name="Note 4 19 3 3 5 2" xfId="29354"/>
    <cellStyle name="Note 4 19 3 3 5 3" xfId="43807"/>
    <cellStyle name="Note 4 19 3 3 6" xfId="18926"/>
    <cellStyle name="Note 4 19 3 4" xfId="2087"/>
    <cellStyle name="Note 4 19 3 4 2" xfId="4598"/>
    <cellStyle name="Note 4 19 3 4 2 2" xfId="22033"/>
    <cellStyle name="Note 4 19 3 4 2 3" xfId="36486"/>
    <cellStyle name="Note 4 19 3 4 3" xfId="7060"/>
    <cellStyle name="Note 4 19 3 4 3 2" xfId="24494"/>
    <cellStyle name="Note 4 19 3 4 3 3" xfId="38947"/>
    <cellStyle name="Note 4 19 3 4 4" xfId="9501"/>
    <cellStyle name="Note 4 19 3 4 4 2" xfId="26935"/>
    <cellStyle name="Note 4 19 3 4 4 3" xfId="41388"/>
    <cellStyle name="Note 4 19 3 4 5" xfId="11921"/>
    <cellStyle name="Note 4 19 3 4 5 2" xfId="29355"/>
    <cellStyle name="Note 4 19 3 4 5 3" xfId="43808"/>
    <cellStyle name="Note 4 19 3 4 6" xfId="15295"/>
    <cellStyle name="Note 4 19 3 4 6 2" xfId="32729"/>
    <cellStyle name="Note 4 19 3 4 6 3" xfId="47182"/>
    <cellStyle name="Note 4 19 3 4 7" xfId="18927"/>
    <cellStyle name="Note 4 19 3 4 8" xfId="20456"/>
    <cellStyle name="Note 4 19 3 5" xfId="4595"/>
    <cellStyle name="Note 4 19 3 5 2" xfId="14073"/>
    <cellStyle name="Note 4 19 3 5 2 2" xfId="31507"/>
    <cellStyle name="Note 4 19 3 5 2 3" xfId="45960"/>
    <cellStyle name="Note 4 19 3 5 3" xfId="16534"/>
    <cellStyle name="Note 4 19 3 5 3 2" xfId="33968"/>
    <cellStyle name="Note 4 19 3 5 3 3" xfId="48421"/>
    <cellStyle name="Note 4 19 3 5 4" xfId="22030"/>
    <cellStyle name="Note 4 19 3 5 5" xfId="36483"/>
    <cellStyle name="Note 4 19 3 6" xfId="7057"/>
    <cellStyle name="Note 4 19 3 6 2" xfId="24491"/>
    <cellStyle name="Note 4 19 3 6 3" xfId="38944"/>
    <cellStyle name="Note 4 19 3 7" xfId="9498"/>
    <cellStyle name="Note 4 19 3 7 2" xfId="26932"/>
    <cellStyle name="Note 4 19 3 7 3" xfId="41385"/>
    <cellStyle name="Note 4 19 3 8" xfId="11918"/>
    <cellStyle name="Note 4 19 3 8 2" xfId="29352"/>
    <cellStyle name="Note 4 19 3 8 3" xfId="43805"/>
    <cellStyle name="Note 4 19 3 9" xfId="18924"/>
    <cellStyle name="Note 4 19 4" xfId="2088"/>
    <cellStyle name="Note 4 19 4 2" xfId="2089"/>
    <cellStyle name="Note 4 19 4 2 2" xfId="4600"/>
    <cellStyle name="Note 4 19 4 2 2 2" xfId="14077"/>
    <cellStyle name="Note 4 19 4 2 2 2 2" xfId="31511"/>
    <cellStyle name="Note 4 19 4 2 2 2 3" xfId="45964"/>
    <cellStyle name="Note 4 19 4 2 2 3" xfId="16538"/>
    <cellStyle name="Note 4 19 4 2 2 3 2" xfId="33972"/>
    <cellStyle name="Note 4 19 4 2 2 3 3" xfId="48425"/>
    <cellStyle name="Note 4 19 4 2 2 4" xfId="22035"/>
    <cellStyle name="Note 4 19 4 2 2 5" xfId="36488"/>
    <cellStyle name="Note 4 19 4 2 3" xfId="7062"/>
    <cellStyle name="Note 4 19 4 2 3 2" xfId="24496"/>
    <cellStyle name="Note 4 19 4 2 3 3" xfId="38949"/>
    <cellStyle name="Note 4 19 4 2 4" xfId="9503"/>
    <cellStyle name="Note 4 19 4 2 4 2" xfId="26937"/>
    <cellStyle name="Note 4 19 4 2 4 3" xfId="41390"/>
    <cellStyle name="Note 4 19 4 2 5" xfId="11923"/>
    <cellStyle name="Note 4 19 4 2 5 2" xfId="29357"/>
    <cellStyle name="Note 4 19 4 2 5 3" xfId="43810"/>
    <cellStyle name="Note 4 19 4 2 6" xfId="18929"/>
    <cellStyle name="Note 4 19 4 3" xfId="2090"/>
    <cellStyle name="Note 4 19 4 3 2" xfId="4601"/>
    <cellStyle name="Note 4 19 4 3 2 2" xfId="14078"/>
    <cellStyle name="Note 4 19 4 3 2 2 2" xfId="31512"/>
    <cellStyle name="Note 4 19 4 3 2 2 3" xfId="45965"/>
    <cellStyle name="Note 4 19 4 3 2 3" xfId="16539"/>
    <cellStyle name="Note 4 19 4 3 2 3 2" xfId="33973"/>
    <cellStyle name="Note 4 19 4 3 2 3 3" xfId="48426"/>
    <cellStyle name="Note 4 19 4 3 2 4" xfId="22036"/>
    <cellStyle name="Note 4 19 4 3 2 5" xfId="36489"/>
    <cellStyle name="Note 4 19 4 3 3" xfId="7063"/>
    <cellStyle name="Note 4 19 4 3 3 2" xfId="24497"/>
    <cellStyle name="Note 4 19 4 3 3 3" xfId="38950"/>
    <cellStyle name="Note 4 19 4 3 4" xfId="9504"/>
    <cellStyle name="Note 4 19 4 3 4 2" xfId="26938"/>
    <cellStyle name="Note 4 19 4 3 4 3" xfId="41391"/>
    <cellStyle name="Note 4 19 4 3 5" xfId="11924"/>
    <cellStyle name="Note 4 19 4 3 5 2" xfId="29358"/>
    <cellStyle name="Note 4 19 4 3 5 3" xfId="43811"/>
    <cellStyle name="Note 4 19 4 3 6" xfId="18930"/>
    <cellStyle name="Note 4 19 4 4" xfId="2091"/>
    <cellStyle name="Note 4 19 4 4 2" xfId="4602"/>
    <cellStyle name="Note 4 19 4 4 2 2" xfId="22037"/>
    <cellStyle name="Note 4 19 4 4 2 3" xfId="36490"/>
    <cellStyle name="Note 4 19 4 4 3" xfId="7064"/>
    <cellStyle name="Note 4 19 4 4 3 2" xfId="24498"/>
    <cellStyle name="Note 4 19 4 4 3 3" xfId="38951"/>
    <cellStyle name="Note 4 19 4 4 4" xfId="9505"/>
    <cellStyle name="Note 4 19 4 4 4 2" xfId="26939"/>
    <cellStyle name="Note 4 19 4 4 4 3" xfId="41392"/>
    <cellStyle name="Note 4 19 4 4 5" xfId="11925"/>
    <cellStyle name="Note 4 19 4 4 5 2" xfId="29359"/>
    <cellStyle name="Note 4 19 4 4 5 3" xfId="43812"/>
    <cellStyle name="Note 4 19 4 4 6" xfId="15296"/>
    <cellStyle name="Note 4 19 4 4 6 2" xfId="32730"/>
    <cellStyle name="Note 4 19 4 4 6 3" xfId="47183"/>
    <cellStyle name="Note 4 19 4 4 7" xfId="18931"/>
    <cellStyle name="Note 4 19 4 4 8" xfId="20457"/>
    <cellStyle name="Note 4 19 4 5" xfId="4599"/>
    <cellStyle name="Note 4 19 4 5 2" xfId="14076"/>
    <cellStyle name="Note 4 19 4 5 2 2" xfId="31510"/>
    <cellStyle name="Note 4 19 4 5 2 3" xfId="45963"/>
    <cellStyle name="Note 4 19 4 5 3" xfId="16537"/>
    <cellStyle name="Note 4 19 4 5 3 2" xfId="33971"/>
    <cellStyle name="Note 4 19 4 5 3 3" xfId="48424"/>
    <cellStyle name="Note 4 19 4 5 4" xfId="22034"/>
    <cellStyle name="Note 4 19 4 5 5" xfId="36487"/>
    <cellStyle name="Note 4 19 4 6" xfId="7061"/>
    <cellStyle name="Note 4 19 4 6 2" xfId="24495"/>
    <cellStyle name="Note 4 19 4 6 3" xfId="38948"/>
    <cellStyle name="Note 4 19 4 7" xfId="9502"/>
    <cellStyle name="Note 4 19 4 7 2" xfId="26936"/>
    <cellStyle name="Note 4 19 4 7 3" xfId="41389"/>
    <cellStyle name="Note 4 19 4 8" xfId="11922"/>
    <cellStyle name="Note 4 19 4 8 2" xfId="29356"/>
    <cellStyle name="Note 4 19 4 8 3" xfId="43809"/>
    <cellStyle name="Note 4 19 4 9" xfId="18928"/>
    <cellStyle name="Note 4 19 5" xfId="2092"/>
    <cellStyle name="Note 4 19 5 2" xfId="2093"/>
    <cellStyle name="Note 4 19 5 2 2" xfId="4604"/>
    <cellStyle name="Note 4 19 5 2 2 2" xfId="14080"/>
    <cellStyle name="Note 4 19 5 2 2 2 2" xfId="31514"/>
    <cellStyle name="Note 4 19 5 2 2 2 3" xfId="45967"/>
    <cellStyle name="Note 4 19 5 2 2 3" xfId="16541"/>
    <cellStyle name="Note 4 19 5 2 2 3 2" xfId="33975"/>
    <cellStyle name="Note 4 19 5 2 2 3 3" xfId="48428"/>
    <cellStyle name="Note 4 19 5 2 2 4" xfId="22039"/>
    <cellStyle name="Note 4 19 5 2 2 5" xfId="36492"/>
    <cellStyle name="Note 4 19 5 2 3" xfId="7066"/>
    <cellStyle name="Note 4 19 5 2 3 2" xfId="24500"/>
    <cellStyle name="Note 4 19 5 2 3 3" xfId="38953"/>
    <cellStyle name="Note 4 19 5 2 4" xfId="9507"/>
    <cellStyle name="Note 4 19 5 2 4 2" xfId="26941"/>
    <cellStyle name="Note 4 19 5 2 4 3" xfId="41394"/>
    <cellStyle name="Note 4 19 5 2 5" xfId="11927"/>
    <cellStyle name="Note 4 19 5 2 5 2" xfId="29361"/>
    <cellStyle name="Note 4 19 5 2 5 3" xfId="43814"/>
    <cellStyle name="Note 4 19 5 2 6" xfId="18933"/>
    <cellStyle name="Note 4 19 5 3" xfId="2094"/>
    <cellStyle name="Note 4 19 5 3 2" xfId="4605"/>
    <cellStyle name="Note 4 19 5 3 2 2" xfId="14081"/>
    <cellStyle name="Note 4 19 5 3 2 2 2" xfId="31515"/>
    <cellStyle name="Note 4 19 5 3 2 2 3" xfId="45968"/>
    <cellStyle name="Note 4 19 5 3 2 3" xfId="16542"/>
    <cellStyle name="Note 4 19 5 3 2 3 2" xfId="33976"/>
    <cellStyle name="Note 4 19 5 3 2 3 3" xfId="48429"/>
    <cellStyle name="Note 4 19 5 3 2 4" xfId="22040"/>
    <cellStyle name="Note 4 19 5 3 2 5" xfId="36493"/>
    <cellStyle name="Note 4 19 5 3 3" xfId="7067"/>
    <cellStyle name="Note 4 19 5 3 3 2" xfId="24501"/>
    <cellStyle name="Note 4 19 5 3 3 3" xfId="38954"/>
    <cellStyle name="Note 4 19 5 3 4" xfId="9508"/>
    <cellStyle name="Note 4 19 5 3 4 2" xfId="26942"/>
    <cellStyle name="Note 4 19 5 3 4 3" xfId="41395"/>
    <cellStyle name="Note 4 19 5 3 5" xfId="11928"/>
    <cellStyle name="Note 4 19 5 3 5 2" xfId="29362"/>
    <cellStyle name="Note 4 19 5 3 5 3" xfId="43815"/>
    <cellStyle name="Note 4 19 5 3 6" xfId="18934"/>
    <cellStyle name="Note 4 19 5 4" xfId="2095"/>
    <cellStyle name="Note 4 19 5 4 2" xfId="4606"/>
    <cellStyle name="Note 4 19 5 4 2 2" xfId="22041"/>
    <cellStyle name="Note 4 19 5 4 2 3" xfId="36494"/>
    <cellStyle name="Note 4 19 5 4 3" xfId="7068"/>
    <cellStyle name="Note 4 19 5 4 3 2" xfId="24502"/>
    <cellStyle name="Note 4 19 5 4 3 3" xfId="38955"/>
    <cellStyle name="Note 4 19 5 4 4" xfId="9509"/>
    <cellStyle name="Note 4 19 5 4 4 2" xfId="26943"/>
    <cellStyle name="Note 4 19 5 4 4 3" xfId="41396"/>
    <cellStyle name="Note 4 19 5 4 5" xfId="11929"/>
    <cellStyle name="Note 4 19 5 4 5 2" xfId="29363"/>
    <cellStyle name="Note 4 19 5 4 5 3" xfId="43816"/>
    <cellStyle name="Note 4 19 5 4 6" xfId="15297"/>
    <cellStyle name="Note 4 19 5 4 6 2" xfId="32731"/>
    <cellStyle name="Note 4 19 5 4 6 3" xfId="47184"/>
    <cellStyle name="Note 4 19 5 4 7" xfId="18935"/>
    <cellStyle name="Note 4 19 5 4 8" xfId="20458"/>
    <cellStyle name="Note 4 19 5 5" xfId="4603"/>
    <cellStyle name="Note 4 19 5 5 2" xfId="14079"/>
    <cellStyle name="Note 4 19 5 5 2 2" xfId="31513"/>
    <cellStyle name="Note 4 19 5 5 2 3" xfId="45966"/>
    <cellStyle name="Note 4 19 5 5 3" xfId="16540"/>
    <cellStyle name="Note 4 19 5 5 3 2" xfId="33974"/>
    <cellStyle name="Note 4 19 5 5 3 3" xfId="48427"/>
    <cellStyle name="Note 4 19 5 5 4" xfId="22038"/>
    <cellStyle name="Note 4 19 5 5 5" xfId="36491"/>
    <cellStyle name="Note 4 19 5 6" xfId="7065"/>
    <cellStyle name="Note 4 19 5 6 2" xfId="24499"/>
    <cellStyle name="Note 4 19 5 6 3" xfId="38952"/>
    <cellStyle name="Note 4 19 5 7" xfId="9506"/>
    <cellStyle name="Note 4 19 5 7 2" xfId="26940"/>
    <cellStyle name="Note 4 19 5 7 3" xfId="41393"/>
    <cellStyle name="Note 4 19 5 8" xfId="11926"/>
    <cellStyle name="Note 4 19 5 8 2" xfId="29360"/>
    <cellStyle name="Note 4 19 5 8 3" xfId="43813"/>
    <cellStyle name="Note 4 19 5 9" xfId="18932"/>
    <cellStyle name="Note 4 19 6" xfId="2096"/>
    <cellStyle name="Note 4 19 6 2" xfId="4607"/>
    <cellStyle name="Note 4 19 6 2 2" xfId="14082"/>
    <cellStyle name="Note 4 19 6 2 2 2" xfId="31516"/>
    <cellStyle name="Note 4 19 6 2 2 3" xfId="45969"/>
    <cellStyle name="Note 4 19 6 2 3" xfId="16543"/>
    <cellStyle name="Note 4 19 6 2 3 2" xfId="33977"/>
    <cellStyle name="Note 4 19 6 2 3 3" xfId="48430"/>
    <cellStyle name="Note 4 19 6 2 4" xfId="22042"/>
    <cellStyle name="Note 4 19 6 2 5" xfId="36495"/>
    <cellStyle name="Note 4 19 6 3" xfId="7069"/>
    <cellStyle name="Note 4 19 6 3 2" xfId="24503"/>
    <cellStyle name="Note 4 19 6 3 3" xfId="38956"/>
    <cellStyle name="Note 4 19 6 4" xfId="9510"/>
    <cellStyle name="Note 4 19 6 4 2" xfId="26944"/>
    <cellStyle name="Note 4 19 6 4 3" xfId="41397"/>
    <cellStyle name="Note 4 19 6 5" xfId="11930"/>
    <cellStyle name="Note 4 19 6 5 2" xfId="29364"/>
    <cellStyle name="Note 4 19 6 5 3" xfId="43817"/>
    <cellStyle name="Note 4 19 6 6" xfId="18936"/>
    <cellStyle name="Note 4 19 7" xfId="2097"/>
    <cellStyle name="Note 4 19 7 2" xfId="4608"/>
    <cellStyle name="Note 4 19 7 2 2" xfId="14083"/>
    <cellStyle name="Note 4 19 7 2 2 2" xfId="31517"/>
    <cellStyle name="Note 4 19 7 2 2 3" xfId="45970"/>
    <cellStyle name="Note 4 19 7 2 3" xfId="16544"/>
    <cellStyle name="Note 4 19 7 2 3 2" xfId="33978"/>
    <cellStyle name="Note 4 19 7 2 3 3" xfId="48431"/>
    <cellStyle name="Note 4 19 7 2 4" xfId="22043"/>
    <cellStyle name="Note 4 19 7 2 5" xfId="36496"/>
    <cellStyle name="Note 4 19 7 3" xfId="7070"/>
    <cellStyle name="Note 4 19 7 3 2" xfId="24504"/>
    <cellStyle name="Note 4 19 7 3 3" xfId="38957"/>
    <cellStyle name="Note 4 19 7 4" xfId="9511"/>
    <cellStyle name="Note 4 19 7 4 2" xfId="26945"/>
    <cellStyle name="Note 4 19 7 4 3" xfId="41398"/>
    <cellStyle name="Note 4 19 7 5" xfId="11931"/>
    <cellStyle name="Note 4 19 7 5 2" xfId="29365"/>
    <cellStyle name="Note 4 19 7 5 3" xfId="43818"/>
    <cellStyle name="Note 4 19 7 6" xfId="18937"/>
    <cellStyle name="Note 4 19 8" xfId="2098"/>
    <cellStyle name="Note 4 19 8 2" xfId="4609"/>
    <cellStyle name="Note 4 19 8 2 2" xfId="22044"/>
    <cellStyle name="Note 4 19 8 2 3" xfId="36497"/>
    <cellStyle name="Note 4 19 8 3" xfId="7071"/>
    <cellStyle name="Note 4 19 8 3 2" xfId="24505"/>
    <cellStyle name="Note 4 19 8 3 3" xfId="38958"/>
    <cellStyle name="Note 4 19 8 4" xfId="9512"/>
    <cellStyle name="Note 4 19 8 4 2" xfId="26946"/>
    <cellStyle name="Note 4 19 8 4 3" xfId="41399"/>
    <cellStyle name="Note 4 19 8 5" xfId="11932"/>
    <cellStyle name="Note 4 19 8 5 2" xfId="29366"/>
    <cellStyle name="Note 4 19 8 5 3" xfId="43819"/>
    <cellStyle name="Note 4 19 8 6" xfId="15298"/>
    <cellStyle name="Note 4 19 8 6 2" xfId="32732"/>
    <cellStyle name="Note 4 19 8 6 3" xfId="47185"/>
    <cellStyle name="Note 4 19 8 7" xfId="18938"/>
    <cellStyle name="Note 4 19 8 8" xfId="20459"/>
    <cellStyle name="Note 4 19 9" xfId="4590"/>
    <cellStyle name="Note 4 19 9 2" xfId="14069"/>
    <cellStyle name="Note 4 19 9 2 2" xfId="31503"/>
    <cellStyle name="Note 4 19 9 2 3" xfId="45956"/>
    <cellStyle name="Note 4 19 9 3" xfId="16530"/>
    <cellStyle name="Note 4 19 9 3 2" xfId="33964"/>
    <cellStyle name="Note 4 19 9 3 3" xfId="48417"/>
    <cellStyle name="Note 4 19 9 4" xfId="22025"/>
    <cellStyle name="Note 4 19 9 5" xfId="36478"/>
    <cellStyle name="Note 4 2" xfId="2099"/>
    <cellStyle name="Note 4 2 10" xfId="7072"/>
    <cellStyle name="Note 4 2 10 2" xfId="24506"/>
    <cellStyle name="Note 4 2 10 3" xfId="38959"/>
    <cellStyle name="Note 4 2 11" xfId="9513"/>
    <cellStyle name="Note 4 2 11 2" xfId="26947"/>
    <cellStyle name="Note 4 2 11 3" xfId="41400"/>
    <cellStyle name="Note 4 2 12" xfId="11933"/>
    <cellStyle name="Note 4 2 12 2" xfId="29367"/>
    <cellStyle name="Note 4 2 12 3" xfId="43820"/>
    <cellStyle name="Note 4 2 13" xfId="18939"/>
    <cellStyle name="Note 4 2 2" xfId="2100"/>
    <cellStyle name="Note 4 2 2 2" xfId="2101"/>
    <cellStyle name="Note 4 2 2 2 2" xfId="4612"/>
    <cellStyle name="Note 4 2 2 2 2 2" xfId="14086"/>
    <cellStyle name="Note 4 2 2 2 2 2 2" xfId="31520"/>
    <cellStyle name="Note 4 2 2 2 2 2 3" xfId="45973"/>
    <cellStyle name="Note 4 2 2 2 2 3" xfId="16547"/>
    <cellStyle name="Note 4 2 2 2 2 3 2" xfId="33981"/>
    <cellStyle name="Note 4 2 2 2 2 3 3" xfId="48434"/>
    <cellStyle name="Note 4 2 2 2 2 4" xfId="22047"/>
    <cellStyle name="Note 4 2 2 2 2 5" xfId="36500"/>
    <cellStyle name="Note 4 2 2 2 3" xfId="7074"/>
    <cellStyle name="Note 4 2 2 2 3 2" xfId="24508"/>
    <cellStyle name="Note 4 2 2 2 3 3" xfId="38961"/>
    <cellStyle name="Note 4 2 2 2 4" xfId="9515"/>
    <cellStyle name="Note 4 2 2 2 4 2" xfId="26949"/>
    <cellStyle name="Note 4 2 2 2 4 3" xfId="41402"/>
    <cellStyle name="Note 4 2 2 2 5" xfId="11935"/>
    <cellStyle name="Note 4 2 2 2 5 2" xfId="29369"/>
    <cellStyle name="Note 4 2 2 2 5 3" xfId="43822"/>
    <cellStyle name="Note 4 2 2 2 6" xfId="18941"/>
    <cellStyle name="Note 4 2 2 3" xfId="2102"/>
    <cellStyle name="Note 4 2 2 3 2" xfId="4613"/>
    <cellStyle name="Note 4 2 2 3 2 2" xfId="14087"/>
    <cellStyle name="Note 4 2 2 3 2 2 2" xfId="31521"/>
    <cellStyle name="Note 4 2 2 3 2 2 3" xfId="45974"/>
    <cellStyle name="Note 4 2 2 3 2 3" xfId="16548"/>
    <cellStyle name="Note 4 2 2 3 2 3 2" xfId="33982"/>
    <cellStyle name="Note 4 2 2 3 2 3 3" xfId="48435"/>
    <cellStyle name="Note 4 2 2 3 2 4" xfId="22048"/>
    <cellStyle name="Note 4 2 2 3 2 5" xfId="36501"/>
    <cellStyle name="Note 4 2 2 3 3" xfId="7075"/>
    <cellStyle name="Note 4 2 2 3 3 2" xfId="24509"/>
    <cellStyle name="Note 4 2 2 3 3 3" xfId="38962"/>
    <cellStyle name="Note 4 2 2 3 4" xfId="9516"/>
    <cellStyle name="Note 4 2 2 3 4 2" xfId="26950"/>
    <cellStyle name="Note 4 2 2 3 4 3" xfId="41403"/>
    <cellStyle name="Note 4 2 2 3 5" xfId="11936"/>
    <cellStyle name="Note 4 2 2 3 5 2" xfId="29370"/>
    <cellStyle name="Note 4 2 2 3 5 3" xfId="43823"/>
    <cellStyle name="Note 4 2 2 3 6" xfId="18942"/>
    <cellStyle name="Note 4 2 2 4" xfId="2103"/>
    <cellStyle name="Note 4 2 2 4 2" xfId="4614"/>
    <cellStyle name="Note 4 2 2 4 2 2" xfId="22049"/>
    <cellStyle name="Note 4 2 2 4 2 3" xfId="36502"/>
    <cellStyle name="Note 4 2 2 4 3" xfId="7076"/>
    <cellStyle name="Note 4 2 2 4 3 2" xfId="24510"/>
    <cellStyle name="Note 4 2 2 4 3 3" xfId="38963"/>
    <cellStyle name="Note 4 2 2 4 4" xfId="9517"/>
    <cellStyle name="Note 4 2 2 4 4 2" xfId="26951"/>
    <cellStyle name="Note 4 2 2 4 4 3" xfId="41404"/>
    <cellStyle name="Note 4 2 2 4 5" xfId="11937"/>
    <cellStyle name="Note 4 2 2 4 5 2" xfId="29371"/>
    <cellStyle name="Note 4 2 2 4 5 3" xfId="43824"/>
    <cellStyle name="Note 4 2 2 4 6" xfId="15299"/>
    <cellStyle name="Note 4 2 2 4 6 2" xfId="32733"/>
    <cellStyle name="Note 4 2 2 4 6 3" xfId="47186"/>
    <cellStyle name="Note 4 2 2 4 7" xfId="18943"/>
    <cellStyle name="Note 4 2 2 4 8" xfId="20460"/>
    <cellStyle name="Note 4 2 2 5" xfId="4611"/>
    <cellStyle name="Note 4 2 2 5 2" xfId="14085"/>
    <cellStyle name="Note 4 2 2 5 2 2" xfId="31519"/>
    <cellStyle name="Note 4 2 2 5 2 3" xfId="45972"/>
    <cellStyle name="Note 4 2 2 5 3" xfId="16546"/>
    <cellStyle name="Note 4 2 2 5 3 2" xfId="33980"/>
    <cellStyle name="Note 4 2 2 5 3 3" xfId="48433"/>
    <cellStyle name="Note 4 2 2 5 4" xfId="22046"/>
    <cellStyle name="Note 4 2 2 5 5" xfId="36499"/>
    <cellStyle name="Note 4 2 2 6" xfId="7073"/>
    <cellStyle name="Note 4 2 2 6 2" xfId="24507"/>
    <cellStyle name="Note 4 2 2 6 3" xfId="38960"/>
    <cellStyle name="Note 4 2 2 7" xfId="9514"/>
    <cellStyle name="Note 4 2 2 7 2" xfId="26948"/>
    <cellStyle name="Note 4 2 2 7 3" xfId="41401"/>
    <cellStyle name="Note 4 2 2 8" xfId="11934"/>
    <cellStyle name="Note 4 2 2 8 2" xfId="29368"/>
    <cellStyle name="Note 4 2 2 8 3" xfId="43821"/>
    <cellStyle name="Note 4 2 2 9" xfId="18940"/>
    <cellStyle name="Note 4 2 3" xfId="2104"/>
    <cellStyle name="Note 4 2 3 2" xfId="2105"/>
    <cellStyle name="Note 4 2 3 2 2" xfId="4616"/>
    <cellStyle name="Note 4 2 3 2 2 2" xfId="14089"/>
    <cellStyle name="Note 4 2 3 2 2 2 2" xfId="31523"/>
    <cellStyle name="Note 4 2 3 2 2 2 3" xfId="45976"/>
    <cellStyle name="Note 4 2 3 2 2 3" xfId="16550"/>
    <cellStyle name="Note 4 2 3 2 2 3 2" xfId="33984"/>
    <cellStyle name="Note 4 2 3 2 2 3 3" xfId="48437"/>
    <cellStyle name="Note 4 2 3 2 2 4" xfId="22051"/>
    <cellStyle name="Note 4 2 3 2 2 5" xfId="36504"/>
    <cellStyle name="Note 4 2 3 2 3" xfId="7078"/>
    <cellStyle name="Note 4 2 3 2 3 2" xfId="24512"/>
    <cellStyle name="Note 4 2 3 2 3 3" xfId="38965"/>
    <cellStyle name="Note 4 2 3 2 4" xfId="9519"/>
    <cellStyle name="Note 4 2 3 2 4 2" xfId="26953"/>
    <cellStyle name="Note 4 2 3 2 4 3" xfId="41406"/>
    <cellStyle name="Note 4 2 3 2 5" xfId="11939"/>
    <cellStyle name="Note 4 2 3 2 5 2" xfId="29373"/>
    <cellStyle name="Note 4 2 3 2 5 3" xfId="43826"/>
    <cellStyle name="Note 4 2 3 2 6" xfId="18945"/>
    <cellStyle name="Note 4 2 3 3" xfId="2106"/>
    <cellStyle name="Note 4 2 3 3 2" xfId="4617"/>
    <cellStyle name="Note 4 2 3 3 2 2" xfId="14090"/>
    <cellStyle name="Note 4 2 3 3 2 2 2" xfId="31524"/>
    <cellStyle name="Note 4 2 3 3 2 2 3" xfId="45977"/>
    <cellStyle name="Note 4 2 3 3 2 3" xfId="16551"/>
    <cellStyle name="Note 4 2 3 3 2 3 2" xfId="33985"/>
    <cellStyle name="Note 4 2 3 3 2 3 3" xfId="48438"/>
    <cellStyle name="Note 4 2 3 3 2 4" xfId="22052"/>
    <cellStyle name="Note 4 2 3 3 2 5" xfId="36505"/>
    <cellStyle name="Note 4 2 3 3 3" xfId="7079"/>
    <cellStyle name="Note 4 2 3 3 3 2" xfId="24513"/>
    <cellStyle name="Note 4 2 3 3 3 3" xfId="38966"/>
    <cellStyle name="Note 4 2 3 3 4" xfId="9520"/>
    <cellStyle name="Note 4 2 3 3 4 2" xfId="26954"/>
    <cellStyle name="Note 4 2 3 3 4 3" xfId="41407"/>
    <cellStyle name="Note 4 2 3 3 5" xfId="11940"/>
    <cellStyle name="Note 4 2 3 3 5 2" xfId="29374"/>
    <cellStyle name="Note 4 2 3 3 5 3" xfId="43827"/>
    <cellStyle name="Note 4 2 3 3 6" xfId="18946"/>
    <cellStyle name="Note 4 2 3 4" xfId="2107"/>
    <cellStyle name="Note 4 2 3 4 2" xfId="4618"/>
    <cellStyle name="Note 4 2 3 4 2 2" xfId="22053"/>
    <cellStyle name="Note 4 2 3 4 2 3" xfId="36506"/>
    <cellStyle name="Note 4 2 3 4 3" xfId="7080"/>
    <cellStyle name="Note 4 2 3 4 3 2" xfId="24514"/>
    <cellStyle name="Note 4 2 3 4 3 3" xfId="38967"/>
    <cellStyle name="Note 4 2 3 4 4" xfId="9521"/>
    <cellStyle name="Note 4 2 3 4 4 2" xfId="26955"/>
    <cellStyle name="Note 4 2 3 4 4 3" xfId="41408"/>
    <cellStyle name="Note 4 2 3 4 5" xfId="11941"/>
    <cellStyle name="Note 4 2 3 4 5 2" xfId="29375"/>
    <cellStyle name="Note 4 2 3 4 5 3" xfId="43828"/>
    <cellStyle name="Note 4 2 3 4 6" xfId="15300"/>
    <cellStyle name="Note 4 2 3 4 6 2" xfId="32734"/>
    <cellStyle name="Note 4 2 3 4 6 3" xfId="47187"/>
    <cellStyle name="Note 4 2 3 4 7" xfId="18947"/>
    <cellStyle name="Note 4 2 3 4 8" xfId="20461"/>
    <cellStyle name="Note 4 2 3 5" xfId="4615"/>
    <cellStyle name="Note 4 2 3 5 2" xfId="14088"/>
    <cellStyle name="Note 4 2 3 5 2 2" xfId="31522"/>
    <cellStyle name="Note 4 2 3 5 2 3" xfId="45975"/>
    <cellStyle name="Note 4 2 3 5 3" xfId="16549"/>
    <cellStyle name="Note 4 2 3 5 3 2" xfId="33983"/>
    <cellStyle name="Note 4 2 3 5 3 3" xfId="48436"/>
    <cellStyle name="Note 4 2 3 5 4" xfId="22050"/>
    <cellStyle name="Note 4 2 3 5 5" xfId="36503"/>
    <cellStyle name="Note 4 2 3 6" xfId="7077"/>
    <cellStyle name="Note 4 2 3 6 2" xfId="24511"/>
    <cellStyle name="Note 4 2 3 6 3" xfId="38964"/>
    <cellStyle name="Note 4 2 3 7" xfId="9518"/>
    <cellStyle name="Note 4 2 3 7 2" xfId="26952"/>
    <cellStyle name="Note 4 2 3 7 3" xfId="41405"/>
    <cellStyle name="Note 4 2 3 8" xfId="11938"/>
    <cellStyle name="Note 4 2 3 8 2" xfId="29372"/>
    <cellStyle name="Note 4 2 3 8 3" xfId="43825"/>
    <cellStyle name="Note 4 2 3 9" xfId="18944"/>
    <cellStyle name="Note 4 2 4" xfId="2108"/>
    <cellStyle name="Note 4 2 4 2" xfId="2109"/>
    <cellStyle name="Note 4 2 4 2 2" xfId="4620"/>
    <cellStyle name="Note 4 2 4 2 2 2" xfId="14092"/>
    <cellStyle name="Note 4 2 4 2 2 2 2" xfId="31526"/>
    <cellStyle name="Note 4 2 4 2 2 2 3" xfId="45979"/>
    <cellStyle name="Note 4 2 4 2 2 3" xfId="16553"/>
    <cellStyle name="Note 4 2 4 2 2 3 2" xfId="33987"/>
    <cellStyle name="Note 4 2 4 2 2 3 3" xfId="48440"/>
    <cellStyle name="Note 4 2 4 2 2 4" xfId="22055"/>
    <cellStyle name="Note 4 2 4 2 2 5" xfId="36508"/>
    <cellStyle name="Note 4 2 4 2 3" xfId="7082"/>
    <cellStyle name="Note 4 2 4 2 3 2" xfId="24516"/>
    <cellStyle name="Note 4 2 4 2 3 3" xfId="38969"/>
    <cellStyle name="Note 4 2 4 2 4" xfId="9523"/>
    <cellStyle name="Note 4 2 4 2 4 2" xfId="26957"/>
    <cellStyle name="Note 4 2 4 2 4 3" xfId="41410"/>
    <cellStyle name="Note 4 2 4 2 5" xfId="11943"/>
    <cellStyle name="Note 4 2 4 2 5 2" xfId="29377"/>
    <cellStyle name="Note 4 2 4 2 5 3" xfId="43830"/>
    <cellStyle name="Note 4 2 4 2 6" xfId="18949"/>
    <cellStyle name="Note 4 2 4 3" xfId="2110"/>
    <cellStyle name="Note 4 2 4 3 2" xfId="4621"/>
    <cellStyle name="Note 4 2 4 3 2 2" xfId="14093"/>
    <cellStyle name="Note 4 2 4 3 2 2 2" xfId="31527"/>
    <cellStyle name="Note 4 2 4 3 2 2 3" xfId="45980"/>
    <cellStyle name="Note 4 2 4 3 2 3" xfId="16554"/>
    <cellStyle name="Note 4 2 4 3 2 3 2" xfId="33988"/>
    <cellStyle name="Note 4 2 4 3 2 3 3" xfId="48441"/>
    <cellStyle name="Note 4 2 4 3 2 4" xfId="22056"/>
    <cellStyle name="Note 4 2 4 3 2 5" xfId="36509"/>
    <cellStyle name="Note 4 2 4 3 3" xfId="7083"/>
    <cellStyle name="Note 4 2 4 3 3 2" xfId="24517"/>
    <cellStyle name="Note 4 2 4 3 3 3" xfId="38970"/>
    <cellStyle name="Note 4 2 4 3 4" xfId="9524"/>
    <cellStyle name="Note 4 2 4 3 4 2" xfId="26958"/>
    <cellStyle name="Note 4 2 4 3 4 3" xfId="41411"/>
    <cellStyle name="Note 4 2 4 3 5" xfId="11944"/>
    <cellStyle name="Note 4 2 4 3 5 2" xfId="29378"/>
    <cellStyle name="Note 4 2 4 3 5 3" xfId="43831"/>
    <cellStyle name="Note 4 2 4 3 6" xfId="18950"/>
    <cellStyle name="Note 4 2 4 4" xfId="2111"/>
    <cellStyle name="Note 4 2 4 4 2" xfId="4622"/>
    <cellStyle name="Note 4 2 4 4 2 2" xfId="22057"/>
    <cellStyle name="Note 4 2 4 4 2 3" xfId="36510"/>
    <cellStyle name="Note 4 2 4 4 3" xfId="7084"/>
    <cellStyle name="Note 4 2 4 4 3 2" xfId="24518"/>
    <cellStyle name="Note 4 2 4 4 3 3" xfId="38971"/>
    <cellStyle name="Note 4 2 4 4 4" xfId="9525"/>
    <cellStyle name="Note 4 2 4 4 4 2" xfId="26959"/>
    <cellStyle name="Note 4 2 4 4 4 3" xfId="41412"/>
    <cellStyle name="Note 4 2 4 4 5" xfId="11945"/>
    <cellStyle name="Note 4 2 4 4 5 2" xfId="29379"/>
    <cellStyle name="Note 4 2 4 4 5 3" xfId="43832"/>
    <cellStyle name="Note 4 2 4 4 6" xfId="15301"/>
    <cellStyle name="Note 4 2 4 4 6 2" xfId="32735"/>
    <cellStyle name="Note 4 2 4 4 6 3" xfId="47188"/>
    <cellStyle name="Note 4 2 4 4 7" xfId="18951"/>
    <cellStyle name="Note 4 2 4 4 8" xfId="20462"/>
    <cellStyle name="Note 4 2 4 5" xfId="4619"/>
    <cellStyle name="Note 4 2 4 5 2" xfId="14091"/>
    <cellStyle name="Note 4 2 4 5 2 2" xfId="31525"/>
    <cellStyle name="Note 4 2 4 5 2 3" xfId="45978"/>
    <cellStyle name="Note 4 2 4 5 3" xfId="16552"/>
    <cellStyle name="Note 4 2 4 5 3 2" xfId="33986"/>
    <cellStyle name="Note 4 2 4 5 3 3" xfId="48439"/>
    <cellStyle name="Note 4 2 4 5 4" xfId="22054"/>
    <cellStyle name="Note 4 2 4 5 5" xfId="36507"/>
    <cellStyle name="Note 4 2 4 6" xfId="7081"/>
    <cellStyle name="Note 4 2 4 6 2" xfId="24515"/>
    <cellStyle name="Note 4 2 4 6 3" xfId="38968"/>
    <cellStyle name="Note 4 2 4 7" xfId="9522"/>
    <cellStyle name="Note 4 2 4 7 2" xfId="26956"/>
    <cellStyle name="Note 4 2 4 7 3" xfId="41409"/>
    <cellStyle name="Note 4 2 4 8" xfId="11942"/>
    <cellStyle name="Note 4 2 4 8 2" xfId="29376"/>
    <cellStyle name="Note 4 2 4 8 3" xfId="43829"/>
    <cellStyle name="Note 4 2 4 9" xfId="18948"/>
    <cellStyle name="Note 4 2 5" xfId="2112"/>
    <cellStyle name="Note 4 2 5 2" xfId="2113"/>
    <cellStyle name="Note 4 2 5 2 2" xfId="4624"/>
    <cellStyle name="Note 4 2 5 2 2 2" xfId="14095"/>
    <cellStyle name="Note 4 2 5 2 2 2 2" xfId="31529"/>
    <cellStyle name="Note 4 2 5 2 2 2 3" xfId="45982"/>
    <cellStyle name="Note 4 2 5 2 2 3" xfId="16556"/>
    <cellStyle name="Note 4 2 5 2 2 3 2" xfId="33990"/>
    <cellStyle name="Note 4 2 5 2 2 3 3" xfId="48443"/>
    <cellStyle name="Note 4 2 5 2 2 4" xfId="22059"/>
    <cellStyle name="Note 4 2 5 2 2 5" xfId="36512"/>
    <cellStyle name="Note 4 2 5 2 3" xfId="7086"/>
    <cellStyle name="Note 4 2 5 2 3 2" xfId="24520"/>
    <cellStyle name="Note 4 2 5 2 3 3" xfId="38973"/>
    <cellStyle name="Note 4 2 5 2 4" xfId="9527"/>
    <cellStyle name="Note 4 2 5 2 4 2" xfId="26961"/>
    <cellStyle name="Note 4 2 5 2 4 3" xfId="41414"/>
    <cellStyle name="Note 4 2 5 2 5" xfId="11947"/>
    <cellStyle name="Note 4 2 5 2 5 2" xfId="29381"/>
    <cellStyle name="Note 4 2 5 2 5 3" xfId="43834"/>
    <cellStyle name="Note 4 2 5 2 6" xfId="18953"/>
    <cellStyle name="Note 4 2 5 3" xfId="2114"/>
    <cellStyle name="Note 4 2 5 3 2" xfId="4625"/>
    <cellStyle name="Note 4 2 5 3 2 2" xfId="14096"/>
    <cellStyle name="Note 4 2 5 3 2 2 2" xfId="31530"/>
    <cellStyle name="Note 4 2 5 3 2 2 3" xfId="45983"/>
    <cellStyle name="Note 4 2 5 3 2 3" xfId="16557"/>
    <cellStyle name="Note 4 2 5 3 2 3 2" xfId="33991"/>
    <cellStyle name="Note 4 2 5 3 2 3 3" xfId="48444"/>
    <cellStyle name="Note 4 2 5 3 2 4" xfId="22060"/>
    <cellStyle name="Note 4 2 5 3 2 5" xfId="36513"/>
    <cellStyle name="Note 4 2 5 3 3" xfId="7087"/>
    <cellStyle name="Note 4 2 5 3 3 2" xfId="24521"/>
    <cellStyle name="Note 4 2 5 3 3 3" xfId="38974"/>
    <cellStyle name="Note 4 2 5 3 4" xfId="9528"/>
    <cellStyle name="Note 4 2 5 3 4 2" xfId="26962"/>
    <cellStyle name="Note 4 2 5 3 4 3" xfId="41415"/>
    <cellStyle name="Note 4 2 5 3 5" xfId="11948"/>
    <cellStyle name="Note 4 2 5 3 5 2" xfId="29382"/>
    <cellStyle name="Note 4 2 5 3 5 3" xfId="43835"/>
    <cellStyle name="Note 4 2 5 3 6" xfId="18954"/>
    <cellStyle name="Note 4 2 5 4" xfId="2115"/>
    <cellStyle name="Note 4 2 5 4 2" xfId="4626"/>
    <cellStyle name="Note 4 2 5 4 2 2" xfId="22061"/>
    <cellStyle name="Note 4 2 5 4 2 3" xfId="36514"/>
    <cellStyle name="Note 4 2 5 4 3" xfId="7088"/>
    <cellStyle name="Note 4 2 5 4 3 2" xfId="24522"/>
    <cellStyle name="Note 4 2 5 4 3 3" xfId="38975"/>
    <cellStyle name="Note 4 2 5 4 4" xfId="9529"/>
    <cellStyle name="Note 4 2 5 4 4 2" xfId="26963"/>
    <cellStyle name="Note 4 2 5 4 4 3" xfId="41416"/>
    <cellStyle name="Note 4 2 5 4 5" xfId="11949"/>
    <cellStyle name="Note 4 2 5 4 5 2" xfId="29383"/>
    <cellStyle name="Note 4 2 5 4 5 3" xfId="43836"/>
    <cellStyle name="Note 4 2 5 4 6" xfId="15302"/>
    <cellStyle name="Note 4 2 5 4 6 2" xfId="32736"/>
    <cellStyle name="Note 4 2 5 4 6 3" xfId="47189"/>
    <cellStyle name="Note 4 2 5 4 7" xfId="18955"/>
    <cellStyle name="Note 4 2 5 4 8" xfId="20463"/>
    <cellStyle name="Note 4 2 5 5" xfId="4623"/>
    <cellStyle name="Note 4 2 5 5 2" xfId="14094"/>
    <cellStyle name="Note 4 2 5 5 2 2" xfId="31528"/>
    <cellStyle name="Note 4 2 5 5 2 3" xfId="45981"/>
    <cellStyle name="Note 4 2 5 5 3" xfId="16555"/>
    <cellStyle name="Note 4 2 5 5 3 2" xfId="33989"/>
    <cellStyle name="Note 4 2 5 5 3 3" xfId="48442"/>
    <cellStyle name="Note 4 2 5 5 4" xfId="22058"/>
    <cellStyle name="Note 4 2 5 5 5" xfId="36511"/>
    <cellStyle name="Note 4 2 5 6" xfId="7085"/>
    <cellStyle name="Note 4 2 5 6 2" xfId="24519"/>
    <cellStyle name="Note 4 2 5 6 3" xfId="38972"/>
    <cellStyle name="Note 4 2 5 7" xfId="9526"/>
    <cellStyle name="Note 4 2 5 7 2" xfId="26960"/>
    <cellStyle name="Note 4 2 5 7 3" xfId="41413"/>
    <cellStyle name="Note 4 2 5 8" xfId="11946"/>
    <cellStyle name="Note 4 2 5 8 2" xfId="29380"/>
    <cellStyle name="Note 4 2 5 8 3" xfId="43833"/>
    <cellStyle name="Note 4 2 5 9" xfId="18952"/>
    <cellStyle name="Note 4 2 6" xfId="2116"/>
    <cellStyle name="Note 4 2 6 2" xfId="4627"/>
    <cellStyle name="Note 4 2 6 2 2" xfId="14097"/>
    <cellStyle name="Note 4 2 6 2 2 2" xfId="31531"/>
    <cellStyle name="Note 4 2 6 2 2 3" xfId="45984"/>
    <cellStyle name="Note 4 2 6 2 3" xfId="16558"/>
    <cellStyle name="Note 4 2 6 2 3 2" xfId="33992"/>
    <cellStyle name="Note 4 2 6 2 3 3" xfId="48445"/>
    <cellStyle name="Note 4 2 6 2 4" xfId="22062"/>
    <cellStyle name="Note 4 2 6 2 5" xfId="36515"/>
    <cellStyle name="Note 4 2 6 3" xfId="7089"/>
    <cellStyle name="Note 4 2 6 3 2" xfId="24523"/>
    <cellStyle name="Note 4 2 6 3 3" xfId="38976"/>
    <cellStyle name="Note 4 2 6 4" xfId="9530"/>
    <cellStyle name="Note 4 2 6 4 2" xfId="26964"/>
    <cellStyle name="Note 4 2 6 4 3" xfId="41417"/>
    <cellStyle name="Note 4 2 6 5" xfId="11950"/>
    <cellStyle name="Note 4 2 6 5 2" xfId="29384"/>
    <cellStyle name="Note 4 2 6 5 3" xfId="43837"/>
    <cellStyle name="Note 4 2 6 6" xfId="18956"/>
    <cellStyle name="Note 4 2 7" xfId="2117"/>
    <cellStyle name="Note 4 2 7 2" xfId="4628"/>
    <cellStyle name="Note 4 2 7 2 2" xfId="14098"/>
    <cellStyle name="Note 4 2 7 2 2 2" xfId="31532"/>
    <cellStyle name="Note 4 2 7 2 2 3" xfId="45985"/>
    <cellStyle name="Note 4 2 7 2 3" xfId="16559"/>
    <cellStyle name="Note 4 2 7 2 3 2" xfId="33993"/>
    <cellStyle name="Note 4 2 7 2 3 3" xfId="48446"/>
    <cellStyle name="Note 4 2 7 2 4" xfId="22063"/>
    <cellStyle name="Note 4 2 7 2 5" xfId="36516"/>
    <cellStyle name="Note 4 2 7 3" xfId="7090"/>
    <cellStyle name="Note 4 2 7 3 2" xfId="24524"/>
    <cellStyle name="Note 4 2 7 3 3" xfId="38977"/>
    <cellStyle name="Note 4 2 7 4" xfId="9531"/>
    <cellStyle name="Note 4 2 7 4 2" xfId="26965"/>
    <cellStyle name="Note 4 2 7 4 3" xfId="41418"/>
    <cellStyle name="Note 4 2 7 5" xfId="11951"/>
    <cellStyle name="Note 4 2 7 5 2" xfId="29385"/>
    <cellStyle name="Note 4 2 7 5 3" xfId="43838"/>
    <cellStyle name="Note 4 2 7 6" xfId="18957"/>
    <cellStyle name="Note 4 2 8" xfId="2118"/>
    <cellStyle name="Note 4 2 8 2" xfId="4629"/>
    <cellStyle name="Note 4 2 8 2 2" xfId="22064"/>
    <cellStyle name="Note 4 2 8 2 3" xfId="36517"/>
    <cellStyle name="Note 4 2 8 3" xfId="7091"/>
    <cellStyle name="Note 4 2 8 3 2" xfId="24525"/>
    <cellStyle name="Note 4 2 8 3 3" xfId="38978"/>
    <cellStyle name="Note 4 2 8 4" xfId="9532"/>
    <cellStyle name="Note 4 2 8 4 2" xfId="26966"/>
    <cellStyle name="Note 4 2 8 4 3" xfId="41419"/>
    <cellStyle name="Note 4 2 8 5" xfId="11952"/>
    <cellStyle name="Note 4 2 8 5 2" xfId="29386"/>
    <cellStyle name="Note 4 2 8 5 3" xfId="43839"/>
    <cellStyle name="Note 4 2 8 6" xfId="15303"/>
    <cellStyle name="Note 4 2 8 6 2" xfId="32737"/>
    <cellStyle name="Note 4 2 8 6 3" xfId="47190"/>
    <cellStyle name="Note 4 2 8 7" xfId="18958"/>
    <cellStyle name="Note 4 2 8 8" xfId="20464"/>
    <cellStyle name="Note 4 2 9" xfId="4610"/>
    <cellStyle name="Note 4 2 9 2" xfId="14084"/>
    <cellStyle name="Note 4 2 9 2 2" xfId="31518"/>
    <cellStyle name="Note 4 2 9 2 3" xfId="45971"/>
    <cellStyle name="Note 4 2 9 3" xfId="16545"/>
    <cellStyle name="Note 4 2 9 3 2" xfId="33979"/>
    <cellStyle name="Note 4 2 9 3 3" xfId="48432"/>
    <cellStyle name="Note 4 2 9 4" xfId="22045"/>
    <cellStyle name="Note 4 2 9 5" xfId="36498"/>
    <cellStyle name="Note 4 20" xfId="2119"/>
    <cellStyle name="Note 4 20 10" xfId="18959"/>
    <cellStyle name="Note 4 20 2" xfId="2120"/>
    <cellStyle name="Note 4 20 2 10" xfId="9534"/>
    <cellStyle name="Note 4 20 2 10 2" xfId="26968"/>
    <cellStyle name="Note 4 20 2 10 3" xfId="41421"/>
    <cellStyle name="Note 4 20 2 11" xfId="11954"/>
    <cellStyle name="Note 4 20 2 11 2" xfId="29388"/>
    <cellStyle name="Note 4 20 2 11 3" xfId="43841"/>
    <cellStyle name="Note 4 20 2 12" xfId="18960"/>
    <cellStyle name="Note 4 20 2 2" xfId="2121"/>
    <cellStyle name="Note 4 20 2 2 2" xfId="2122"/>
    <cellStyle name="Note 4 20 2 2 2 2" xfId="4633"/>
    <cellStyle name="Note 4 20 2 2 2 2 2" xfId="14102"/>
    <cellStyle name="Note 4 20 2 2 2 2 2 2" xfId="31536"/>
    <cellStyle name="Note 4 20 2 2 2 2 2 3" xfId="45989"/>
    <cellStyle name="Note 4 20 2 2 2 2 3" xfId="16563"/>
    <cellStyle name="Note 4 20 2 2 2 2 3 2" xfId="33997"/>
    <cellStyle name="Note 4 20 2 2 2 2 3 3" xfId="48450"/>
    <cellStyle name="Note 4 20 2 2 2 2 4" xfId="22068"/>
    <cellStyle name="Note 4 20 2 2 2 2 5" xfId="36521"/>
    <cellStyle name="Note 4 20 2 2 2 3" xfId="7095"/>
    <cellStyle name="Note 4 20 2 2 2 3 2" xfId="24529"/>
    <cellStyle name="Note 4 20 2 2 2 3 3" xfId="38982"/>
    <cellStyle name="Note 4 20 2 2 2 4" xfId="9536"/>
    <cellStyle name="Note 4 20 2 2 2 4 2" xfId="26970"/>
    <cellStyle name="Note 4 20 2 2 2 4 3" xfId="41423"/>
    <cellStyle name="Note 4 20 2 2 2 5" xfId="11956"/>
    <cellStyle name="Note 4 20 2 2 2 5 2" xfId="29390"/>
    <cellStyle name="Note 4 20 2 2 2 5 3" xfId="43843"/>
    <cellStyle name="Note 4 20 2 2 2 6" xfId="18962"/>
    <cellStyle name="Note 4 20 2 2 3" xfId="2123"/>
    <cellStyle name="Note 4 20 2 2 3 2" xfId="4634"/>
    <cellStyle name="Note 4 20 2 2 3 2 2" xfId="14103"/>
    <cellStyle name="Note 4 20 2 2 3 2 2 2" xfId="31537"/>
    <cellStyle name="Note 4 20 2 2 3 2 2 3" xfId="45990"/>
    <cellStyle name="Note 4 20 2 2 3 2 3" xfId="16564"/>
    <cellStyle name="Note 4 20 2 2 3 2 3 2" xfId="33998"/>
    <cellStyle name="Note 4 20 2 2 3 2 3 3" xfId="48451"/>
    <cellStyle name="Note 4 20 2 2 3 2 4" xfId="22069"/>
    <cellStyle name="Note 4 20 2 2 3 2 5" xfId="36522"/>
    <cellStyle name="Note 4 20 2 2 3 3" xfId="7096"/>
    <cellStyle name="Note 4 20 2 2 3 3 2" xfId="24530"/>
    <cellStyle name="Note 4 20 2 2 3 3 3" xfId="38983"/>
    <cellStyle name="Note 4 20 2 2 3 4" xfId="9537"/>
    <cellStyle name="Note 4 20 2 2 3 4 2" xfId="26971"/>
    <cellStyle name="Note 4 20 2 2 3 4 3" xfId="41424"/>
    <cellStyle name="Note 4 20 2 2 3 5" xfId="11957"/>
    <cellStyle name="Note 4 20 2 2 3 5 2" xfId="29391"/>
    <cellStyle name="Note 4 20 2 2 3 5 3" xfId="43844"/>
    <cellStyle name="Note 4 20 2 2 3 6" xfId="18963"/>
    <cellStyle name="Note 4 20 2 2 4" xfId="2124"/>
    <cellStyle name="Note 4 20 2 2 4 2" xfId="4635"/>
    <cellStyle name="Note 4 20 2 2 4 2 2" xfId="22070"/>
    <cellStyle name="Note 4 20 2 2 4 2 3" xfId="36523"/>
    <cellStyle name="Note 4 20 2 2 4 3" xfId="7097"/>
    <cellStyle name="Note 4 20 2 2 4 3 2" xfId="24531"/>
    <cellStyle name="Note 4 20 2 2 4 3 3" xfId="38984"/>
    <cellStyle name="Note 4 20 2 2 4 4" xfId="9538"/>
    <cellStyle name="Note 4 20 2 2 4 4 2" xfId="26972"/>
    <cellStyle name="Note 4 20 2 2 4 4 3" xfId="41425"/>
    <cellStyle name="Note 4 20 2 2 4 5" xfId="11958"/>
    <cellStyle name="Note 4 20 2 2 4 5 2" xfId="29392"/>
    <cellStyle name="Note 4 20 2 2 4 5 3" xfId="43845"/>
    <cellStyle name="Note 4 20 2 2 4 6" xfId="15304"/>
    <cellStyle name="Note 4 20 2 2 4 6 2" xfId="32738"/>
    <cellStyle name="Note 4 20 2 2 4 6 3" xfId="47191"/>
    <cellStyle name="Note 4 20 2 2 4 7" xfId="18964"/>
    <cellStyle name="Note 4 20 2 2 4 8" xfId="20465"/>
    <cellStyle name="Note 4 20 2 2 5" xfId="4632"/>
    <cellStyle name="Note 4 20 2 2 5 2" xfId="14101"/>
    <cellStyle name="Note 4 20 2 2 5 2 2" xfId="31535"/>
    <cellStyle name="Note 4 20 2 2 5 2 3" xfId="45988"/>
    <cellStyle name="Note 4 20 2 2 5 3" xfId="16562"/>
    <cellStyle name="Note 4 20 2 2 5 3 2" xfId="33996"/>
    <cellStyle name="Note 4 20 2 2 5 3 3" xfId="48449"/>
    <cellStyle name="Note 4 20 2 2 5 4" xfId="22067"/>
    <cellStyle name="Note 4 20 2 2 5 5" xfId="36520"/>
    <cellStyle name="Note 4 20 2 2 6" xfId="7094"/>
    <cellStyle name="Note 4 20 2 2 6 2" xfId="24528"/>
    <cellStyle name="Note 4 20 2 2 6 3" xfId="38981"/>
    <cellStyle name="Note 4 20 2 2 7" xfId="9535"/>
    <cellStyle name="Note 4 20 2 2 7 2" xfId="26969"/>
    <cellStyle name="Note 4 20 2 2 7 3" xfId="41422"/>
    <cellStyle name="Note 4 20 2 2 8" xfId="11955"/>
    <cellStyle name="Note 4 20 2 2 8 2" xfId="29389"/>
    <cellStyle name="Note 4 20 2 2 8 3" xfId="43842"/>
    <cellStyle name="Note 4 20 2 2 9" xfId="18961"/>
    <cellStyle name="Note 4 20 2 3" xfId="2125"/>
    <cellStyle name="Note 4 20 2 3 2" xfId="2126"/>
    <cellStyle name="Note 4 20 2 3 2 2" xfId="4637"/>
    <cellStyle name="Note 4 20 2 3 2 2 2" xfId="14105"/>
    <cellStyle name="Note 4 20 2 3 2 2 2 2" xfId="31539"/>
    <cellStyle name="Note 4 20 2 3 2 2 2 3" xfId="45992"/>
    <cellStyle name="Note 4 20 2 3 2 2 3" xfId="16566"/>
    <cellStyle name="Note 4 20 2 3 2 2 3 2" xfId="34000"/>
    <cellStyle name="Note 4 20 2 3 2 2 3 3" xfId="48453"/>
    <cellStyle name="Note 4 20 2 3 2 2 4" xfId="22072"/>
    <cellStyle name="Note 4 20 2 3 2 2 5" xfId="36525"/>
    <cellStyle name="Note 4 20 2 3 2 3" xfId="7099"/>
    <cellStyle name="Note 4 20 2 3 2 3 2" xfId="24533"/>
    <cellStyle name="Note 4 20 2 3 2 3 3" xfId="38986"/>
    <cellStyle name="Note 4 20 2 3 2 4" xfId="9540"/>
    <cellStyle name="Note 4 20 2 3 2 4 2" xfId="26974"/>
    <cellStyle name="Note 4 20 2 3 2 4 3" xfId="41427"/>
    <cellStyle name="Note 4 20 2 3 2 5" xfId="11960"/>
    <cellStyle name="Note 4 20 2 3 2 5 2" xfId="29394"/>
    <cellStyle name="Note 4 20 2 3 2 5 3" xfId="43847"/>
    <cellStyle name="Note 4 20 2 3 2 6" xfId="18966"/>
    <cellStyle name="Note 4 20 2 3 3" xfId="2127"/>
    <cellStyle name="Note 4 20 2 3 3 2" xfId="4638"/>
    <cellStyle name="Note 4 20 2 3 3 2 2" xfId="14106"/>
    <cellStyle name="Note 4 20 2 3 3 2 2 2" xfId="31540"/>
    <cellStyle name="Note 4 20 2 3 3 2 2 3" xfId="45993"/>
    <cellStyle name="Note 4 20 2 3 3 2 3" xfId="16567"/>
    <cellStyle name="Note 4 20 2 3 3 2 3 2" xfId="34001"/>
    <cellStyle name="Note 4 20 2 3 3 2 3 3" xfId="48454"/>
    <cellStyle name="Note 4 20 2 3 3 2 4" xfId="22073"/>
    <cellStyle name="Note 4 20 2 3 3 2 5" xfId="36526"/>
    <cellStyle name="Note 4 20 2 3 3 3" xfId="7100"/>
    <cellStyle name="Note 4 20 2 3 3 3 2" xfId="24534"/>
    <cellStyle name="Note 4 20 2 3 3 3 3" xfId="38987"/>
    <cellStyle name="Note 4 20 2 3 3 4" xfId="9541"/>
    <cellStyle name="Note 4 20 2 3 3 4 2" xfId="26975"/>
    <cellStyle name="Note 4 20 2 3 3 4 3" xfId="41428"/>
    <cellStyle name="Note 4 20 2 3 3 5" xfId="11961"/>
    <cellStyle name="Note 4 20 2 3 3 5 2" xfId="29395"/>
    <cellStyle name="Note 4 20 2 3 3 5 3" xfId="43848"/>
    <cellStyle name="Note 4 20 2 3 3 6" xfId="18967"/>
    <cellStyle name="Note 4 20 2 3 4" xfId="2128"/>
    <cellStyle name="Note 4 20 2 3 4 2" xfId="4639"/>
    <cellStyle name="Note 4 20 2 3 4 2 2" xfId="22074"/>
    <cellStyle name="Note 4 20 2 3 4 2 3" xfId="36527"/>
    <cellStyle name="Note 4 20 2 3 4 3" xfId="7101"/>
    <cellStyle name="Note 4 20 2 3 4 3 2" xfId="24535"/>
    <cellStyle name="Note 4 20 2 3 4 3 3" xfId="38988"/>
    <cellStyle name="Note 4 20 2 3 4 4" xfId="9542"/>
    <cellStyle name="Note 4 20 2 3 4 4 2" xfId="26976"/>
    <cellStyle name="Note 4 20 2 3 4 4 3" xfId="41429"/>
    <cellStyle name="Note 4 20 2 3 4 5" xfId="11962"/>
    <cellStyle name="Note 4 20 2 3 4 5 2" xfId="29396"/>
    <cellStyle name="Note 4 20 2 3 4 5 3" xfId="43849"/>
    <cellStyle name="Note 4 20 2 3 4 6" xfId="15305"/>
    <cellStyle name="Note 4 20 2 3 4 6 2" xfId="32739"/>
    <cellStyle name="Note 4 20 2 3 4 6 3" xfId="47192"/>
    <cellStyle name="Note 4 20 2 3 4 7" xfId="18968"/>
    <cellStyle name="Note 4 20 2 3 4 8" xfId="20466"/>
    <cellStyle name="Note 4 20 2 3 5" xfId="4636"/>
    <cellStyle name="Note 4 20 2 3 5 2" xfId="14104"/>
    <cellStyle name="Note 4 20 2 3 5 2 2" xfId="31538"/>
    <cellStyle name="Note 4 20 2 3 5 2 3" xfId="45991"/>
    <cellStyle name="Note 4 20 2 3 5 3" xfId="16565"/>
    <cellStyle name="Note 4 20 2 3 5 3 2" xfId="33999"/>
    <cellStyle name="Note 4 20 2 3 5 3 3" xfId="48452"/>
    <cellStyle name="Note 4 20 2 3 5 4" xfId="22071"/>
    <cellStyle name="Note 4 20 2 3 5 5" xfId="36524"/>
    <cellStyle name="Note 4 20 2 3 6" xfId="7098"/>
    <cellStyle name="Note 4 20 2 3 6 2" xfId="24532"/>
    <cellStyle name="Note 4 20 2 3 6 3" xfId="38985"/>
    <cellStyle name="Note 4 20 2 3 7" xfId="9539"/>
    <cellStyle name="Note 4 20 2 3 7 2" xfId="26973"/>
    <cellStyle name="Note 4 20 2 3 7 3" xfId="41426"/>
    <cellStyle name="Note 4 20 2 3 8" xfId="11959"/>
    <cellStyle name="Note 4 20 2 3 8 2" xfId="29393"/>
    <cellStyle name="Note 4 20 2 3 8 3" xfId="43846"/>
    <cellStyle name="Note 4 20 2 3 9" xfId="18965"/>
    <cellStyle name="Note 4 20 2 4" xfId="2129"/>
    <cellStyle name="Note 4 20 2 4 2" xfId="2130"/>
    <cellStyle name="Note 4 20 2 4 2 2" xfId="4641"/>
    <cellStyle name="Note 4 20 2 4 2 2 2" xfId="14108"/>
    <cellStyle name="Note 4 20 2 4 2 2 2 2" xfId="31542"/>
    <cellStyle name="Note 4 20 2 4 2 2 2 3" xfId="45995"/>
    <cellStyle name="Note 4 20 2 4 2 2 3" xfId="16569"/>
    <cellStyle name="Note 4 20 2 4 2 2 3 2" xfId="34003"/>
    <cellStyle name="Note 4 20 2 4 2 2 3 3" xfId="48456"/>
    <cellStyle name="Note 4 20 2 4 2 2 4" xfId="22076"/>
    <cellStyle name="Note 4 20 2 4 2 2 5" xfId="36529"/>
    <cellStyle name="Note 4 20 2 4 2 3" xfId="7103"/>
    <cellStyle name="Note 4 20 2 4 2 3 2" xfId="24537"/>
    <cellStyle name="Note 4 20 2 4 2 3 3" xfId="38990"/>
    <cellStyle name="Note 4 20 2 4 2 4" xfId="9544"/>
    <cellStyle name="Note 4 20 2 4 2 4 2" xfId="26978"/>
    <cellStyle name="Note 4 20 2 4 2 4 3" xfId="41431"/>
    <cellStyle name="Note 4 20 2 4 2 5" xfId="11964"/>
    <cellStyle name="Note 4 20 2 4 2 5 2" xfId="29398"/>
    <cellStyle name="Note 4 20 2 4 2 5 3" xfId="43851"/>
    <cellStyle name="Note 4 20 2 4 2 6" xfId="18970"/>
    <cellStyle name="Note 4 20 2 4 3" xfId="2131"/>
    <cellStyle name="Note 4 20 2 4 3 2" xfId="4642"/>
    <cellStyle name="Note 4 20 2 4 3 2 2" xfId="14109"/>
    <cellStyle name="Note 4 20 2 4 3 2 2 2" xfId="31543"/>
    <cellStyle name="Note 4 20 2 4 3 2 2 3" xfId="45996"/>
    <cellStyle name="Note 4 20 2 4 3 2 3" xfId="16570"/>
    <cellStyle name="Note 4 20 2 4 3 2 3 2" xfId="34004"/>
    <cellStyle name="Note 4 20 2 4 3 2 3 3" xfId="48457"/>
    <cellStyle name="Note 4 20 2 4 3 2 4" xfId="22077"/>
    <cellStyle name="Note 4 20 2 4 3 2 5" xfId="36530"/>
    <cellStyle name="Note 4 20 2 4 3 3" xfId="7104"/>
    <cellStyle name="Note 4 20 2 4 3 3 2" xfId="24538"/>
    <cellStyle name="Note 4 20 2 4 3 3 3" xfId="38991"/>
    <cellStyle name="Note 4 20 2 4 3 4" xfId="9545"/>
    <cellStyle name="Note 4 20 2 4 3 4 2" xfId="26979"/>
    <cellStyle name="Note 4 20 2 4 3 4 3" xfId="41432"/>
    <cellStyle name="Note 4 20 2 4 3 5" xfId="11965"/>
    <cellStyle name="Note 4 20 2 4 3 5 2" xfId="29399"/>
    <cellStyle name="Note 4 20 2 4 3 5 3" xfId="43852"/>
    <cellStyle name="Note 4 20 2 4 3 6" xfId="18971"/>
    <cellStyle name="Note 4 20 2 4 4" xfId="2132"/>
    <cellStyle name="Note 4 20 2 4 4 2" xfId="4643"/>
    <cellStyle name="Note 4 20 2 4 4 2 2" xfId="22078"/>
    <cellStyle name="Note 4 20 2 4 4 2 3" xfId="36531"/>
    <cellStyle name="Note 4 20 2 4 4 3" xfId="7105"/>
    <cellStyle name="Note 4 20 2 4 4 3 2" xfId="24539"/>
    <cellStyle name="Note 4 20 2 4 4 3 3" xfId="38992"/>
    <cellStyle name="Note 4 20 2 4 4 4" xfId="9546"/>
    <cellStyle name="Note 4 20 2 4 4 4 2" xfId="26980"/>
    <cellStyle name="Note 4 20 2 4 4 4 3" xfId="41433"/>
    <cellStyle name="Note 4 20 2 4 4 5" xfId="11966"/>
    <cellStyle name="Note 4 20 2 4 4 5 2" xfId="29400"/>
    <cellStyle name="Note 4 20 2 4 4 5 3" xfId="43853"/>
    <cellStyle name="Note 4 20 2 4 4 6" xfId="15306"/>
    <cellStyle name="Note 4 20 2 4 4 6 2" xfId="32740"/>
    <cellStyle name="Note 4 20 2 4 4 6 3" xfId="47193"/>
    <cellStyle name="Note 4 20 2 4 4 7" xfId="18972"/>
    <cellStyle name="Note 4 20 2 4 4 8" xfId="20467"/>
    <cellStyle name="Note 4 20 2 4 5" xfId="4640"/>
    <cellStyle name="Note 4 20 2 4 5 2" xfId="14107"/>
    <cellStyle name="Note 4 20 2 4 5 2 2" xfId="31541"/>
    <cellStyle name="Note 4 20 2 4 5 2 3" xfId="45994"/>
    <cellStyle name="Note 4 20 2 4 5 3" xfId="16568"/>
    <cellStyle name="Note 4 20 2 4 5 3 2" xfId="34002"/>
    <cellStyle name="Note 4 20 2 4 5 3 3" xfId="48455"/>
    <cellStyle name="Note 4 20 2 4 5 4" xfId="22075"/>
    <cellStyle name="Note 4 20 2 4 5 5" xfId="36528"/>
    <cellStyle name="Note 4 20 2 4 6" xfId="7102"/>
    <cellStyle name="Note 4 20 2 4 6 2" xfId="24536"/>
    <cellStyle name="Note 4 20 2 4 6 3" xfId="38989"/>
    <cellStyle name="Note 4 20 2 4 7" xfId="9543"/>
    <cellStyle name="Note 4 20 2 4 7 2" xfId="26977"/>
    <cellStyle name="Note 4 20 2 4 7 3" xfId="41430"/>
    <cellStyle name="Note 4 20 2 4 8" xfId="11963"/>
    <cellStyle name="Note 4 20 2 4 8 2" xfId="29397"/>
    <cellStyle name="Note 4 20 2 4 8 3" xfId="43850"/>
    <cellStyle name="Note 4 20 2 4 9" xfId="18969"/>
    <cellStyle name="Note 4 20 2 5" xfId="2133"/>
    <cellStyle name="Note 4 20 2 5 2" xfId="4644"/>
    <cellStyle name="Note 4 20 2 5 2 2" xfId="14110"/>
    <cellStyle name="Note 4 20 2 5 2 2 2" xfId="31544"/>
    <cellStyle name="Note 4 20 2 5 2 2 3" xfId="45997"/>
    <cellStyle name="Note 4 20 2 5 2 3" xfId="16571"/>
    <cellStyle name="Note 4 20 2 5 2 3 2" xfId="34005"/>
    <cellStyle name="Note 4 20 2 5 2 3 3" xfId="48458"/>
    <cellStyle name="Note 4 20 2 5 2 4" xfId="22079"/>
    <cellStyle name="Note 4 20 2 5 2 5" xfId="36532"/>
    <cellStyle name="Note 4 20 2 5 3" xfId="7106"/>
    <cellStyle name="Note 4 20 2 5 3 2" xfId="24540"/>
    <cellStyle name="Note 4 20 2 5 3 3" xfId="38993"/>
    <cellStyle name="Note 4 20 2 5 4" xfId="9547"/>
    <cellStyle name="Note 4 20 2 5 4 2" xfId="26981"/>
    <cellStyle name="Note 4 20 2 5 4 3" xfId="41434"/>
    <cellStyle name="Note 4 20 2 5 5" xfId="11967"/>
    <cellStyle name="Note 4 20 2 5 5 2" xfId="29401"/>
    <cellStyle name="Note 4 20 2 5 5 3" xfId="43854"/>
    <cellStyle name="Note 4 20 2 5 6" xfId="18973"/>
    <cellStyle name="Note 4 20 2 6" xfId="2134"/>
    <cellStyle name="Note 4 20 2 6 2" xfId="4645"/>
    <cellStyle name="Note 4 20 2 6 2 2" xfId="14111"/>
    <cellStyle name="Note 4 20 2 6 2 2 2" xfId="31545"/>
    <cellStyle name="Note 4 20 2 6 2 2 3" xfId="45998"/>
    <cellStyle name="Note 4 20 2 6 2 3" xfId="16572"/>
    <cellStyle name="Note 4 20 2 6 2 3 2" xfId="34006"/>
    <cellStyle name="Note 4 20 2 6 2 3 3" xfId="48459"/>
    <cellStyle name="Note 4 20 2 6 2 4" xfId="22080"/>
    <cellStyle name="Note 4 20 2 6 2 5" xfId="36533"/>
    <cellStyle name="Note 4 20 2 6 3" xfId="7107"/>
    <cellStyle name="Note 4 20 2 6 3 2" xfId="24541"/>
    <cellStyle name="Note 4 20 2 6 3 3" xfId="38994"/>
    <cellStyle name="Note 4 20 2 6 4" xfId="9548"/>
    <cellStyle name="Note 4 20 2 6 4 2" xfId="26982"/>
    <cellStyle name="Note 4 20 2 6 4 3" xfId="41435"/>
    <cellStyle name="Note 4 20 2 6 5" xfId="11968"/>
    <cellStyle name="Note 4 20 2 6 5 2" xfId="29402"/>
    <cellStyle name="Note 4 20 2 6 5 3" xfId="43855"/>
    <cellStyle name="Note 4 20 2 6 6" xfId="18974"/>
    <cellStyle name="Note 4 20 2 7" xfId="2135"/>
    <cellStyle name="Note 4 20 2 7 2" xfId="4646"/>
    <cellStyle name="Note 4 20 2 7 2 2" xfId="22081"/>
    <cellStyle name="Note 4 20 2 7 2 3" xfId="36534"/>
    <cellStyle name="Note 4 20 2 7 3" xfId="7108"/>
    <cellStyle name="Note 4 20 2 7 3 2" xfId="24542"/>
    <cellStyle name="Note 4 20 2 7 3 3" xfId="38995"/>
    <cellStyle name="Note 4 20 2 7 4" xfId="9549"/>
    <cellStyle name="Note 4 20 2 7 4 2" xfId="26983"/>
    <cellStyle name="Note 4 20 2 7 4 3" xfId="41436"/>
    <cellStyle name="Note 4 20 2 7 5" xfId="11969"/>
    <cellStyle name="Note 4 20 2 7 5 2" xfId="29403"/>
    <cellStyle name="Note 4 20 2 7 5 3" xfId="43856"/>
    <cellStyle name="Note 4 20 2 7 6" xfId="15307"/>
    <cellStyle name="Note 4 20 2 7 6 2" xfId="32741"/>
    <cellStyle name="Note 4 20 2 7 6 3" xfId="47194"/>
    <cellStyle name="Note 4 20 2 7 7" xfId="18975"/>
    <cellStyle name="Note 4 20 2 7 8" xfId="20468"/>
    <cellStyle name="Note 4 20 2 8" xfId="4631"/>
    <cellStyle name="Note 4 20 2 8 2" xfId="14100"/>
    <cellStyle name="Note 4 20 2 8 2 2" xfId="31534"/>
    <cellStyle name="Note 4 20 2 8 2 3" xfId="45987"/>
    <cellStyle name="Note 4 20 2 8 3" xfId="16561"/>
    <cellStyle name="Note 4 20 2 8 3 2" xfId="33995"/>
    <cellStyle name="Note 4 20 2 8 3 3" xfId="48448"/>
    <cellStyle name="Note 4 20 2 8 4" xfId="22066"/>
    <cellStyle name="Note 4 20 2 8 5" xfId="36519"/>
    <cellStyle name="Note 4 20 2 9" xfId="7093"/>
    <cellStyle name="Note 4 20 2 9 2" xfId="24527"/>
    <cellStyle name="Note 4 20 2 9 3" xfId="38980"/>
    <cellStyle name="Note 4 20 3" xfId="2136"/>
    <cellStyle name="Note 4 20 3 2" xfId="4647"/>
    <cellStyle name="Note 4 20 3 2 2" xfId="14112"/>
    <cellStyle name="Note 4 20 3 2 2 2" xfId="31546"/>
    <cellStyle name="Note 4 20 3 2 2 3" xfId="45999"/>
    <cellStyle name="Note 4 20 3 2 3" xfId="16573"/>
    <cellStyle name="Note 4 20 3 2 3 2" xfId="34007"/>
    <cellStyle name="Note 4 20 3 2 3 3" xfId="48460"/>
    <cellStyle name="Note 4 20 3 2 4" xfId="22082"/>
    <cellStyle name="Note 4 20 3 2 5" xfId="36535"/>
    <cellStyle name="Note 4 20 3 3" xfId="7109"/>
    <cellStyle name="Note 4 20 3 3 2" xfId="24543"/>
    <cellStyle name="Note 4 20 3 3 3" xfId="38996"/>
    <cellStyle name="Note 4 20 3 4" xfId="9550"/>
    <cellStyle name="Note 4 20 3 4 2" xfId="26984"/>
    <cellStyle name="Note 4 20 3 4 3" xfId="41437"/>
    <cellStyle name="Note 4 20 3 5" xfId="11970"/>
    <cellStyle name="Note 4 20 3 5 2" xfId="29404"/>
    <cellStyle name="Note 4 20 3 5 3" xfId="43857"/>
    <cellStyle name="Note 4 20 3 6" xfId="18976"/>
    <cellStyle name="Note 4 20 4" xfId="2137"/>
    <cellStyle name="Note 4 20 4 2" xfId="4648"/>
    <cellStyle name="Note 4 20 4 2 2" xfId="14113"/>
    <cellStyle name="Note 4 20 4 2 2 2" xfId="31547"/>
    <cellStyle name="Note 4 20 4 2 2 3" xfId="46000"/>
    <cellStyle name="Note 4 20 4 2 3" xfId="16574"/>
    <cellStyle name="Note 4 20 4 2 3 2" xfId="34008"/>
    <cellStyle name="Note 4 20 4 2 3 3" xfId="48461"/>
    <cellStyle name="Note 4 20 4 2 4" xfId="22083"/>
    <cellStyle name="Note 4 20 4 2 5" xfId="36536"/>
    <cellStyle name="Note 4 20 4 3" xfId="7110"/>
    <cellStyle name="Note 4 20 4 3 2" xfId="24544"/>
    <cellStyle name="Note 4 20 4 3 3" xfId="38997"/>
    <cellStyle name="Note 4 20 4 4" xfId="9551"/>
    <cellStyle name="Note 4 20 4 4 2" xfId="26985"/>
    <cellStyle name="Note 4 20 4 4 3" xfId="41438"/>
    <cellStyle name="Note 4 20 4 5" xfId="11971"/>
    <cellStyle name="Note 4 20 4 5 2" xfId="29405"/>
    <cellStyle name="Note 4 20 4 5 3" xfId="43858"/>
    <cellStyle name="Note 4 20 4 6" xfId="18977"/>
    <cellStyle name="Note 4 20 5" xfId="2138"/>
    <cellStyle name="Note 4 20 5 2" xfId="4649"/>
    <cellStyle name="Note 4 20 5 2 2" xfId="22084"/>
    <cellStyle name="Note 4 20 5 2 3" xfId="36537"/>
    <cellStyle name="Note 4 20 5 3" xfId="7111"/>
    <cellStyle name="Note 4 20 5 3 2" xfId="24545"/>
    <cellStyle name="Note 4 20 5 3 3" xfId="38998"/>
    <cellStyle name="Note 4 20 5 4" xfId="9552"/>
    <cellStyle name="Note 4 20 5 4 2" xfId="26986"/>
    <cellStyle name="Note 4 20 5 4 3" xfId="41439"/>
    <cellStyle name="Note 4 20 5 5" xfId="11972"/>
    <cellStyle name="Note 4 20 5 5 2" xfId="29406"/>
    <cellStyle name="Note 4 20 5 5 3" xfId="43859"/>
    <cellStyle name="Note 4 20 5 6" xfId="15308"/>
    <cellStyle name="Note 4 20 5 6 2" xfId="32742"/>
    <cellStyle name="Note 4 20 5 6 3" xfId="47195"/>
    <cellStyle name="Note 4 20 5 7" xfId="18978"/>
    <cellStyle name="Note 4 20 5 8" xfId="20469"/>
    <cellStyle name="Note 4 20 6" xfId="4630"/>
    <cellStyle name="Note 4 20 6 2" xfId="14099"/>
    <cellStyle name="Note 4 20 6 2 2" xfId="31533"/>
    <cellStyle name="Note 4 20 6 2 3" xfId="45986"/>
    <cellStyle name="Note 4 20 6 3" xfId="16560"/>
    <cellStyle name="Note 4 20 6 3 2" xfId="33994"/>
    <cellStyle name="Note 4 20 6 3 3" xfId="48447"/>
    <cellStyle name="Note 4 20 6 4" xfId="22065"/>
    <cellStyle name="Note 4 20 6 5" xfId="36518"/>
    <cellStyle name="Note 4 20 7" xfId="7092"/>
    <cellStyle name="Note 4 20 7 2" xfId="24526"/>
    <cellStyle name="Note 4 20 7 3" xfId="38979"/>
    <cellStyle name="Note 4 20 8" xfId="9533"/>
    <cellStyle name="Note 4 20 8 2" xfId="26967"/>
    <cellStyle name="Note 4 20 8 3" xfId="41420"/>
    <cellStyle name="Note 4 20 9" xfId="11953"/>
    <cellStyle name="Note 4 20 9 2" xfId="29387"/>
    <cellStyle name="Note 4 20 9 3" xfId="43840"/>
    <cellStyle name="Note 4 21" xfId="2139"/>
    <cellStyle name="Note 4 21 10" xfId="9553"/>
    <cellStyle name="Note 4 21 10 2" xfId="26987"/>
    <cellStyle name="Note 4 21 10 3" xfId="41440"/>
    <cellStyle name="Note 4 21 11" xfId="11973"/>
    <cellStyle name="Note 4 21 11 2" xfId="29407"/>
    <cellStyle name="Note 4 21 11 3" xfId="43860"/>
    <cellStyle name="Note 4 21 12" xfId="18979"/>
    <cellStyle name="Note 4 21 2" xfId="2140"/>
    <cellStyle name="Note 4 21 2 2" xfId="2141"/>
    <cellStyle name="Note 4 21 2 2 2" xfId="4652"/>
    <cellStyle name="Note 4 21 2 2 2 2" xfId="14116"/>
    <cellStyle name="Note 4 21 2 2 2 2 2" xfId="31550"/>
    <cellStyle name="Note 4 21 2 2 2 2 3" xfId="46003"/>
    <cellStyle name="Note 4 21 2 2 2 3" xfId="16577"/>
    <cellStyle name="Note 4 21 2 2 2 3 2" xfId="34011"/>
    <cellStyle name="Note 4 21 2 2 2 3 3" xfId="48464"/>
    <cellStyle name="Note 4 21 2 2 2 4" xfId="22087"/>
    <cellStyle name="Note 4 21 2 2 2 5" xfId="36540"/>
    <cellStyle name="Note 4 21 2 2 3" xfId="7114"/>
    <cellStyle name="Note 4 21 2 2 3 2" xfId="24548"/>
    <cellStyle name="Note 4 21 2 2 3 3" xfId="39001"/>
    <cellStyle name="Note 4 21 2 2 4" xfId="9555"/>
    <cellStyle name="Note 4 21 2 2 4 2" xfId="26989"/>
    <cellStyle name="Note 4 21 2 2 4 3" xfId="41442"/>
    <cellStyle name="Note 4 21 2 2 5" xfId="11975"/>
    <cellStyle name="Note 4 21 2 2 5 2" xfId="29409"/>
    <cellStyle name="Note 4 21 2 2 5 3" xfId="43862"/>
    <cellStyle name="Note 4 21 2 2 6" xfId="18981"/>
    <cellStyle name="Note 4 21 2 3" xfId="2142"/>
    <cellStyle name="Note 4 21 2 3 2" xfId="4653"/>
    <cellStyle name="Note 4 21 2 3 2 2" xfId="14117"/>
    <cellStyle name="Note 4 21 2 3 2 2 2" xfId="31551"/>
    <cellStyle name="Note 4 21 2 3 2 2 3" xfId="46004"/>
    <cellStyle name="Note 4 21 2 3 2 3" xfId="16578"/>
    <cellStyle name="Note 4 21 2 3 2 3 2" xfId="34012"/>
    <cellStyle name="Note 4 21 2 3 2 3 3" xfId="48465"/>
    <cellStyle name="Note 4 21 2 3 2 4" xfId="22088"/>
    <cellStyle name="Note 4 21 2 3 2 5" xfId="36541"/>
    <cellStyle name="Note 4 21 2 3 3" xfId="7115"/>
    <cellStyle name="Note 4 21 2 3 3 2" xfId="24549"/>
    <cellStyle name="Note 4 21 2 3 3 3" xfId="39002"/>
    <cellStyle name="Note 4 21 2 3 4" xfId="9556"/>
    <cellStyle name="Note 4 21 2 3 4 2" xfId="26990"/>
    <cellStyle name="Note 4 21 2 3 4 3" xfId="41443"/>
    <cellStyle name="Note 4 21 2 3 5" xfId="11976"/>
    <cellStyle name="Note 4 21 2 3 5 2" xfId="29410"/>
    <cellStyle name="Note 4 21 2 3 5 3" xfId="43863"/>
    <cellStyle name="Note 4 21 2 3 6" xfId="18982"/>
    <cellStyle name="Note 4 21 2 4" xfId="2143"/>
    <cellStyle name="Note 4 21 2 4 2" xfId="4654"/>
    <cellStyle name="Note 4 21 2 4 2 2" xfId="22089"/>
    <cellStyle name="Note 4 21 2 4 2 3" xfId="36542"/>
    <cellStyle name="Note 4 21 2 4 3" xfId="7116"/>
    <cellStyle name="Note 4 21 2 4 3 2" xfId="24550"/>
    <cellStyle name="Note 4 21 2 4 3 3" xfId="39003"/>
    <cellStyle name="Note 4 21 2 4 4" xfId="9557"/>
    <cellStyle name="Note 4 21 2 4 4 2" xfId="26991"/>
    <cellStyle name="Note 4 21 2 4 4 3" xfId="41444"/>
    <cellStyle name="Note 4 21 2 4 5" xfId="11977"/>
    <cellStyle name="Note 4 21 2 4 5 2" xfId="29411"/>
    <cellStyle name="Note 4 21 2 4 5 3" xfId="43864"/>
    <cellStyle name="Note 4 21 2 4 6" xfId="15309"/>
    <cellStyle name="Note 4 21 2 4 6 2" xfId="32743"/>
    <cellStyle name="Note 4 21 2 4 6 3" xfId="47196"/>
    <cellStyle name="Note 4 21 2 4 7" xfId="18983"/>
    <cellStyle name="Note 4 21 2 4 8" xfId="20470"/>
    <cellStyle name="Note 4 21 2 5" xfId="4651"/>
    <cellStyle name="Note 4 21 2 5 2" xfId="14115"/>
    <cellStyle name="Note 4 21 2 5 2 2" xfId="31549"/>
    <cellStyle name="Note 4 21 2 5 2 3" xfId="46002"/>
    <cellStyle name="Note 4 21 2 5 3" xfId="16576"/>
    <cellStyle name="Note 4 21 2 5 3 2" xfId="34010"/>
    <cellStyle name="Note 4 21 2 5 3 3" xfId="48463"/>
    <cellStyle name="Note 4 21 2 5 4" xfId="22086"/>
    <cellStyle name="Note 4 21 2 5 5" xfId="36539"/>
    <cellStyle name="Note 4 21 2 6" xfId="7113"/>
    <cellStyle name="Note 4 21 2 6 2" xfId="24547"/>
    <cellStyle name="Note 4 21 2 6 3" xfId="39000"/>
    <cellStyle name="Note 4 21 2 7" xfId="9554"/>
    <cellStyle name="Note 4 21 2 7 2" xfId="26988"/>
    <cellStyle name="Note 4 21 2 7 3" xfId="41441"/>
    <cellStyle name="Note 4 21 2 8" xfId="11974"/>
    <cellStyle name="Note 4 21 2 8 2" xfId="29408"/>
    <cellStyle name="Note 4 21 2 8 3" xfId="43861"/>
    <cellStyle name="Note 4 21 2 9" xfId="18980"/>
    <cellStyle name="Note 4 21 3" xfId="2144"/>
    <cellStyle name="Note 4 21 3 2" xfId="2145"/>
    <cellStyle name="Note 4 21 3 2 2" xfId="4656"/>
    <cellStyle name="Note 4 21 3 2 2 2" xfId="14119"/>
    <cellStyle name="Note 4 21 3 2 2 2 2" xfId="31553"/>
    <cellStyle name="Note 4 21 3 2 2 2 3" xfId="46006"/>
    <cellStyle name="Note 4 21 3 2 2 3" xfId="16580"/>
    <cellStyle name="Note 4 21 3 2 2 3 2" xfId="34014"/>
    <cellStyle name="Note 4 21 3 2 2 3 3" xfId="48467"/>
    <cellStyle name="Note 4 21 3 2 2 4" xfId="22091"/>
    <cellStyle name="Note 4 21 3 2 2 5" xfId="36544"/>
    <cellStyle name="Note 4 21 3 2 3" xfId="7118"/>
    <cellStyle name="Note 4 21 3 2 3 2" xfId="24552"/>
    <cellStyle name="Note 4 21 3 2 3 3" xfId="39005"/>
    <cellStyle name="Note 4 21 3 2 4" xfId="9559"/>
    <cellStyle name="Note 4 21 3 2 4 2" xfId="26993"/>
    <cellStyle name="Note 4 21 3 2 4 3" xfId="41446"/>
    <cellStyle name="Note 4 21 3 2 5" xfId="11979"/>
    <cellStyle name="Note 4 21 3 2 5 2" xfId="29413"/>
    <cellStyle name="Note 4 21 3 2 5 3" xfId="43866"/>
    <cellStyle name="Note 4 21 3 2 6" xfId="18985"/>
    <cellStyle name="Note 4 21 3 3" xfId="2146"/>
    <cellStyle name="Note 4 21 3 3 2" xfId="4657"/>
    <cellStyle name="Note 4 21 3 3 2 2" xfId="14120"/>
    <cellStyle name="Note 4 21 3 3 2 2 2" xfId="31554"/>
    <cellStyle name="Note 4 21 3 3 2 2 3" xfId="46007"/>
    <cellStyle name="Note 4 21 3 3 2 3" xfId="16581"/>
    <cellStyle name="Note 4 21 3 3 2 3 2" xfId="34015"/>
    <cellStyle name="Note 4 21 3 3 2 3 3" xfId="48468"/>
    <cellStyle name="Note 4 21 3 3 2 4" xfId="22092"/>
    <cellStyle name="Note 4 21 3 3 2 5" xfId="36545"/>
    <cellStyle name="Note 4 21 3 3 3" xfId="7119"/>
    <cellStyle name="Note 4 21 3 3 3 2" xfId="24553"/>
    <cellStyle name="Note 4 21 3 3 3 3" xfId="39006"/>
    <cellStyle name="Note 4 21 3 3 4" xfId="9560"/>
    <cellStyle name="Note 4 21 3 3 4 2" xfId="26994"/>
    <cellStyle name="Note 4 21 3 3 4 3" xfId="41447"/>
    <cellStyle name="Note 4 21 3 3 5" xfId="11980"/>
    <cellStyle name="Note 4 21 3 3 5 2" xfId="29414"/>
    <cellStyle name="Note 4 21 3 3 5 3" xfId="43867"/>
    <cellStyle name="Note 4 21 3 3 6" xfId="18986"/>
    <cellStyle name="Note 4 21 3 4" xfId="2147"/>
    <cellStyle name="Note 4 21 3 4 2" xfId="4658"/>
    <cellStyle name="Note 4 21 3 4 2 2" xfId="22093"/>
    <cellStyle name="Note 4 21 3 4 2 3" xfId="36546"/>
    <cellStyle name="Note 4 21 3 4 3" xfId="7120"/>
    <cellStyle name="Note 4 21 3 4 3 2" xfId="24554"/>
    <cellStyle name="Note 4 21 3 4 3 3" xfId="39007"/>
    <cellStyle name="Note 4 21 3 4 4" xfId="9561"/>
    <cellStyle name="Note 4 21 3 4 4 2" xfId="26995"/>
    <cellStyle name="Note 4 21 3 4 4 3" xfId="41448"/>
    <cellStyle name="Note 4 21 3 4 5" xfId="11981"/>
    <cellStyle name="Note 4 21 3 4 5 2" xfId="29415"/>
    <cellStyle name="Note 4 21 3 4 5 3" xfId="43868"/>
    <cellStyle name="Note 4 21 3 4 6" xfId="15310"/>
    <cellStyle name="Note 4 21 3 4 6 2" xfId="32744"/>
    <cellStyle name="Note 4 21 3 4 6 3" xfId="47197"/>
    <cellStyle name="Note 4 21 3 4 7" xfId="18987"/>
    <cellStyle name="Note 4 21 3 4 8" xfId="20471"/>
    <cellStyle name="Note 4 21 3 5" xfId="4655"/>
    <cellStyle name="Note 4 21 3 5 2" xfId="14118"/>
    <cellStyle name="Note 4 21 3 5 2 2" xfId="31552"/>
    <cellStyle name="Note 4 21 3 5 2 3" xfId="46005"/>
    <cellStyle name="Note 4 21 3 5 3" xfId="16579"/>
    <cellStyle name="Note 4 21 3 5 3 2" xfId="34013"/>
    <cellStyle name="Note 4 21 3 5 3 3" xfId="48466"/>
    <cellStyle name="Note 4 21 3 5 4" xfId="22090"/>
    <cellStyle name="Note 4 21 3 5 5" xfId="36543"/>
    <cellStyle name="Note 4 21 3 6" xfId="7117"/>
    <cellStyle name="Note 4 21 3 6 2" xfId="24551"/>
    <cellStyle name="Note 4 21 3 6 3" xfId="39004"/>
    <cellStyle name="Note 4 21 3 7" xfId="9558"/>
    <cellStyle name="Note 4 21 3 7 2" xfId="26992"/>
    <cellStyle name="Note 4 21 3 7 3" xfId="41445"/>
    <cellStyle name="Note 4 21 3 8" xfId="11978"/>
    <cellStyle name="Note 4 21 3 8 2" xfId="29412"/>
    <cellStyle name="Note 4 21 3 8 3" xfId="43865"/>
    <cellStyle name="Note 4 21 3 9" xfId="18984"/>
    <cellStyle name="Note 4 21 4" xfId="2148"/>
    <cellStyle name="Note 4 21 4 2" xfId="2149"/>
    <cellStyle name="Note 4 21 4 2 2" xfId="4660"/>
    <cellStyle name="Note 4 21 4 2 2 2" xfId="14122"/>
    <cellStyle name="Note 4 21 4 2 2 2 2" xfId="31556"/>
    <cellStyle name="Note 4 21 4 2 2 2 3" xfId="46009"/>
    <cellStyle name="Note 4 21 4 2 2 3" xfId="16583"/>
    <cellStyle name="Note 4 21 4 2 2 3 2" xfId="34017"/>
    <cellStyle name="Note 4 21 4 2 2 3 3" xfId="48470"/>
    <cellStyle name="Note 4 21 4 2 2 4" xfId="22095"/>
    <cellStyle name="Note 4 21 4 2 2 5" xfId="36548"/>
    <cellStyle name="Note 4 21 4 2 3" xfId="7122"/>
    <cellStyle name="Note 4 21 4 2 3 2" xfId="24556"/>
    <cellStyle name="Note 4 21 4 2 3 3" xfId="39009"/>
    <cellStyle name="Note 4 21 4 2 4" xfId="9563"/>
    <cellStyle name="Note 4 21 4 2 4 2" xfId="26997"/>
    <cellStyle name="Note 4 21 4 2 4 3" xfId="41450"/>
    <cellStyle name="Note 4 21 4 2 5" xfId="11983"/>
    <cellStyle name="Note 4 21 4 2 5 2" xfId="29417"/>
    <cellStyle name="Note 4 21 4 2 5 3" xfId="43870"/>
    <cellStyle name="Note 4 21 4 2 6" xfId="18989"/>
    <cellStyle name="Note 4 21 4 3" xfId="2150"/>
    <cellStyle name="Note 4 21 4 3 2" xfId="4661"/>
    <cellStyle name="Note 4 21 4 3 2 2" xfId="14123"/>
    <cellStyle name="Note 4 21 4 3 2 2 2" xfId="31557"/>
    <cellStyle name="Note 4 21 4 3 2 2 3" xfId="46010"/>
    <cellStyle name="Note 4 21 4 3 2 3" xfId="16584"/>
    <cellStyle name="Note 4 21 4 3 2 3 2" xfId="34018"/>
    <cellStyle name="Note 4 21 4 3 2 3 3" xfId="48471"/>
    <cellStyle name="Note 4 21 4 3 2 4" xfId="22096"/>
    <cellStyle name="Note 4 21 4 3 2 5" xfId="36549"/>
    <cellStyle name="Note 4 21 4 3 3" xfId="7123"/>
    <cellStyle name="Note 4 21 4 3 3 2" xfId="24557"/>
    <cellStyle name="Note 4 21 4 3 3 3" xfId="39010"/>
    <cellStyle name="Note 4 21 4 3 4" xfId="9564"/>
    <cellStyle name="Note 4 21 4 3 4 2" xfId="26998"/>
    <cellStyle name="Note 4 21 4 3 4 3" xfId="41451"/>
    <cellStyle name="Note 4 21 4 3 5" xfId="11984"/>
    <cellStyle name="Note 4 21 4 3 5 2" xfId="29418"/>
    <cellStyle name="Note 4 21 4 3 5 3" xfId="43871"/>
    <cellStyle name="Note 4 21 4 3 6" xfId="18990"/>
    <cellStyle name="Note 4 21 4 4" xfId="2151"/>
    <cellStyle name="Note 4 21 4 4 2" xfId="4662"/>
    <cellStyle name="Note 4 21 4 4 2 2" xfId="22097"/>
    <cellStyle name="Note 4 21 4 4 2 3" xfId="36550"/>
    <cellStyle name="Note 4 21 4 4 3" xfId="7124"/>
    <cellStyle name="Note 4 21 4 4 3 2" xfId="24558"/>
    <cellStyle name="Note 4 21 4 4 3 3" xfId="39011"/>
    <cellStyle name="Note 4 21 4 4 4" xfId="9565"/>
    <cellStyle name="Note 4 21 4 4 4 2" xfId="26999"/>
    <cellStyle name="Note 4 21 4 4 4 3" xfId="41452"/>
    <cellStyle name="Note 4 21 4 4 5" xfId="11985"/>
    <cellStyle name="Note 4 21 4 4 5 2" xfId="29419"/>
    <cellStyle name="Note 4 21 4 4 5 3" xfId="43872"/>
    <cellStyle name="Note 4 21 4 4 6" xfId="15311"/>
    <cellStyle name="Note 4 21 4 4 6 2" xfId="32745"/>
    <cellStyle name="Note 4 21 4 4 6 3" xfId="47198"/>
    <cellStyle name="Note 4 21 4 4 7" xfId="18991"/>
    <cellStyle name="Note 4 21 4 4 8" xfId="20472"/>
    <cellStyle name="Note 4 21 4 5" xfId="4659"/>
    <cellStyle name="Note 4 21 4 5 2" xfId="14121"/>
    <cellStyle name="Note 4 21 4 5 2 2" xfId="31555"/>
    <cellStyle name="Note 4 21 4 5 2 3" xfId="46008"/>
    <cellStyle name="Note 4 21 4 5 3" xfId="16582"/>
    <cellStyle name="Note 4 21 4 5 3 2" xfId="34016"/>
    <cellStyle name="Note 4 21 4 5 3 3" xfId="48469"/>
    <cellStyle name="Note 4 21 4 5 4" xfId="22094"/>
    <cellStyle name="Note 4 21 4 5 5" xfId="36547"/>
    <cellStyle name="Note 4 21 4 6" xfId="7121"/>
    <cellStyle name="Note 4 21 4 6 2" xfId="24555"/>
    <cellStyle name="Note 4 21 4 6 3" xfId="39008"/>
    <cellStyle name="Note 4 21 4 7" xfId="9562"/>
    <cellStyle name="Note 4 21 4 7 2" xfId="26996"/>
    <cellStyle name="Note 4 21 4 7 3" xfId="41449"/>
    <cellStyle name="Note 4 21 4 8" xfId="11982"/>
    <cellStyle name="Note 4 21 4 8 2" xfId="29416"/>
    <cellStyle name="Note 4 21 4 8 3" xfId="43869"/>
    <cellStyle name="Note 4 21 4 9" xfId="18988"/>
    <cellStyle name="Note 4 21 5" xfId="2152"/>
    <cellStyle name="Note 4 21 5 2" xfId="4663"/>
    <cellStyle name="Note 4 21 5 2 2" xfId="14124"/>
    <cellStyle name="Note 4 21 5 2 2 2" xfId="31558"/>
    <cellStyle name="Note 4 21 5 2 2 3" xfId="46011"/>
    <cellStyle name="Note 4 21 5 2 3" xfId="16585"/>
    <cellStyle name="Note 4 21 5 2 3 2" xfId="34019"/>
    <cellStyle name="Note 4 21 5 2 3 3" xfId="48472"/>
    <cellStyle name="Note 4 21 5 2 4" xfId="22098"/>
    <cellStyle name="Note 4 21 5 2 5" xfId="36551"/>
    <cellStyle name="Note 4 21 5 3" xfId="7125"/>
    <cellStyle name="Note 4 21 5 3 2" xfId="24559"/>
    <cellStyle name="Note 4 21 5 3 3" xfId="39012"/>
    <cellStyle name="Note 4 21 5 4" xfId="9566"/>
    <cellStyle name="Note 4 21 5 4 2" xfId="27000"/>
    <cellStyle name="Note 4 21 5 4 3" xfId="41453"/>
    <cellStyle name="Note 4 21 5 5" xfId="11986"/>
    <cellStyle name="Note 4 21 5 5 2" xfId="29420"/>
    <cellStyle name="Note 4 21 5 5 3" xfId="43873"/>
    <cellStyle name="Note 4 21 5 6" xfId="18992"/>
    <cellStyle name="Note 4 21 6" xfId="2153"/>
    <cellStyle name="Note 4 21 6 2" xfId="4664"/>
    <cellStyle name="Note 4 21 6 2 2" xfId="14125"/>
    <cellStyle name="Note 4 21 6 2 2 2" xfId="31559"/>
    <cellStyle name="Note 4 21 6 2 2 3" xfId="46012"/>
    <cellStyle name="Note 4 21 6 2 3" xfId="16586"/>
    <cellStyle name="Note 4 21 6 2 3 2" xfId="34020"/>
    <cellStyle name="Note 4 21 6 2 3 3" xfId="48473"/>
    <cellStyle name="Note 4 21 6 2 4" xfId="22099"/>
    <cellStyle name="Note 4 21 6 2 5" xfId="36552"/>
    <cellStyle name="Note 4 21 6 3" xfId="7126"/>
    <cellStyle name="Note 4 21 6 3 2" xfId="24560"/>
    <cellStyle name="Note 4 21 6 3 3" xfId="39013"/>
    <cellStyle name="Note 4 21 6 4" xfId="9567"/>
    <cellStyle name="Note 4 21 6 4 2" xfId="27001"/>
    <cellStyle name="Note 4 21 6 4 3" xfId="41454"/>
    <cellStyle name="Note 4 21 6 5" xfId="11987"/>
    <cellStyle name="Note 4 21 6 5 2" xfId="29421"/>
    <cellStyle name="Note 4 21 6 5 3" xfId="43874"/>
    <cellStyle name="Note 4 21 6 6" xfId="18993"/>
    <cellStyle name="Note 4 21 7" xfId="2154"/>
    <cellStyle name="Note 4 21 7 2" xfId="4665"/>
    <cellStyle name="Note 4 21 7 2 2" xfId="22100"/>
    <cellStyle name="Note 4 21 7 2 3" xfId="36553"/>
    <cellStyle name="Note 4 21 7 3" xfId="7127"/>
    <cellStyle name="Note 4 21 7 3 2" xfId="24561"/>
    <cellStyle name="Note 4 21 7 3 3" xfId="39014"/>
    <cellStyle name="Note 4 21 7 4" xfId="9568"/>
    <cellStyle name="Note 4 21 7 4 2" xfId="27002"/>
    <cellStyle name="Note 4 21 7 4 3" xfId="41455"/>
    <cellStyle name="Note 4 21 7 5" xfId="11988"/>
    <cellStyle name="Note 4 21 7 5 2" xfId="29422"/>
    <cellStyle name="Note 4 21 7 5 3" xfId="43875"/>
    <cellStyle name="Note 4 21 7 6" xfId="15312"/>
    <cellStyle name="Note 4 21 7 6 2" xfId="32746"/>
    <cellStyle name="Note 4 21 7 6 3" xfId="47199"/>
    <cellStyle name="Note 4 21 7 7" xfId="18994"/>
    <cellStyle name="Note 4 21 7 8" xfId="20473"/>
    <cellStyle name="Note 4 21 8" xfId="4650"/>
    <cellStyle name="Note 4 21 8 2" xfId="14114"/>
    <cellStyle name="Note 4 21 8 2 2" xfId="31548"/>
    <cellStyle name="Note 4 21 8 2 3" xfId="46001"/>
    <cellStyle name="Note 4 21 8 3" xfId="16575"/>
    <cellStyle name="Note 4 21 8 3 2" xfId="34009"/>
    <cellStyle name="Note 4 21 8 3 3" xfId="48462"/>
    <cellStyle name="Note 4 21 8 4" xfId="22085"/>
    <cellStyle name="Note 4 21 8 5" xfId="36538"/>
    <cellStyle name="Note 4 21 9" xfId="7112"/>
    <cellStyle name="Note 4 21 9 2" xfId="24546"/>
    <cellStyle name="Note 4 21 9 3" xfId="38999"/>
    <cellStyle name="Note 4 22" xfId="2155"/>
    <cellStyle name="Note 4 22 10" xfId="9569"/>
    <cellStyle name="Note 4 22 10 2" xfId="27003"/>
    <cellStyle name="Note 4 22 10 3" xfId="41456"/>
    <cellStyle name="Note 4 22 11" xfId="11989"/>
    <cellStyle name="Note 4 22 11 2" xfId="29423"/>
    <cellStyle name="Note 4 22 11 3" xfId="43876"/>
    <cellStyle name="Note 4 22 12" xfId="18995"/>
    <cellStyle name="Note 4 22 2" xfId="2156"/>
    <cellStyle name="Note 4 22 2 2" xfId="2157"/>
    <cellStyle name="Note 4 22 2 2 2" xfId="4668"/>
    <cellStyle name="Note 4 22 2 2 2 2" xfId="14128"/>
    <cellStyle name="Note 4 22 2 2 2 2 2" xfId="31562"/>
    <cellStyle name="Note 4 22 2 2 2 2 3" xfId="46015"/>
    <cellStyle name="Note 4 22 2 2 2 3" xfId="16589"/>
    <cellStyle name="Note 4 22 2 2 2 3 2" xfId="34023"/>
    <cellStyle name="Note 4 22 2 2 2 3 3" xfId="48476"/>
    <cellStyle name="Note 4 22 2 2 2 4" xfId="22103"/>
    <cellStyle name="Note 4 22 2 2 2 5" xfId="36556"/>
    <cellStyle name="Note 4 22 2 2 3" xfId="7130"/>
    <cellStyle name="Note 4 22 2 2 3 2" xfId="24564"/>
    <cellStyle name="Note 4 22 2 2 3 3" xfId="39017"/>
    <cellStyle name="Note 4 22 2 2 4" xfId="9571"/>
    <cellStyle name="Note 4 22 2 2 4 2" xfId="27005"/>
    <cellStyle name="Note 4 22 2 2 4 3" xfId="41458"/>
    <cellStyle name="Note 4 22 2 2 5" xfId="11991"/>
    <cellStyle name="Note 4 22 2 2 5 2" xfId="29425"/>
    <cellStyle name="Note 4 22 2 2 5 3" xfId="43878"/>
    <cellStyle name="Note 4 22 2 2 6" xfId="18997"/>
    <cellStyle name="Note 4 22 2 3" xfId="2158"/>
    <cellStyle name="Note 4 22 2 3 2" xfId="4669"/>
    <cellStyle name="Note 4 22 2 3 2 2" xfId="14129"/>
    <cellStyle name="Note 4 22 2 3 2 2 2" xfId="31563"/>
    <cellStyle name="Note 4 22 2 3 2 2 3" xfId="46016"/>
    <cellStyle name="Note 4 22 2 3 2 3" xfId="16590"/>
    <cellStyle name="Note 4 22 2 3 2 3 2" xfId="34024"/>
    <cellStyle name="Note 4 22 2 3 2 3 3" xfId="48477"/>
    <cellStyle name="Note 4 22 2 3 2 4" xfId="22104"/>
    <cellStyle name="Note 4 22 2 3 2 5" xfId="36557"/>
    <cellStyle name="Note 4 22 2 3 3" xfId="7131"/>
    <cellStyle name="Note 4 22 2 3 3 2" xfId="24565"/>
    <cellStyle name="Note 4 22 2 3 3 3" xfId="39018"/>
    <cellStyle name="Note 4 22 2 3 4" xfId="9572"/>
    <cellStyle name="Note 4 22 2 3 4 2" xfId="27006"/>
    <cellStyle name="Note 4 22 2 3 4 3" xfId="41459"/>
    <cellStyle name="Note 4 22 2 3 5" xfId="11992"/>
    <cellStyle name="Note 4 22 2 3 5 2" xfId="29426"/>
    <cellStyle name="Note 4 22 2 3 5 3" xfId="43879"/>
    <cellStyle name="Note 4 22 2 3 6" xfId="18998"/>
    <cellStyle name="Note 4 22 2 4" xfId="2159"/>
    <cellStyle name="Note 4 22 2 4 2" xfId="4670"/>
    <cellStyle name="Note 4 22 2 4 2 2" xfId="22105"/>
    <cellStyle name="Note 4 22 2 4 2 3" xfId="36558"/>
    <cellStyle name="Note 4 22 2 4 3" xfId="7132"/>
    <cellStyle name="Note 4 22 2 4 3 2" xfId="24566"/>
    <cellStyle name="Note 4 22 2 4 3 3" xfId="39019"/>
    <cellStyle name="Note 4 22 2 4 4" xfId="9573"/>
    <cellStyle name="Note 4 22 2 4 4 2" xfId="27007"/>
    <cellStyle name="Note 4 22 2 4 4 3" xfId="41460"/>
    <cellStyle name="Note 4 22 2 4 5" xfId="11993"/>
    <cellStyle name="Note 4 22 2 4 5 2" xfId="29427"/>
    <cellStyle name="Note 4 22 2 4 5 3" xfId="43880"/>
    <cellStyle name="Note 4 22 2 4 6" xfId="15313"/>
    <cellStyle name="Note 4 22 2 4 6 2" xfId="32747"/>
    <cellStyle name="Note 4 22 2 4 6 3" xfId="47200"/>
    <cellStyle name="Note 4 22 2 4 7" xfId="18999"/>
    <cellStyle name="Note 4 22 2 4 8" xfId="20474"/>
    <cellStyle name="Note 4 22 2 5" xfId="4667"/>
    <cellStyle name="Note 4 22 2 5 2" xfId="14127"/>
    <cellStyle name="Note 4 22 2 5 2 2" xfId="31561"/>
    <cellStyle name="Note 4 22 2 5 2 3" xfId="46014"/>
    <cellStyle name="Note 4 22 2 5 3" xfId="16588"/>
    <cellStyle name="Note 4 22 2 5 3 2" xfId="34022"/>
    <cellStyle name="Note 4 22 2 5 3 3" xfId="48475"/>
    <cellStyle name="Note 4 22 2 5 4" xfId="22102"/>
    <cellStyle name="Note 4 22 2 5 5" xfId="36555"/>
    <cellStyle name="Note 4 22 2 6" xfId="7129"/>
    <cellStyle name="Note 4 22 2 6 2" xfId="24563"/>
    <cellStyle name="Note 4 22 2 6 3" xfId="39016"/>
    <cellStyle name="Note 4 22 2 7" xfId="9570"/>
    <cellStyle name="Note 4 22 2 7 2" xfId="27004"/>
    <cellStyle name="Note 4 22 2 7 3" xfId="41457"/>
    <cellStyle name="Note 4 22 2 8" xfId="11990"/>
    <cellStyle name="Note 4 22 2 8 2" xfId="29424"/>
    <cellStyle name="Note 4 22 2 8 3" xfId="43877"/>
    <cellStyle name="Note 4 22 2 9" xfId="18996"/>
    <cellStyle name="Note 4 22 3" xfId="2160"/>
    <cellStyle name="Note 4 22 3 2" xfId="2161"/>
    <cellStyle name="Note 4 22 3 2 2" xfId="4672"/>
    <cellStyle name="Note 4 22 3 2 2 2" xfId="14131"/>
    <cellStyle name="Note 4 22 3 2 2 2 2" xfId="31565"/>
    <cellStyle name="Note 4 22 3 2 2 2 3" xfId="46018"/>
    <cellStyle name="Note 4 22 3 2 2 3" xfId="16592"/>
    <cellStyle name="Note 4 22 3 2 2 3 2" xfId="34026"/>
    <cellStyle name="Note 4 22 3 2 2 3 3" xfId="48479"/>
    <cellStyle name="Note 4 22 3 2 2 4" xfId="22107"/>
    <cellStyle name="Note 4 22 3 2 2 5" xfId="36560"/>
    <cellStyle name="Note 4 22 3 2 3" xfId="7134"/>
    <cellStyle name="Note 4 22 3 2 3 2" xfId="24568"/>
    <cellStyle name="Note 4 22 3 2 3 3" xfId="39021"/>
    <cellStyle name="Note 4 22 3 2 4" xfId="9575"/>
    <cellStyle name="Note 4 22 3 2 4 2" xfId="27009"/>
    <cellStyle name="Note 4 22 3 2 4 3" xfId="41462"/>
    <cellStyle name="Note 4 22 3 2 5" xfId="11995"/>
    <cellStyle name="Note 4 22 3 2 5 2" xfId="29429"/>
    <cellStyle name="Note 4 22 3 2 5 3" xfId="43882"/>
    <cellStyle name="Note 4 22 3 2 6" xfId="19001"/>
    <cellStyle name="Note 4 22 3 3" xfId="2162"/>
    <cellStyle name="Note 4 22 3 3 2" xfId="4673"/>
    <cellStyle name="Note 4 22 3 3 2 2" xfId="14132"/>
    <cellStyle name="Note 4 22 3 3 2 2 2" xfId="31566"/>
    <cellStyle name="Note 4 22 3 3 2 2 3" xfId="46019"/>
    <cellStyle name="Note 4 22 3 3 2 3" xfId="16593"/>
    <cellStyle name="Note 4 22 3 3 2 3 2" xfId="34027"/>
    <cellStyle name="Note 4 22 3 3 2 3 3" xfId="48480"/>
    <cellStyle name="Note 4 22 3 3 2 4" xfId="22108"/>
    <cellStyle name="Note 4 22 3 3 2 5" xfId="36561"/>
    <cellStyle name="Note 4 22 3 3 3" xfId="7135"/>
    <cellStyle name="Note 4 22 3 3 3 2" xfId="24569"/>
    <cellStyle name="Note 4 22 3 3 3 3" xfId="39022"/>
    <cellStyle name="Note 4 22 3 3 4" xfId="9576"/>
    <cellStyle name="Note 4 22 3 3 4 2" xfId="27010"/>
    <cellStyle name="Note 4 22 3 3 4 3" xfId="41463"/>
    <cellStyle name="Note 4 22 3 3 5" xfId="11996"/>
    <cellStyle name="Note 4 22 3 3 5 2" xfId="29430"/>
    <cellStyle name="Note 4 22 3 3 5 3" xfId="43883"/>
    <cellStyle name="Note 4 22 3 3 6" xfId="19002"/>
    <cellStyle name="Note 4 22 3 4" xfId="2163"/>
    <cellStyle name="Note 4 22 3 4 2" xfId="4674"/>
    <cellStyle name="Note 4 22 3 4 2 2" xfId="22109"/>
    <cellStyle name="Note 4 22 3 4 2 3" xfId="36562"/>
    <cellStyle name="Note 4 22 3 4 3" xfId="7136"/>
    <cellStyle name="Note 4 22 3 4 3 2" xfId="24570"/>
    <cellStyle name="Note 4 22 3 4 3 3" xfId="39023"/>
    <cellStyle name="Note 4 22 3 4 4" xfId="9577"/>
    <cellStyle name="Note 4 22 3 4 4 2" xfId="27011"/>
    <cellStyle name="Note 4 22 3 4 4 3" xfId="41464"/>
    <cellStyle name="Note 4 22 3 4 5" xfId="11997"/>
    <cellStyle name="Note 4 22 3 4 5 2" xfId="29431"/>
    <cellStyle name="Note 4 22 3 4 5 3" xfId="43884"/>
    <cellStyle name="Note 4 22 3 4 6" xfId="15314"/>
    <cellStyle name="Note 4 22 3 4 6 2" xfId="32748"/>
    <cellStyle name="Note 4 22 3 4 6 3" xfId="47201"/>
    <cellStyle name="Note 4 22 3 4 7" xfId="19003"/>
    <cellStyle name="Note 4 22 3 4 8" xfId="20475"/>
    <cellStyle name="Note 4 22 3 5" xfId="4671"/>
    <cellStyle name="Note 4 22 3 5 2" xfId="14130"/>
    <cellStyle name="Note 4 22 3 5 2 2" xfId="31564"/>
    <cellStyle name="Note 4 22 3 5 2 3" xfId="46017"/>
    <cellStyle name="Note 4 22 3 5 3" xfId="16591"/>
    <cellStyle name="Note 4 22 3 5 3 2" xfId="34025"/>
    <cellStyle name="Note 4 22 3 5 3 3" xfId="48478"/>
    <cellStyle name="Note 4 22 3 5 4" xfId="22106"/>
    <cellStyle name="Note 4 22 3 5 5" xfId="36559"/>
    <cellStyle name="Note 4 22 3 6" xfId="7133"/>
    <cellStyle name="Note 4 22 3 6 2" xfId="24567"/>
    <cellStyle name="Note 4 22 3 6 3" xfId="39020"/>
    <cellStyle name="Note 4 22 3 7" xfId="9574"/>
    <cellStyle name="Note 4 22 3 7 2" xfId="27008"/>
    <cellStyle name="Note 4 22 3 7 3" xfId="41461"/>
    <cellStyle name="Note 4 22 3 8" xfId="11994"/>
    <cellStyle name="Note 4 22 3 8 2" xfId="29428"/>
    <cellStyle name="Note 4 22 3 8 3" xfId="43881"/>
    <cellStyle name="Note 4 22 3 9" xfId="19000"/>
    <cellStyle name="Note 4 22 4" xfId="2164"/>
    <cellStyle name="Note 4 22 4 2" xfId="2165"/>
    <cellStyle name="Note 4 22 4 2 2" xfId="4676"/>
    <cellStyle name="Note 4 22 4 2 2 2" xfId="14134"/>
    <cellStyle name="Note 4 22 4 2 2 2 2" xfId="31568"/>
    <cellStyle name="Note 4 22 4 2 2 2 3" xfId="46021"/>
    <cellStyle name="Note 4 22 4 2 2 3" xfId="16595"/>
    <cellStyle name="Note 4 22 4 2 2 3 2" xfId="34029"/>
    <cellStyle name="Note 4 22 4 2 2 3 3" xfId="48482"/>
    <cellStyle name="Note 4 22 4 2 2 4" xfId="22111"/>
    <cellStyle name="Note 4 22 4 2 2 5" xfId="36564"/>
    <cellStyle name="Note 4 22 4 2 3" xfId="7138"/>
    <cellStyle name="Note 4 22 4 2 3 2" xfId="24572"/>
    <cellStyle name="Note 4 22 4 2 3 3" xfId="39025"/>
    <cellStyle name="Note 4 22 4 2 4" xfId="9579"/>
    <cellStyle name="Note 4 22 4 2 4 2" xfId="27013"/>
    <cellStyle name="Note 4 22 4 2 4 3" xfId="41466"/>
    <cellStyle name="Note 4 22 4 2 5" xfId="11999"/>
    <cellStyle name="Note 4 22 4 2 5 2" xfId="29433"/>
    <cellStyle name="Note 4 22 4 2 5 3" xfId="43886"/>
    <cellStyle name="Note 4 22 4 2 6" xfId="19005"/>
    <cellStyle name="Note 4 22 4 3" xfId="2166"/>
    <cellStyle name="Note 4 22 4 3 2" xfId="4677"/>
    <cellStyle name="Note 4 22 4 3 2 2" xfId="14135"/>
    <cellStyle name="Note 4 22 4 3 2 2 2" xfId="31569"/>
    <cellStyle name="Note 4 22 4 3 2 2 3" xfId="46022"/>
    <cellStyle name="Note 4 22 4 3 2 3" xfId="16596"/>
    <cellStyle name="Note 4 22 4 3 2 3 2" xfId="34030"/>
    <cellStyle name="Note 4 22 4 3 2 3 3" xfId="48483"/>
    <cellStyle name="Note 4 22 4 3 2 4" xfId="22112"/>
    <cellStyle name="Note 4 22 4 3 2 5" xfId="36565"/>
    <cellStyle name="Note 4 22 4 3 3" xfId="7139"/>
    <cellStyle name="Note 4 22 4 3 3 2" xfId="24573"/>
    <cellStyle name="Note 4 22 4 3 3 3" xfId="39026"/>
    <cellStyle name="Note 4 22 4 3 4" xfId="9580"/>
    <cellStyle name="Note 4 22 4 3 4 2" xfId="27014"/>
    <cellStyle name="Note 4 22 4 3 4 3" xfId="41467"/>
    <cellStyle name="Note 4 22 4 3 5" xfId="12000"/>
    <cellStyle name="Note 4 22 4 3 5 2" xfId="29434"/>
    <cellStyle name="Note 4 22 4 3 5 3" xfId="43887"/>
    <cellStyle name="Note 4 22 4 3 6" xfId="19006"/>
    <cellStyle name="Note 4 22 4 4" xfId="2167"/>
    <cellStyle name="Note 4 22 4 4 2" xfId="4678"/>
    <cellStyle name="Note 4 22 4 4 2 2" xfId="22113"/>
    <cellStyle name="Note 4 22 4 4 2 3" xfId="36566"/>
    <cellStyle name="Note 4 22 4 4 3" xfId="7140"/>
    <cellStyle name="Note 4 22 4 4 3 2" xfId="24574"/>
    <cellStyle name="Note 4 22 4 4 3 3" xfId="39027"/>
    <cellStyle name="Note 4 22 4 4 4" xfId="9581"/>
    <cellStyle name="Note 4 22 4 4 4 2" xfId="27015"/>
    <cellStyle name="Note 4 22 4 4 4 3" xfId="41468"/>
    <cellStyle name="Note 4 22 4 4 5" xfId="12001"/>
    <cellStyle name="Note 4 22 4 4 5 2" xfId="29435"/>
    <cellStyle name="Note 4 22 4 4 5 3" xfId="43888"/>
    <cellStyle name="Note 4 22 4 4 6" xfId="15315"/>
    <cellStyle name="Note 4 22 4 4 6 2" xfId="32749"/>
    <cellStyle name="Note 4 22 4 4 6 3" xfId="47202"/>
    <cellStyle name="Note 4 22 4 4 7" xfId="19007"/>
    <cellStyle name="Note 4 22 4 4 8" xfId="20476"/>
    <cellStyle name="Note 4 22 4 5" xfId="4675"/>
    <cellStyle name="Note 4 22 4 5 2" xfId="14133"/>
    <cellStyle name="Note 4 22 4 5 2 2" xfId="31567"/>
    <cellStyle name="Note 4 22 4 5 2 3" xfId="46020"/>
    <cellStyle name="Note 4 22 4 5 3" xfId="16594"/>
    <cellStyle name="Note 4 22 4 5 3 2" xfId="34028"/>
    <cellStyle name="Note 4 22 4 5 3 3" xfId="48481"/>
    <cellStyle name="Note 4 22 4 5 4" xfId="22110"/>
    <cellStyle name="Note 4 22 4 5 5" xfId="36563"/>
    <cellStyle name="Note 4 22 4 6" xfId="7137"/>
    <cellStyle name="Note 4 22 4 6 2" xfId="24571"/>
    <cellStyle name="Note 4 22 4 6 3" xfId="39024"/>
    <cellStyle name="Note 4 22 4 7" xfId="9578"/>
    <cellStyle name="Note 4 22 4 7 2" xfId="27012"/>
    <cellStyle name="Note 4 22 4 7 3" xfId="41465"/>
    <cellStyle name="Note 4 22 4 8" xfId="11998"/>
    <cellStyle name="Note 4 22 4 8 2" xfId="29432"/>
    <cellStyle name="Note 4 22 4 8 3" xfId="43885"/>
    <cellStyle name="Note 4 22 4 9" xfId="19004"/>
    <cellStyle name="Note 4 22 5" xfId="2168"/>
    <cellStyle name="Note 4 22 5 2" xfId="4679"/>
    <cellStyle name="Note 4 22 5 2 2" xfId="14136"/>
    <cellStyle name="Note 4 22 5 2 2 2" xfId="31570"/>
    <cellStyle name="Note 4 22 5 2 2 3" xfId="46023"/>
    <cellStyle name="Note 4 22 5 2 3" xfId="16597"/>
    <cellStyle name="Note 4 22 5 2 3 2" xfId="34031"/>
    <cellStyle name="Note 4 22 5 2 3 3" xfId="48484"/>
    <cellStyle name="Note 4 22 5 2 4" xfId="22114"/>
    <cellStyle name="Note 4 22 5 2 5" xfId="36567"/>
    <cellStyle name="Note 4 22 5 3" xfId="7141"/>
    <cellStyle name="Note 4 22 5 3 2" xfId="24575"/>
    <cellStyle name="Note 4 22 5 3 3" xfId="39028"/>
    <cellStyle name="Note 4 22 5 4" xfId="9582"/>
    <cellStyle name="Note 4 22 5 4 2" xfId="27016"/>
    <cellStyle name="Note 4 22 5 4 3" xfId="41469"/>
    <cellStyle name="Note 4 22 5 5" xfId="12002"/>
    <cellStyle name="Note 4 22 5 5 2" xfId="29436"/>
    <cellStyle name="Note 4 22 5 5 3" xfId="43889"/>
    <cellStyle name="Note 4 22 5 6" xfId="19008"/>
    <cellStyle name="Note 4 22 6" xfId="2169"/>
    <cellStyle name="Note 4 22 6 2" xfId="4680"/>
    <cellStyle name="Note 4 22 6 2 2" xfId="14137"/>
    <cellStyle name="Note 4 22 6 2 2 2" xfId="31571"/>
    <cellStyle name="Note 4 22 6 2 2 3" xfId="46024"/>
    <cellStyle name="Note 4 22 6 2 3" xfId="16598"/>
    <cellStyle name="Note 4 22 6 2 3 2" xfId="34032"/>
    <cellStyle name="Note 4 22 6 2 3 3" xfId="48485"/>
    <cellStyle name="Note 4 22 6 2 4" xfId="22115"/>
    <cellStyle name="Note 4 22 6 2 5" xfId="36568"/>
    <cellStyle name="Note 4 22 6 3" xfId="7142"/>
    <cellStyle name="Note 4 22 6 3 2" xfId="24576"/>
    <cellStyle name="Note 4 22 6 3 3" xfId="39029"/>
    <cellStyle name="Note 4 22 6 4" xfId="9583"/>
    <cellStyle name="Note 4 22 6 4 2" xfId="27017"/>
    <cellStyle name="Note 4 22 6 4 3" xfId="41470"/>
    <cellStyle name="Note 4 22 6 5" xfId="12003"/>
    <cellStyle name="Note 4 22 6 5 2" xfId="29437"/>
    <cellStyle name="Note 4 22 6 5 3" xfId="43890"/>
    <cellStyle name="Note 4 22 6 6" xfId="19009"/>
    <cellStyle name="Note 4 22 7" xfId="2170"/>
    <cellStyle name="Note 4 22 7 2" xfId="4681"/>
    <cellStyle name="Note 4 22 7 2 2" xfId="22116"/>
    <cellStyle name="Note 4 22 7 2 3" xfId="36569"/>
    <cellStyle name="Note 4 22 7 3" xfId="7143"/>
    <cellStyle name="Note 4 22 7 3 2" xfId="24577"/>
    <cellStyle name="Note 4 22 7 3 3" xfId="39030"/>
    <cellStyle name="Note 4 22 7 4" xfId="9584"/>
    <cellStyle name="Note 4 22 7 4 2" xfId="27018"/>
    <cellStyle name="Note 4 22 7 4 3" xfId="41471"/>
    <cellStyle name="Note 4 22 7 5" xfId="12004"/>
    <cellStyle name="Note 4 22 7 5 2" xfId="29438"/>
    <cellStyle name="Note 4 22 7 5 3" xfId="43891"/>
    <cellStyle name="Note 4 22 7 6" xfId="15316"/>
    <cellStyle name="Note 4 22 7 6 2" xfId="32750"/>
    <cellStyle name="Note 4 22 7 6 3" xfId="47203"/>
    <cellStyle name="Note 4 22 7 7" xfId="19010"/>
    <cellStyle name="Note 4 22 7 8" xfId="20477"/>
    <cellStyle name="Note 4 22 8" xfId="4666"/>
    <cellStyle name="Note 4 22 8 2" xfId="14126"/>
    <cellStyle name="Note 4 22 8 2 2" xfId="31560"/>
    <cellStyle name="Note 4 22 8 2 3" xfId="46013"/>
    <cellStyle name="Note 4 22 8 3" xfId="16587"/>
    <cellStyle name="Note 4 22 8 3 2" xfId="34021"/>
    <cellStyle name="Note 4 22 8 3 3" xfId="48474"/>
    <cellStyle name="Note 4 22 8 4" xfId="22101"/>
    <cellStyle name="Note 4 22 8 5" xfId="36554"/>
    <cellStyle name="Note 4 22 9" xfId="7128"/>
    <cellStyle name="Note 4 22 9 2" xfId="24562"/>
    <cellStyle name="Note 4 22 9 3" xfId="39015"/>
    <cellStyle name="Note 4 23" xfId="2171"/>
    <cellStyle name="Note 4 23 10" xfId="9585"/>
    <cellStyle name="Note 4 23 10 2" xfId="27019"/>
    <cellStyle name="Note 4 23 10 3" xfId="41472"/>
    <cellStyle name="Note 4 23 11" xfId="12005"/>
    <cellStyle name="Note 4 23 11 2" xfId="29439"/>
    <cellStyle name="Note 4 23 11 3" xfId="43892"/>
    <cellStyle name="Note 4 23 12" xfId="19011"/>
    <cellStyle name="Note 4 23 2" xfId="2172"/>
    <cellStyle name="Note 4 23 2 2" xfId="2173"/>
    <cellStyle name="Note 4 23 2 2 2" xfId="4684"/>
    <cellStyle name="Note 4 23 2 2 2 2" xfId="14140"/>
    <cellStyle name="Note 4 23 2 2 2 2 2" xfId="31574"/>
    <cellStyle name="Note 4 23 2 2 2 2 3" xfId="46027"/>
    <cellStyle name="Note 4 23 2 2 2 3" xfId="16601"/>
    <cellStyle name="Note 4 23 2 2 2 3 2" xfId="34035"/>
    <cellStyle name="Note 4 23 2 2 2 3 3" xfId="48488"/>
    <cellStyle name="Note 4 23 2 2 2 4" xfId="22119"/>
    <cellStyle name="Note 4 23 2 2 2 5" xfId="36572"/>
    <cellStyle name="Note 4 23 2 2 3" xfId="7146"/>
    <cellStyle name="Note 4 23 2 2 3 2" xfId="24580"/>
    <cellStyle name="Note 4 23 2 2 3 3" xfId="39033"/>
    <cellStyle name="Note 4 23 2 2 4" xfId="9587"/>
    <cellStyle name="Note 4 23 2 2 4 2" xfId="27021"/>
    <cellStyle name="Note 4 23 2 2 4 3" xfId="41474"/>
    <cellStyle name="Note 4 23 2 2 5" xfId="12007"/>
    <cellStyle name="Note 4 23 2 2 5 2" xfId="29441"/>
    <cellStyle name="Note 4 23 2 2 5 3" xfId="43894"/>
    <cellStyle name="Note 4 23 2 2 6" xfId="19013"/>
    <cellStyle name="Note 4 23 2 3" xfId="2174"/>
    <cellStyle name="Note 4 23 2 3 2" xfId="4685"/>
    <cellStyle name="Note 4 23 2 3 2 2" xfId="14141"/>
    <cellStyle name="Note 4 23 2 3 2 2 2" xfId="31575"/>
    <cellStyle name="Note 4 23 2 3 2 2 3" xfId="46028"/>
    <cellStyle name="Note 4 23 2 3 2 3" xfId="16602"/>
    <cellStyle name="Note 4 23 2 3 2 3 2" xfId="34036"/>
    <cellStyle name="Note 4 23 2 3 2 3 3" xfId="48489"/>
    <cellStyle name="Note 4 23 2 3 2 4" xfId="22120"/>
    <cellStyle name="Note 4 23 2 3 2 5" xfId="36573"/>
    <cellStyle name="Note 4 23 2 3 3" xfId="7147"/>
    <cellStyle name="Note 4 23 2 3 3 2" xfId="24581"/>
    <cellStyle name="Note 4 23 2 3 3 3" xfId="39034"/>
    <cellStyle name="Note 4 23 2 3 4" xfId="9588"/>
    <cellStyle name="Note 4 23 2 3 4 2" xfId="27022"/>
    <cellStyle name="Note 4 23 2 3 4 3" xfId="41475"/>
    <cellStyle name="Note 4 23 2 3 5" xfId="12008"/>
    <cellStyle name="Note 4 23 2 3 5 2" xfId="29442"/>
    <cellStyle name="Note 4 23 2 3 5 3" xfId="43895"/>
    <cellStyle name="Note 4 23 2 3 6" xfId="19014"/>
    <cellStyle name="Note 4 23 2 4" xfId="2175"/>
    <cellStyle name="Note 4 23 2 4 2" xfId="4686"/>
    <cellStyle name="Note 4 23 2 4 2 2" xfId="22121"/>
    <cellStyle name="Note 4 23 2 4 2 3" xfId="36574"/>
    <cellStyle name="Note 4 23 2 4 3" xfId="7148"/>
    <cellStyle name="Note 4 23 2 4 3 2" xfId="24582"/>
    <cellStyle name="Note 4 23 2 4 3 3" xfId="39035"/>
    <cellStyle name="Note 4 23 2 4 4" xfId="9589"/>
    <cellStyle name="Note 4 23 2 4 4 2" xfId="27023"/>
    <cellStyle name="Note 4 23 2 4 4 3" xfId="41476"/>
    <cellStyle name="Note 4 23 2 4 5" xfId="12009"/>
    <cellStyle name="Note 4 23 2 4 5 2" xfId="29443"/>
    <cellStyle name="Note 4 23 2 4 5 3" xfId="43896"/>
    <cellStyle name="Note 4 23 2 4 6" xfId="15317"/>
    <cellStyle name="Note 4 23 2 4 6 2" xfId="32751"/>
    <cellStyle name="Note 4 23 2 4 6 3" xfId="47204"/>
    <cellStyle name="Note 4 23 2 4 7" xfId="19015"/>
    <cellStyle name="Note 4 23 2 4 8" xfId="20478"/>
    <cellStyle name="Note 4 23 2 5" xfId="4683"/>
    <cellStyle name="Note 4 23 2 5 2" xfId="14139"/>
    <cellStyle name="Note 4 23 2 5 2 2" xfId="31573"/>
    <cellStyle name="Note 4 23 2 5 2 3" xfId="46026"/>
    <cellStyle name="Note 4 23 2 5 3" xfId="16600"/>
    <cellStyle name="Note 4 23 2 5 3 2" xfId="34034"/>
    <cellStyle name="Note 4 23 2 5 3 3" xfId="48487"/>
    <cellStyle name="Note 4 23 2 5 4" xfId="22118"/>
    <cellStyle name="Note 4 23 2 5 5" xfId="36571"/>
    <cellStyle name="Note 4 23 2 6" xfId="7145"/>
    <cellStyle name="Note 4 23 2 6 2" xfId="24579"/>
    <cellStyle name="Note 4 23 2 6 3" xfId="39032"/>
    <cellStyle name="Note 4 23 2 7" xfId="9586"/>
    <cellStyle name="Note 4 23 2 7 2" xfId="27020"/>
    <cellStyle name="Note 4 23 2 7 3" xfId="41473"/>
    <cellStyle name="Note 4 23 2 8" xfId="12006"/>
    <cellStyle name="Note 4 23 2 8 2" xfId="29440"/>
    <cellStyle name="Note 4 23 2 8 3" xfId="43893"/>
    <cellStyle name="Note 4 23 2 9" xfId="19012"/>
    <cellStyle name="Note 4 23 3" xfId="2176"/>
    <cellStyle name="Note 4 23 3 2" xfId="2177"/>
    <cellStyle name="Note 4 23 3 2 2" xfId="4688"/>
    <cellStyle name="Note 4 23 3 2 2 2" xfId="14143"/>
    <cellStyle name="Note 4 23 3 2 2 2 2" xfId="31577"/>
    <cellStyle name="Note 4 23 3 2 2 2 3" xfId="46030"/>
    <cellStyle name="Note 4 23 3 2 2 3" xfId="16604"/>
    <cellStyle name="Note 4 23 3 2 2 3 2" xfId="34038"/>
    <cellStyle name="Note 4 23 3 2 2 3 3" xfId="48491"/>
    <cellStyle name="Note 4 23 3 2 2 4" xfId="22123"/>
    <cellStyle name="Note 4 23 3 2 2 5" xfId="36576"/>
    <cellStyle name="Note 4 23 3 2 3" xfId="7150"/>
    <cellStyle name="Note 4 23 3 2 3 2" xfId="24584"/>
    <cellStyle name="Note 4 23 3 2 3 3" xfId="39037"/>
    <cellStyle name="Note 4 23 3 2 4" xfId="9591"/>
    <cellStyle name="Note 4 23 3 2 4 2" xfId="27025"/>
    <cellStyle name="Note 4 23 3 2 4 3" xfId="41478"/>
    <cellStyle name="Note 4 23 3 2 5" xfId="12011"/>
    <cellStyle name="Note 4 23 3 2 5 2" xfId="29445"/>
    <cellStyle name="Note 4 23 3 2 5 3" xfId="43898"/>
    <cellStyle name="Note 4 23 3 2 6" xfId="19017"/>
    <cellStyle name="Note 4 23 3 3" xfId="2178"/>
    <cellStyle name="Note 4 23 3 3 2" xfId="4689"/>
    <cellStyle name="Note 4 23 3 3 2 2" xfId="14144"/>
    <cellStyle name="Note 4 23 3 3 2 2 2" xfId="31578"/>
    <cellStyle name="Note 4 23 3 3 2 2 3" xfId="46031"/>
    <cellStyle name="Note 4 23 3 3 2 3" xfId="16605"/>
    <cellStyle name="Note 4 23 3 3 2 3 2" xfId="34039"/>
    <cellStyle name="Note 4 23 3 3 2 3 3" xfId="48492"/>
    <cellStyle name="Note 4 23 3 3 2 4" xfId="22124"/>
    <cellStyle name="Note 4 23 3 3 2 5" xfId="36577"/>
    <cellStyle name="Note 4 23 3 3 3" xfId="7151"/>
    <cellStyle name="Note 4 23 3 3 3 2" xfId="24585"/>
    <cellStyle name="Note 4 23 3 3 3 3" xfId="39038"/>
    <cellStyle name="Note 4 23 3 3 4" xfId="9592"/>
    <cellStyle name="Note 4 23 3 3 4 2" xfId="27026"/>
    <cellStyle name="Note 4 23 3 3 4 3" xfId="41479"/>
    <cellStyle name="Note 4 23 3 3 5" xfId="12012"/>
    <cellStyle name="Note 4 23 3 3 5 2" xfId="29446"/>
    <cellStyle name="Note 4 23 3 3 5 3" xfId="43899"/>
    <cellStyle name="Note 4 23 3 3 6" xfId="19018"/>
    <cellStyle name="Note 4 23 3 4" xfId="2179"/>
    <cellStyle name="Note 4 23 3 4 2" xfId="4690"/>
    <cellStyle name="Note 4 23 3 4 2 2" xfId="22125"/>
    <cellStyle name="Note 4 23 3 4 2 3" xfId="36578"/>
    <cellStyle name="Note 4 23 3 4 3" xfId="7152"/>
    <cellStyle name="Note 4 23 3 4 3 2" xfId="24586"/>
    <cellStyle name="Note 4 23 3 4 3 3" xfId="39039"/>
    <cellStyle name="Note 4 23 3 4 4" xfId="9593"/>
    <cellStyle name="Note 4 23 3 4 4 2" xfId="27027"/>
    <cellStyle name="Note 4 23 3 4 4 3" xfId="41480"/>
    <cellStyle name="Note 4 23 3 4 5" xfId="12013"/>
    <cellStyle name="Note 4 23 3 4 5 2" xfId="29447"/>
    <cellStyle name="Note 4 23 3 4 5 3" xfId="43900"/>
    <cellStyle name="Note 4 23 3 4 6" xfId="15318"/>
    <cellStyle name="Note 4 23 3 4 6 2" xfId="32752"/>
    <cellStyle name="Note 4 23 3 4 6 3" xfId="47205"/>
    <cellStyle name="Note 4 23 3 4 7" xfId="19019"/>
    <cellStyle name="Note 4 23 3 4 8" xfId="20479"/>
    <cellStyle name="Note 4 23 3 5" xfId="4687"/>
    <cellStyle name="Note 4 23 3 5 2" xfId="14142"/>
    <cellStyle name="Note 4 23 3 5 2 2" xfId="31576"/>
    <cellStyle name="Note 4 23 3 5 2 3" xfId="46029"/>
    <cellStyle name="Note 4 23 3 5 3" xfId="16603"/>
    <cellStyle name="Note 4 23 3 5 3 2" xfId="34037"/>
    <cellStyle name="Note 4 23 3 5 3 3" xfId="48490"/>
    <cellStyle name="Note 4 23 3 5 4" xfId="22122"/>
    <cellStyle name="Note 4 23 3 5 5" xfId="36575"/>
    <cellStyle name="Note 4 23 3 6" xfId="7149"/>
    <cellStyle name="Note 4 23 3 6 2" xfId="24583"/>
    <cellStyle name="Note 4 23 3 6 3" xfId="39036"/>
    <cellStyle name="Note 4 23 3 7" xfId="9590"/>
    <cellStyle name="Note 4 23 3 7 2" xfId="27024"/>
    <cellStyle name="Note 4 23 3 7 3" xfId="41477"/>
    <cellStyle name="Note 4 23 3 8" xfId="12010"/>
    <cellStyle name="Note 4 23 3 8 2" xfId="29444"/>
    <cellStyle name="Note 4 23 3 8 3" xfId="43897"/>
    <cellStyle name="Note 4 23 3 9" xfId="19016"/>
    <cellStyle name="Note 4 23 4" xfId="2180"/>
    <cellStyle name="Note 4 23 4 2" xfId="2181"/>
    <cellStyle name="Note 4 23 4 2 2" xfId="4692"/>
    <cellStyle name="Note 4 23 4 2 2 2" xfId="14146"/>
    <cellStyle name="Note 4 23 4 2 2 2 2" xfId="31580"/>
    <cellStyle name="Note 4 23 4 2 2 2 3" xfId="46033"/>
    <cellStyle name="Note 4 23 4 2 2 3" xfId="16607"/>
    <cellStyle name="Note 4 23 4 2 2 3 2" xfId="34041"/>
    <cellStyle name="Note 4 23 4 2 2 3 3" xfId="48494"/>
    <cellStyle name="Note 4 23 4 2 2 4" xfId="22127"/>
    <cellStyle name="Note 4 23 4 2 2 5" xfId="36580"/>
    <cellStyle name="Note 4 23 4 2 3" xfId="7154"/>
    <cellStyle name="Note 4 23 4 2 3 2" xfId="24588"/>
    <cellStyle name="Note 4 23 4 2 3 3" xfId="39041"/>
    <cellStyle name="Note 4 23 4 2 4" xfId="9595"/>
    <cellStyle name="Note 4 23 4 2 4 2" xfId="27029"/>
    <cellStyle name="Note 4 23 4 2 4 3" xfId="41482"/>
    <cellStyle name="Note 4 23 4 2 5" xfId="12015"/>
    <cellStyle name="Note 4 23 4 2 5 2" xfId="29449"/>
    <cellStyle name="Note 4 23 4 2 5 3" xfId="43902"/>
    <cellStyle name="Note 4 23 4 2 6" xfId="19021"/>
    <cellStyle name="Note 4 23 4 3" xfId="2182"/>
    <cellStyle name="Note 4 23 4 3 2" xfId="4693"/>
    <cellStyle name="Note 4 23 4 3 2 2" xfId="14147"/>
    <cellStyle name="Note 4 23 4 3 2 2 2" xfId="31581"/>
    <cellStyle name="Note 4 23 4 3 2 2 3" xfId="46034"/>
    <cellStyle name="Note 4 23 4 3 2 3" xfId="16608"/>
    <cellStyle name="Note 4 23 4 3 2 3 2" xfId="34042"/>
    <cellStyle name="Note 4 23 4 3 2 3 3" xfId="48495"/>
    <cellStyle name="Note 4 23 4 3 2 4" xfId="22128"/>
    <cellStyle name="Note 4 23 4 3 2 5" xfId="36581"/>
    <cellStyle name="Note 4 23 4 3 3" xfId="7155"/>
    <cellStyle name="Note 4 23 4 3 3 2" xfId="24589"/>
    <cellStyle name="Note 4 23 4 3 3 3" xfId="39042"/>
    <cellStyle name="Note 4 23 4 3 4" xfId="9596"/>
    <cellStyle name="Note 4 23 4 3 4 2" xfId="27030"/>
    <cellStyle name="Note 4 23 4 3 4 3" xfId="41483"/>
    <cellStyle name="Note 4 23 4 3 5" xfId="12016"/>
    <cellStyle name="Note 4 23 4 3 5 2" xfId="29450"/>
    <cellStyle name="Note 4 23 4 3 5 3" xfId="43903"/>
    <cellStyle name="Note 4 23 4 3 6" xfId="19022"/>
    <cellStyle name="Note 4 23 4 4" xfId="2183"/>
    <cellStyle name="Note 4 23 4 4 2" xfId="4694"/>
    <cellStyle name="Note 4 23 4 4 2 2" xfId="22129"/>
    <cellStyle name="Note 4 23 4 4 2 3" xfId="36582"/>
    <cellStyle name="Note 4 23 4 4 3" xfId="7156"/>
    <cellStyle name="Note 4 23 4 4 3 2" xfId="24590"/>
    <cellStyle name="Note 4 23 4 4 3 3" xfId="39043"/>
    <cellStyle name="Note 4 23 4 4 4" xfId="9597"/>
    <cellStyle name="Note 4 23 4 4 4 2" xfId="27031"/>
    <cellStyle name="Note 4 23 4 4 4 3" xfId="41484"/>
    <cellStyle name="Note 4 23 4 4 5" xfId="12017"/>
    <cellStyle name="Note 4 23 4 4 5 2" xfId="29451"/>
    <cellStyle name="Note 4 23 4 4 5 3" xfId="43904"/>
    <cellStyle name="Note 4 23 4 4 6" xfId="15319"/>
    <cellStyle name="Note 4 23 4 4 6 2" xfId="32753"/>
    <cellStyle name="Note 4 23 4 4 6 3" xfId="47206"/>
    <cellStyle name="Note 4 23 4 4 7" xfId="19023"/>
    <cellStyle name="Note 4 23 4 4 8" xfId="20480"/>
    <cellStyle name="Note 4 23 4 5" xfId="4691"/>
    <cellStyle name="Note 4 23 4 5 2" xfId="14145"/>
    <cellStyle name="Note 4 23 4 5 2 2" xfId="31579"/>
    <cellStyle name="Note 4 23 4 5 2 3" xfId="46032"/>
    <cellStyle name="Note 4 23 4 5 3" xfId="16606"/>
    <cellStyle name="Note 4 23 4 5 3 2" xfId="34040"/>
    <cellStyle name="Note 4 23 4 5 3 3" xfId="48493"/>
    <cellStyle name="Note 4 23 4 5 4" xfId="22126"/>
    <cellStyle name="Note 4 23 4 5 5" xfId="36579"/>
    <cellStyle name="Note 4 23 4 6" xfId="7153"/>
    <cellStyle name="Note 4 23 4 6 2" xfId="24587"/>
    <cellStyle name="Note 4 23 4 6 3" xfId="39040"/>
    <cellStyle name="Note 4 23 4 7" xfId="9594"/>
    <cellStyle name="Note 4 23 4 7 2" xfId="27028"/>
    <cellStyle name="Note 4 23 4 7 3" xfId="41481"/>
    <cellStyle name="Note 4 23 4 8" xfId="12014"/>
    <cellStyle name="Note 4 23 4 8 2" xfId="29448"/>
    <cellStyle name="Note 4 23 4 8 3" xfId="43901"/>
    <cellStyle name="Note 4 23 4 9" xfId="19020"/>
    <cellStyle name="Note 4 23 5" xfId="2184"/>
    <cellStyle name="Note 4 23 5 2" xfId="4695"/>
    <cellStyle name="Note 4 23 5 2 2" xfId="14148"/>
    <cellStyle name="Note 4 23 5 2 2 2" xfId="31582"/>
    <cellStyle name="Note 4 23 5 2 2 3" xfId="46035"/>
    <cellStyle name="Note 4 23 5 2 3" xfId="16609"/>
    <cellStyle name="Note 4 23 5 2 3 2" xfId="34043"/>
    <cellStyle name="Note 4 23 5 2 3 3" xfId="48496"/>
    <cellStyle name="Note 4 23 5 2 4" xfId="22130"/>
    <cellStyle name="Note 4 23 5 2 5" xfId="36583"/>
    <cellStyle name="Note 4 23 5 3" xfId="7157"/>
    <cellStyle name="Note 4 23 5 3 2" xfId="24591"/>
    <cellStyle name="Note 4 23 5 3 3" xfId="39044"/>
    <cellStyle name="Note 4 23 5 4" xfId="9598"/>
    <cellStyle name="Note 4 23 5 4 2" xfId="27032"/>
    <cellStyle name="Note 4 23 5 4 3" xfId="41485"/>
    <cellStyle name="Note 4 23 5 5" xfId="12018"/>
    <cellStyle name="Note 4 23 5 5 2" xfId="29452"/>
    <cellStyle name="Note 4 23 5 5 3" xfId="43905"/>
    <cellStyle name="Note 4 23 5 6" xfId="19024"/>
    <cellStyle name="Note 4 23 6" xfId="2185"/>
    <cellStyle name="Note 4 23 6 2" xfId="4696"/>
    <cellStyle name="Note 4 23 6 2 2" xfId="14149"/>
    <cellStyle name="Note 4 23 6 2 2 2" xfId="31583"/>
    <cellStyle name="Note 4 23 6 2 2 3" xfId="46036"/>
    <cellStyle name="Note 4 23 6 2 3" xfId="16610"/>
    <cellStyle name="Note 4 23 6 2 3 2" xfId="34044"/>
    <cellStyle name="Note 4 23 6 2 3 3" xfId="48497"/>
    <cellStyle name="Note 4 23 6 2 4" xfId="22131"/>
    <cellStyle name="Note 4 23 6 2 5" xfId="36584"/>
    <cellStyle name="Note 4 23 6 3" xfId="7158"/>
    <cellStyle name="Note 4 23 6 3 2" xfId="24592"/>
    <cellStyle name="Note 4 23 6 3 3" xfId="39045"/>
    <cellStyle name="Note 4 23 6 4" xfId="9599"/>
    <cellStyle name="Note 4 23 6 4 2" xfId="27033"/>
    <cellStyle name="Note 4 23 6 4 3" xfId="41486"/>
    <cellStyle name="Note 4 23 6 5" xfId="12019"/>
    <cellStyle name="Note 4 23 6 5 2" xfId="29453"/>
    <cellStyle name="Note 4 23 6 5 3" xfId="43906"/>
    <cellStyle name="Note 4 23 6 6" xfId="19025"/>
    <cellStyle name="Note 4 23 7" xfId="2186"/>
    <cellStyle name="Note 4 23 7 2" xfId="4697"/>
    <cellStyle name="Note 4 23 7 2 2" xfId="22132"/>
    <cellStyle name="Note 4 23 7 2 3" xfId="36585"/>
    <cellStyle name="Note 4 23 7 3" xfId="7159"/>
    <cellStyle name="Note 4 23 7 3 2" xfId="24593"/>
    <cellStyle name="Note 4 23 7 3 3" xfId="39046"/>
    <cellStyle name="Note 4 23 7 4" xfId="9600"/>
    <cellStyle name="Note 4 23 7 4 2" xfId="27034"/>
    <cellStyle name="Note 4 23 7 4 3" xfId="41487"/>
    <cellStyle name="Note 4 23 7 5" xfId="12020"/>
    <cellStyle name="Note 4 23 7 5 2" xfId="29454"/>
    <cellStyle name="Note 4 23 7 5 3" xfId="43907"/>
    <cellStyle name="Note 4 23 7 6" xfId="15320"/>
    <cellStyle name="Note 4 23 7 6 2" xfId="32754"/>
    <cellStyle name="Note 4 23 7 6 3" xfId="47207"/>
    <cellStyle name="Note 4 23 7 7" xfId="19026"/>
    <cellStyle name="Note 4 23 7 8" xfId="20481"/>
    <cellStyle name="Note 4 23 8" xfId="4682"/>
    <cellStyle name="Note 4 23 8 2" xfId="14138"/>
    <cellStyle name="Note 4 23 8 2 2" xfId="31572"/>
    <cellStyle name="Note 4 23 8 2 3" xfId="46025"/>
    <cellStyle name="Note 4 23 8 3" xfId="16599"/>
    <cellStyle name="Note 4 23 8 3 2" xfId="34033"/>
    <cellStyle name="Note 4 23 8 3 3" xfId="48486"/>
    <cellStyle name="Note 4 23 8 4" xfId="22117"/>
    <cellStyle name="Note 4 23 8 5" xfId="36570"/>
    <cellStyle name="Note 4 23 9" xfId="7144"/>
    <cellStyle name="Note 4 23 9 2" xfId="24578"/>
    <cellStyle name="Note 4 23 9 3" xfId="39031"/>
    <cellStyle name="Note 4 24" xfId="2187"/>
    <cellStyle name="Note 4 24 10" xfId="9601"/>
    <cellStyle name="Note 4 24 10 2" xfId="27035"/>
    <cellStyle name="Note 4 24 10 3" xfId="41488"/>
    <cellStyle name="Note 4 24 11" xfId="12021"/>
    <cellStyle name="Note 4 24 11 2" xfId="29455"/>
    <cellStyle name="Note 4 24 11 3" xfId="43908"/>
    <cellStyle name="Note 4 24 12" xfId="19027"/>
    <cellStyle name="Note 4 24 2" xfId="2188"/>
    <cellStyle name="Note 4 24 2 2" xfId="2189"/>
    <cellStyle name="Note 4 24 2 2 2" xfId="4700"/>
    <cellStyle name="Note 4 24 2 2 2 2" xfId="14152"/>
    <cellStyle name="Note 4 24 2 2 2 2 2" xfId="31586"/>
    <cellStyle name="Note 4 24 2 2 2 2 3" xfId="46039"/>
    <cellStyle name="Note 4 24 2 2 2 3" xfId="16613"/>
    <cellStyle name="Note 4 24 2 2 2 3 2" xfId="34047"/>
    <cellStyle name="Note 4 24 2 2 2 3 3" xfId="48500"/>
    <cellStyle name="Note 4 24 2 2 2 4" xfId="22135"/>
    <cellStyle name="Note 4 24 2 2 2 5" xfId="36588"/>
    <cellStyle name="Note 4 24 2 2 3" xfId="7162"/>
    <cellStyle name="Note 4 24 2 2 3 2" xfId="24596"/>
    <cellStyle name="Note 4 24 2 2 3 3" xfId="39049"/>
    <cellStyle name="Note 4 24 2 2 4" xfId="9603"/>
    <cellStyle name="Note 4 24 2 2 4 2" xfId="27037"/>
    <cellStyle name="Note 4 24 2 2 4 3" xfId="41490"/>
    <cellStyle name="Note 4 24 2 2 5" xfId="12023"/>
    <cellStyle name="Note 4 24 2 2 5 2" xfId="29457"/>
    <cellStyle name="Note 4 24 2 2 5 3" xfId="43910"/>
    <cellStyle name="Note 4 24 2 2 6" xfId="19029"/>
    <cellStyle name="Note 4 24 2 3" xfId="2190"/>
    <cellStyle name="Note 4 24 2 3 2" xfId="4701"/>
    <cellStyle name="Note 4 24 2 3 2 2" xfId="14153"/>
    <cellStyle name="Note 4 24 2 3 2 2 2" xfId="31587"/>
    <cellStyle name="Note 4 24 2 3 2 2 3" xfId="46040"/>
    <cellStyle name="Note 4 24 2 3 2 3" xfId="16614"/>
    <cellStyle name="Note 4 24 2 3 2 3 2" xfId="34048"/>
    <cellStyle name="Note 4 24 2 3 2 3 3" xfId="48501"/>
    <cellStyle name="Note 4 24 2 3 2 4" xfId="22136"/>
    <cellStyle name="Note 4 24 2 3 2 5" xfId="36589"/>
    <cellStyle name="Note 4 24 2 3 3" xfId="7163"/>
    <cellStyle name="Note 4 24 2 3 3 2" xfId="24597"/>
    <cellStyle name="Note 4 24 2 3 3 3" xfId="39050"/>
    <cellStyle name="Note 4 24 2 3 4" xfId="9604"/>
    <cellStyle name="Note 4 24 2 3 4 2" xfId="27038"/>
    <cellStyle name="Note 4 24 2 3 4 3" xfId="41491"/>
    <cellStyle name="Note 4 24 2 3 5" xfId="12024"/>
    <cellStyle name="Note 4 24 2 3 5 2" xfId="29458"/>
    <cellStyle name="Note 4 24 2 3 5 3" xfId="43911"/>
    <cellStyle name="Note 4 24 2 3 6" xfId="19030"/>
    <cellStyle name="Note 4 24 2 4" xfId="2191"/>
    <cellStyle name="Note 4 24 2 4 2" xfId="4702"/>
    <cellStyle name="Note 4 24 2 4 2 2" xfId="22137"/>
    <cellStyle name="Note 4 24 2 4 2 3" xfId="36590"/>
    <cellStyle name="Note 4 24 2 4 3" xfId="7164"/>
    <cellStyle name="Note 4 24 2 4 3 2" xfId="24598"/>
    <cellStyle name="Note 4 24 2 4 3 3" xfId="39051"/>
    <cellStyle name="Note 4 24 2 4 4" xfId="9605"/>
    <cellStyle name="Note 4 24 2 4 4 2" xfId="27039"/>
    <cellStyle name="Note 4 24 2 4 4 3" xfId="41492"/>
    <cellStyle name="Note 4 24 2 4 5" xfId="12025"/>
    <cellStyle name="Note 4 24 2 4 5 2" xfId="29459"/>
    <cellStyle name="Note 4 24 2 4 5 3" xfId="43912"/>
    <cellStyle name="Note 4 24 2 4 6" xfId="15321"/>
    <cellStyle name="Note 4 24 2 4 6 2" xfId="32755"/>
    <cellStyle name="Note 4 24 2 4 6 3" xfId="47208"/>
    <cellStyle name="Note 4 24 2 4 7" xfId="19031"/>
    <cellStyle name="Note 4 24 2 4 8" xfId="20482"/>
    <cellStyle name="Note 4 24 2 5" xfId="4699"/>
    <cellStyle name="Note 4 24 2 5 2" xfId="14151"/>
    <cellStyle name="Note 4 24 2 5 2 2" xfId="31585"/>
    <cellStyle name="Note 4 24 2 5 2 3" xfId="46038"/>
    <cellStyle name="Note 4 24 2 5 3" xfId="16612"/>
    <cellStyle name="Note 4 24 2 5 3 2" xfId="34046"/>
    <cellStyle name="Note 4 24 2 5 3 3" xfId="48499"/>
    <cellStyle name="Note 4 24 2 5 4" xfId="22134"/>
    <cellStyle name="Note 4 24 2 5 5" xfId="36587"/>
    <cellStyle name="Note 4 24 2 6" xfId="7161"/>
    <cellStyle name="Note 4 24 2 6 2" xfId="24595"/>
    <cellStyle name="Note 4 24 2 6 3" xfId="39048"/>
    <cellStyle name="Note 4 24 2 7" xfId="9602"/>
    <cellStyle name="Note 4 24 2 7 2" xfId="27036"/>
    <cellStyle name="Note 4 24 2 7 3" xfId="41489"/>
    <cellStyle name="Note 4 24 2 8" xfId="12022"/>
    <cellStyle name="Note 4 24 2 8 2" xfId="29456"/>
    <cellStyle name="Note 4 24 2 8 3" xfId="43909"/>
    <cellStyle name="Note 4 24 2 9" xfId="19028"/>
    <cellStyle name="Note 4 24 3" xfId="2192"/>
    <cellStyle name="Note 4 24 3 2" xfId="2193"/>
    <cellStyle name="Note 4 24 3 2 2" xfId="4704"/>
    <cellStyle name="Note 4 24 3 2 2 2" xfId="14155"/>
    <cellStyle name="Note 4 24 3 2 2 2 2" xfId="31589"/>
    <cellStyle name="Note 4 24 3 2 2 2 3" xfId="46042"/>
    <cellStyle name="Note 4 24 3 2 2 3" xfId="16616"/>
    <cellStyle name="Note 4 24 3 2 2 3 2" xfId="34050"/>
    <cellStyle name="Note 4 24 3 2 2 3 3" xfId="48503"/>
    <cellStyle name="Note 4 24 3 2 2 4" xfId="22139"/>
    <cellStyle name="Note 4 24 3 2 2 5" xfId="36592"/>
    <cellStyle name="Note 4 24 3 2 3" xfId="7166"/>
    <cellStyle name="Note 4 24 3 2 3 2" xfId="24600"/>
    <cellStyle name="Note 4 24 3 2 3 3" xfId="39053"/>
    <cellStyle name="Note 4 24 3 2 4" xfId="9607"/>
    <cellStyle name="Note 4 24 3 2 4 2" xfId="27041"/>
    <cellStyle name="Note 4 24 3 2 4 3" xfId="41494"/>
    <cellStyle name="Note 4 24 3 2 5" xfId="12027"/>
    <cellStyle name="Note 4 24 3 2 5 2" xfId="29461"/>
    <cellStyle name="Note 4 24 3 2 5 3" xfId="43914"/>
    <cellStyle name="Note 4 24 3 2 6" xfId="19033"/>
    <cellStyle name="Note 4 24 3 3" xfId="2194"/>
    <cellStyle name="Note 4 24 3 3 2" xfId="4705"/>
    <cellStyle name="Note 4 24 3 3 2 2" xfId="14156"/>
    <cellStyle name="Note 4 24 3 3 2 2 2" xfId="31590"/>
    <cellStyle name="Note 4 24 3 3 2 2 3" xfId="46043"/>
    <cellStyle name="Note 4 24 3 3 2 3" xfId="16617"/>
    <cellStyle name="Note 4 24 3 3 2 3 2" xfId="34051"/>
    <cellStyle name="Note 4 24 3 3 2 3 3" xfId="48504"/>
    <cellStyle name="Note 4 24 3 3 2 4" xfId="22140"/>
    <cellStyle name="Note 4 24 3 3 2 5" xfId="36593"/>
    <cellStyle name="Note 4 24 3 3 3" xfId="7167"/>
    <cellStyle name="Note 4 24 3 3 3 2" xfId="24601"/>
    <cellStyle name="Note 4 24 3 3 3 3" xfId="39054"/>
    <cellStyle name="Note 4 24 3 3 4" xfId="9608"/>
    <cellStyle name="Note 4 24 3 3 4 2" xfId="27042"/>
    <cellStyle name="Note 4 24 3 3 4 3" xfId="41495"/>
    <cellStyle name="Note 4 24 3 3 5" xfId="12028"/>
    <cellStyle name="Note 4 24 3 3 5 2" xfId="29462"/>
    <cellStyle name="Note 4 24 3 3 5 3" xfId="43915"/>
    <cellStyle name="Note 4 24 3 3 6" xfId="19034"/>
    <cellStyle name="Note 4 24 3 4" xfId="2195"/>
    <cellStyle name="Note 4 24 3 4 2" xfId="4706"/>
    <cellStyle name="Note 4 24 3 4 2 2" xfId="22141"/>
    <cellStyle name="Note 4 24 3 4 2 3" xfId="36594"/>
    <cellStyle name="Note 4 24 3 4 3" xfId="7168"/>
    <cellStyle name="Note 4 24 3 4 3 2" xfId="24602"/>
    <cellStyle name="Note 4 24 3 4 3 3" xfId="39055"/>
    <cellStyle name="Note 4 24 3 4 4" xfId="9609"/>
    <cellStyle name="Note 4 24 3 4 4 2" xfId="27043"/>
    <cellStyle name="Note 4 24 3 4 4 3" xfId="41496"/>
    <cellStyle name="Note 4 24 3 4 5" xfId="12029"/>
    <cellStyle name="Note 4 24 3 4 5 2" xfId="29463"/>
    <cellStyle name="Note 4 24 3 4 5 3" xfId="43916"/>
    <cellStyle name="Note 4 24 3 4 6" xfId="15322"/>
    <cellStyle name="Note 4 24 3 4 6 2" xfId="32756"/>
    <cellStyle name="Note 4 24 3 4 6 3" xfId="47209"/>
    <cellStyle name="Note 4 24 3 4 7" xfId="19035"/>
    <cellStyle name="Note 4 24 3 4 8" xfId="20483"/>
    <cellStyle name="Note 4 24 3 5" xfId="4703"/>
    <cellStyle name="Note 4 24 3 5 2" xfId="14154"/>
    <cellStyle name="Note 4 24 3 5 2 2" xfId="31588"/>
    <cellStyle name="Note 4 24 3 5 2 3" xfId="46041"/>
    <cellStyle name="Note 4 24 3 5 3" xfId="16615"/>
    <cellStyle name="Note 4 24 3 5 3 2" xfId="34049"/>
    <cellStyle name="Note 4 24 3 5 3 3" xfId="48502"/>
    <cellStyle name="Note 4 24 3 5 4" xfId="22138"/>
    <cellStyle name="Note 4 24 3 5 5" xfId="36591"/>
    <cellStyle name="Note 4 24 3 6" xfId="7165"/>
    <cellStyle name="Note 4 24 3 6 2" xfId="24599"/>
    <cellStyle name="Note 4 24 3 6 3" xfId="39052"/>
    <cellStyle name="Note 4 24 3 7" xfId="9606"/>
    <cellStyle name="Note 4 24 3 7 2" xfId="27040"/>
    <cellStyle name="Note 4 24 3 7 3" xfId="41493"/>
    <cellStyle name="Note 4 24 3 8" xfId="12026"/>
    <cellStyle name="Note 4 24 3 8 2" xfId="29460"/>
    <cellStyle name="Note 4 24 3 8 3" xfId="43913"/>
    <cellStyle name="Note 4 24 3 9" xfId="19032"/>
    <cellStyle name="Note 4 24 4" xfId="2196"/>
    <cellStyle name="Note 4 24 4 2" xfId="2197"/>
    <cellStyle name="Note 4 24 4 2 2" xfId="4708"/>
    <cellStyle name="Note 4 24 4 2 2 2" xfId="14158"/>
    <cellStyle name="Note 4 24 4 2 2 2 2" xfId="31592"/>
    <cellStyle name="Note 4 24 4 2 2 2 3" xfId="46045"/>
    <cellStyle name="Note 4 24 4 2 2 3" xfId="16619"/>
    <cellStyle name="Note 4 24 4 2 2 3 2" xfId="34053"/>
    <cellStyle name="Note 4 24 4 2 2 3 3" xfId="48506"/>
    <cellStyle name="Note 4 24 4 2 2 4" xfId="22143"/>
    <cellStyle name="Note 4 24 4 2 2 5" xfId="36596"/>
    <cellStyle name="Note 4 24 4 2 3" xfId="7170"/>
    <cellStyle name="Note 4 24 4 2 3 2" xfId="24604"/>
    <cellStyle name="Note 4 24 4 2 3 3" xfId="39057"/>
    <cellStyle name="Note 4 24 4 2 4" xfId="9611"/>
    <cellStyle name="Note 4 24 4 2 4 2" xfId="27045"/>
    <cellStyle name="Note 4 24 4 2 4 3" xfId="41498"/>
    <cellStyle name="Note 4 24 4 2 5" xfId="12031"/>
    <cellStyle name="Note 4 24 4 2 5 2" xfId="29465"/>
    <cellStyle name="Note 4 24 4 2 5 3" xfId="43918"/>
    <cellStyle name="Note 4 24 4 2 6" xfId="19037"/>
    <cellStyle name="Note 4 24 4 3" xfId="2198"/>
    <cellStyle name="Note 4 24 4 3 2" xfId="4709"/>
    <cellStyle name="Note 4 24 4 3 2 2" xfId="14159"/>
    <cellStyle name="Note 4 24 4 3 2 2 2" xfId="31593"/>
    <cellStyle name="Note 4 24 4 3 2 2 3" xfId="46046"/>
    <cellStyle name="Note 4 24 4 3 2 3" xfId="16620"/>
    <cellStyle name="Note 4 24 4 3 2 3 2" xfId="34054"/>
    <cellStyle name="Note 4 24 4 3 2 3 3" xfId="48507"/>
    <cellStyle name="Note 4 24 4 3 2 4" xfId="22144"/>
    <cellStyle name="Note 4 24 4 3 2 5" xfId="36597"/>
    <cellStyle name="Note 4 24 4 3 3" xfId="7171"/>
    <cellStyle name="Note 4 24 4 3 3 2" xfId="24605"/>
    <cellStyle name="Note 4 24 4 3 3 3" xfId="39058"/>
    <cellStyle name="Note 4 24 4 3 4" xfId="9612"/>
    <cellStyle name="Note 4 24 4 3 4 2" xfId="27046"/>
    <cellStyle name="Note 4 24 4 3 4 3" xfId="41499"/>
    <cellStyle name="Note 4 24 4 3 5" xfId="12032"/>
    <cellStyle name="Note 4 24 4 3 5 2" xfId="29466"/>
    <cellStyle name="Note 4 24 4 3 5 3" xfId="43919"/>
    <cellStyle name="Note 4 24 4 3 6" xfId="19038"/>
    <cellStyle name="Note 4 24 4 4" xfId="2199"/>
    <cellStyle name="Note 4 24 4 4 2" xfId="4710"/>
    <cellStyle name="Note 4 24 4 4 2 2" xfId="22145"/>
    <cellStyle name="Note 4 24 4 4 2 3" xfId="36598"/>
    <cellStyle name="Note 4 24 4 4 3" xfId="7172"/>
    <cellStyle name="Note 4 24 4 4 3 2" xfId="24606"/>
    <cellStyle name="Note 4 24 4 4 3 3" xfId="39059"/>
    <cellStyle name="Note 4 24 4 4 4" xfId="9613"/>
    <cellStyle name="Note 4 24 4 4 4 2" xfId="27047"/>
    <cellStyle name="Note 4 24 4 4 4 3" xfId="41500"/>
    <cellStyle name="Note 4 24 4 4 5" xfId="12033"/>
    <cellStyle name="Note 4 24 4 4 5 2" xfId="29467"/>
    <cellStyle name="Note 4 24 4 4 5 3" xfId="43920"/>
    <cellStyle name="Note 4 24 4 4 6" xfId="15323"/>
    <cellStyle name="Note 4 24 4 4 6 2" xfId="32757"/>
    <cellStyle name="Note 4 24 4 4 6 3" xfId="47210"/>
    <cellStyle name="Note 4 24 4 4 7" xfId="19039"/>
    <cellStyle name="Note 4 24 4 4 8" xfId="20484"/>
    <cellStyle name="Note 4 24 4 5" xfId="4707"/>
    <cellStyle name="Note 4 24 4 5 2" xfId="14157"/>
    <cellStyle name="Note 4 24 4 5 2 2" xfId="31591"/>
    <cellStyle name="Note 4 24 4 5 2 3" xfId="46044"/>
    <cellStyle name="Note 4 24 4 5 3" xfId="16618"/>
    <cellStyle name="Note 4 24 4 5 3 2" xfId="34052"/>
    <cellStyle name="Note 4 24 4 5 3 3" xfId="48505"/>
    <cellStyle name="Note 4 24 4 5 4" xfId="22142"/>
    <cellStyle name="Note 4 24 4 5 5" xfId="36595"/>
    <cellStyle name="Note 4 24 4 6" xfId="7169"/>
    <cellStyle name="Note 4 24 4 6 2" xfId="24603"/>
    <cellStyle name="Note 4 24 4 6 3" xfId="39056"/>
    <cellStyle name="Note 4 24 4 7" xfId="9610"/>
    <cellStyle name="Note 4 24 4 7 2" xfId="27044"/>
    <cellStyle name="Note 4 24 4 7 3" xfId="41497"/>
    <cellStyle name="Note 4 24 4 8" xfId="12030"/>
    <cellStyle name="Note 4 24 4 8 2" xfId="29464"/>
    <cellStyle name="Note 4 24 4 8 3" xfId="43917"/>
    <cellStyle name="Note 4 24 4 9" xfId="19036"/>
    <cellStyle name="Note 4 24 5" xfId="2200"/>
    <cellStyle name="Note 4 24 5 2" xfId="4711"/>
    <cellStyle name="Note 4 24 5 2 2" xfId="14160"/>
    <cellStyle name="Note 4 24 5 2 2 2" xfId="31594"/>
    <cellStyle name="Note 4 24 5 2 2 3" xfId="46047"/>
    <cellStyle name="Note 4 24 5 2 3" xfId="16621"/>
    <cellStyle name="Note 4 24 5 2 3 2" xfId="34055"/>
    <cellStyle name="Note 4 24 5 2 3 3" xfId="48508"/>
    <cellStyle name="Note 4 24 5 2 4" xfId="22146"/>
    <cellStyle name="Note 4 24 5 2 5" xfId="36599"/>
    <cellStyle name="Note 4 24 5 3" xfId="7173"/>
    <cellStyle name="Note 4 24 5 3 2" xfId="24607"/>
    <cellStyle name="Note 4 24 5 3 3" xfId="39060"/>
    <cellStyle name="Note 4 24 5 4" xfId="9614"/>
    <cellStyle name="Note 4 24 5 4 2" xfId="27048"/>
    <cellStyle name="Note 4 24 5 4 3" xfId="41501"/>
    <cellStyle name="Note 4 24 5 5" xfId="12034"/>
    <cellStyle name="Note 4 24 5 5 2" xfId="29468"/>
    <cellStyle name="Note 4 24 5 5 3" xfId="43921"/>
    <cellStyle name="Note 4 24 5 6" xfId="19040"/>
    <cellStyle name="Note 4 24 6" xfId="2201"/>
    <cellStyle name="Note 4 24 6 2" xfId="4712"/>
    <cellStyle name="Note 4 24 6 2 2" xfId="14161"/>
    <cellStyle name="Note 4 24 6 2 2 2" xfId="31595"/>
    <cellStyle name="Note 4 24 6 2 2 3" xfId="46048"/>
    <cellStyle name="Note 4 24 6 2 3" xfId="16622"/>
    <cellStyle name="Note 4 24 6 2 3 2" xfId="34056"/>
    <cellStyle name="Note 4 24 6 2 3 3" xfId="48509"/>
    <cellStyle name="Note 4 24 6 2 4" xfId="22147"/>
    <cellStyle name="Note 4 24 6 2 5" xfId="36600"/>
    <cellStyle name="Note 4 24 6 3" xfId="7174"/>
    <cellStyle name="Note 4 24 6 3 2" xfId="24608"/>
    <cellStyle name="Note 4 24 6 3 3" xfId="39061"/>
    <cellStyle name="Note 4 24 6 4" xfId="9615"/>
    <cellStyle name="Note 4 24 6 4 2" xfId="27049"/>
    <cellStyle name="Note 4 24 6 4 3" xfId="41502"/>
    <cellStyle name="Note 4 24 6 5" xfId="12035"/>
    <cellStyle name="Note 4 24 6 5 2" xfId="29469"/>
    <cellStyle name="Note 4 24 6 5 3" xfId="43922"/>
    <cellStyle name="Note 4 24 6 6" xfId="19041"/>
    <cellStyle name="Note 4 24 7" xfId="2202"/>
    <cellStyle name="Note 4 24 7 2" xfId="4713"/>
    <cellStyle name="Note 4 24 7 2 2" xfId="22148"/>
    <cellStyle name="Note 4 24 7 2 3" xfId="36601"/>
    <cellStyle name="Note 4 24 7 3" xfId="7175"/>
    <cellStyle name="Note 4 24 7 3 2" xfId="24609"/>
    <cellStyle name="Note 4 24 7 3 3" xfId="39062"/>
    <cellStyle name="Note 4 24 7 4" xfId="9616"/>
    <cellStyle name="Note 4 24 7 4 2" xfId="27050"/>
    <cellStyle name="Note 4 24 7 4 3" xfId="41503"/>
    <cellStyle name="Note 4 24 7 5" xfId="12036"/>
    <cellStyle name="Note 4 24 7 5 2" xfId="29470"/>
    <cellStyle name="Note 4 24 7 5 3" xfId="43923"/>
    <cellStyle name="Note 4 24 7 6" xfId="15324"/>
    <cellStyle name="Note 4 24 7 6 2" xfId="32758"/>
    <cellStyle name="Note 4 24 7 6 3" xfId="47211"/>
    <cellStyle name="Note 4 24 7 7" xfId="19042"/>
    <cellStyle name="Note 4 24 7 8" xfId="20485"/>
    <cellStyle name="Note 4 24 8" xfId="4698"/>
    <cellStyle name="Note 4 24 8 2" xfId="14150"/>
    <cellStyle name="Note 4 24 8 2 2" xfId="31584"/>
    <cellStyle name="Note 4 24 8 2 3" xfId="46037"/>
    <cellStyle name="Note 4 24 8 3" xfId="16611"/>
    <cellStyle name="Note 4 24 8 3 2" xfId="34045"/>
    <cellStyle name="Note 4 24 8 3 3" xfId="48498"/>
    <cellStyle name="Note 4 24 8 4" xfId="22133"/>
    <cellStyle name="Note 4 24 8 5" xfId="36586"/>
    <cellStyle name="Note 4 24 9" xfId="7160"/>
    <cellStyle name="Note 4 24 9 2" xfId="24594"/>
    <cellStyle name="Note 4 24 9 3" xfId="39047"/>
    <cellStyle name="Note 4 25" xfId="2203"/>
    <cellStyle name="Note 4 25 2" xfId="2204"/>
    <cellStyle name="Note 4 25 2 2" xfId="4715"/>
    <cellStyle name="Note 4 25 2 2 2" xfId="14163"/>
    <cellStyle name="Note 4 25 2 2 2 2" xfId="31597"/>
    <cellStyle name="Note 4 25 2 2 2 3" xfId="46050"/>
    <cellStyle name="Note 4 25 2 2 3" xfId="16624"/>
    <cellStyle name="Note 4 25 2 2 3 2" xfId="34058"/>
    <cellStyle name="Note 4 25 2 2 3 3" xfId="48511"/>
    <cellStyle name="Note 4 25 2 2 4" xfId="22150"/>
    <cellStyle name="Note 4 25 2 2 5" xfId="36603"/>
    <cellStyle name="Note 4 25 2 3" xfId="7177"/>
    <cellStyle name="Note 4 25 2 3 2" xfId="24611"/>
    <cellStyle name="Note 4 25 2 3 3" xfId="39064"/>
    <cellStyle name="Note 4 25 2 4" xfId="9618"/>
    <cellStyle name="Note 4 25 2 4 2" xfId="27052"/>
    <cellStyle name="Note 4 25 2 4 3" xfId="41505"/>
    <cellStyle name="Note 4 25 2 5" xfId="12038"/>
    <cellStyle name="Note 4 25 2 5 2" xfId="29472"/>
    <cellStyle name="Note 4 25 2 5 3" xfId="43925"/>
    <cellStyle name="Note 4 25 2 6" xfId="19044"/>
    <cellStyle name="Note 4 25 3" xfId="2205"/>
    <cellStyle name="Note 4 25 3 2" xfId="4716"/>
    <cellStyle name="Note 4 25 3 2 2" xfId="14164"/>
    <cellStyle name="Note 4 25 3 2 2 2" xfId="31598"/>
    <cellStyle name="Note 4 25 3 2 2 3" xfId="46051"/>
    <cellStyle name="Note 4 25 3 2 3" xfId="16625"/>
    <cellStyle name="Note 4 25 3 2 3 2" xfId="34059"/>
    <cellStyle name="Note 4 25 3 2 3 3" xfId="48512"/>
    <cellStyle name="Note 4 25 3 2 4" xfId="22151"/>
    <cellStyle name="Note 4 25 3 2 5" xfId="36604"/>
    <cellStyle name="Note 4 25 3 3" xfId="7178"/>
    <cellStyle name="Note 4 25 3 3 2" xfId="24612"/>
    <cellStyle name="Note 4 25 3 3 3" xfId="39065"/>
    <cellStyle name="Note 4 25 3 4" xfId="9619"/>
    <cellStyle name="Note 4 25 3 4 2" xfId="27053"/>
    <cellStyle name="Note 4 25 3 4 3" xfId="41506"/>
    <cellStyle name="Note 4 25 3 5" xfId="12039"/>
    <cellStyle name="Note 4 25 3 5 2" xfId="29473"/>
    <cellStyle name="Note 4 25 3 5 3" xfId="43926"/>
    <cellStyle name="Note 4 25 3 6" xfId="19045"/>
    <cellStyle name="Note 4 25 4" xfId="2206"/>
    <cellStyle name="Note 4 25 4 2" xfId="4717"/>
    <cellStyle name="Note 4 25 4 2 2" xfId="22152"/>
    <cellStyle name="Note 4 25 4 2 3" xfId="36605"/>
    <cellStyle name="Note 4 25 4 3" xfId="7179"/>
    <cellStyle name="Note 4 25 4 3 2" xfId="24613"/>
    <cellStyle name="Note 4 25 4 3 3" xfId="39066"/>
    <cellStyle name="Note 4 25 4 4" xfId="9620"/>
    <cellStyle name="Note 4 25 4 4 2" xfId="27054"/>
    <cellStyle name="Note 4 25 4 4 3" xfId="41507"/>
    <cellStyle name="Note 4 25 4 5" xfId="12040"/>
    <cellStyle name="Note 4 25 4 5 2" xfId="29474"/>
    <cellStyle name="Note 4 25 4 5 3" xfId="43927"/>
    <cellStyle name="Note 4 25 4 6" xfId="15325"/>
    <cellStyle name="Note 4 25 4 6 2" xfId="32759"/>
    <cellStyle name="Note 4 25 4 6 3" xfId="47212"/>
    <cellStyle name="Note 4 25 4 7" xfId="19046"/>
    <cellStyle name="Note 4 25 4 8" xfId="20486"/>
    <cellStyle name="Note 4 25 5" xfId="4714"/>
    <cellStyle name="Note 4 25 5 2" xfId="14162"/>
    <cellStyle name="Note 4 25 5 2 2" xfId="31596"/>
    <cellStyle name="Note 4 25 5 2 3" xfId="46049"/>
    <cellStyle name="Note 4 25 5 3" xfId="16623"/>
    <cellStyle name="Note 4 25 5 3 2" xfId="34057"/>
    <cellStyle name="Note 4 25 5 3 3" xfId="48510"/>
    <cellStyle name="Note 4 25 5 4" xfId="22149"/>
    <cellStyle name="Note 4 25 5 5" xfId="36602"/>
    <cellStyle name="Note 4 25 6" xfId="7176"/>
    <cellStyle name="Note 4 25 6 2" xfId="24610"/>
    <cellStyle name="Note 4 25 6 3" xfId="39063"/>
    <cellStyle name="Note 4 25 7" xfId="9617"/>
    <cellStyle name="Note 4 25 7 2" xfId="27051"/>
    <cellStyle name="Note 4 25 7 3" xfId="41504"/>
    <cellStyle name="Note 4 25 8" xfId="12037"/>
    <cellStyle name="Note 4 25 8 2" xfId="29471"/>
    <cellStyle name="Note 4 25 8 3" xfId="43924"/>
    <cellStyle name="Note 4 25 9" xfId="19043"/>
    <cellStyle name="Note 4 26" xfId="2207"/>
    <cellStyle name="Note 4 26 2" xfId="2208"/>
    <cellStyle name="Note 4 26 2 2" xfId="4719"/>
    <cellStyle name="Note 4 26 2 2 2" xfId="14166"/>
    <cellStyle name="Note 4 26 2 2 2 2" xfId="31600"/>
    <cellStyle name="Note 4 26 2 2 2 3" xfId="46053"/>
    <cellStyle name="Note 4 26 2 2 3" xfId="16627"/>
    <cellStyle name="Note 4 26 2 2 3 2" xfId="34061"/>
    <cellStyle name="Note 4 26 2 2 3 3" xfId="48514"/>
    <cellStyle name="Note 4 26 2 2 4" xfId="22154"/>
    <cellStyle name="Note 4 26 2 2 5" xfId="36607"/>
    <cellStyle name="Note 4 26 2 3" xfId="7181"/>
    <cellStyle name="Note 4 26 2 3 2" xfId="24615"/>
    <cellStyle name="Note 4 26 2 3 3" xfId="39068"/>
    <cellStyle name="Note 4 26 2 4" xfId="9622"/>
    <cellStyle name="Note 4 26 2 4 2" xfId="27056"/>
    <cellStyle name="Note 4 26 2 4 3" xfId="41509"/>
    <cellStyle name="Note 4 26 2 5" xfId="12042"/>
    <cellStyle name="Note 4 26 2 5 2" xfId="29476"/>
    <cellStyle name="Note 4 26 2 5 3" xfId="43929"/>
    <cellStyle name="Note 4 26 2 6" xfId="19048"/>
    <cellStyle name="Note 4 26 3" xfId="2209"/>
    <cellStyle name="Note 4 26 3 2" xfId="4720"/>
    <cellStyle name="Note 4 26 3 2 2" xfId="14167"/>
    <cellStyle name="Note 4 26 3 2 2 2" xfId="31601"/>
    <cellStyle name="Note 4 26 3 2 2 3" xfId="46054"/>
    <cellStyle name="Note 4 26 3 2 3" xfId="16628"/>
    <cellStyle name="Note 4 26 3 2 3 2" xfId="34062"/>
    <cellStyle name="Note 4 26 3 2 3 3" xfId="48515"/>
    <cellStyle name="Note 4 26 3 2 4" xfId="22155"/>
    <cellStyle name="Note 4 26 3 2 5" xfId="36608"/>
    <cellStyle name="Note 4 26 3 3" xfId="7182"/>
    <cellStyle name="Note 4 26 3 3 2" xfId="24616"/>
    <cellStyle name="Note 4 26 3 3 3" xfId="39069"/>
    <cellStyle name="Note 4 26 3 4" xfId="9623"/>
    <cellStyle name="Note 4 26 3 4 2" xfId="27057"/>
    <cellStyle name="Note 4 26 3 4 3" xfId="41510"/>
    <cellStyle name="Note 4 26 3 5" xfId="12043"/>
    <cellStyle name="Note 4 26 3 5 2" xfId="29477"/>
    <cellStyle name="Note 4 26 3 5 3" xfId="43930"/>
    <cellStyle name="Note 4 26 3 6" xfId="19049"/>
    <cellStyle name="Note 4 26 4" xfId="2210"/>
    <cellStyle name="Note 4 26 4 2" xfId="4721"/>
    <cellStyle name="Note 4 26 4 2 2" xfId="22156"/>
    <cellStyle name="Note 4 26 4 2 3" xfId="36609"/>
    <cellStyle name="Note 4 26 4 3" xfId="7183"/>
    <cellStyle name="Note 4 26 4 3 2" xfId="24617"/>
    <cellStyle name="Note 4 26 4 3 3" xfId="39070"/>
    <cellStyle name="Note 4 26 4 4" xfId="9624"/>
    <cellStyle name="Note 4 26 4 4 2" xfId="27058"/>
    <cellStyle name="Note 4 26 4 4 3" xfId="41511"/>
    <cellStyle name="Note 4 26 4 5" xfId="12044"/>
    <cellStyle name="Note 4 26 4 5 2" xfId="29478"/>
    <cellStyle name="Note 4 26 4 5 3" xfId="43931"/>
    <cellStyle name="Note 4 26 4 6" xfId="15326"/>
    <cellStyle name="Note 4 26 4 6 2" xfId="32760"/>
    <cellStyle name="Note 4 26 4 6 3" xfId="47213"/>
    <cellStyle name="Note 4 26 4 7" xfId="19050"/>
    <cellStyle name="Note 4 26 4 8" xfId="20487"/>
    <cellStyle name="Note 4 26 5" xfId="4718"/>
    <cellStyle name="Note 4 26 5 2" xfId="14165"/>
    <cellStyle name="Note 4 26 5 2 2" xfId="31599"/>
    <cellStyle name="Note 4 26 5 2 3" xfId="46052"/>
    <cellStyle name="Note 4 26 5 3" xfId="16626"/>
    <cellStyle name="Note 4 26 5 3 2" xfId="34060"/>
    <cellStyle name="Note 4 26 5 3 3" xfId="48513"/>
    <cellStyle name="Note 4 26 5 4" xfId="22153"/>
    <cellStyle name="Note 4 26 5 5" xfId="36606"/>
    <cellStyle name="Note 4 26 6" xfId="7180"/>
    <cellStyle name="Note 4 26 6 2" xfId="24614"/>
    <cellStyle name="Note 4 26 6 3" xfId="39067"/>
    <cellStyle name="Note 4 26 7" xfId="9621"/>
    <cellStyle name="Note 4 26 7 2" xfId="27055"/>
    <cellStyle name="Note 4 26 7 3" xfId="41508"/>
    <cellStyle name="Note 4 26 8" xfId="12041"/>
    <cellStyle name="Note 4 26 8 2" xfId="29475"/>
    <cellStyle name="Note 4 26 8 3" xfId="43928"/>
    <cellStyle name="Note 4 26 9" xfId="19047"/>
    <cellStyle name="Note 4 27" xfId="2211"/>
    <cellStyle name="Note 4 27 2" xfId="2212"/>
    <cellStyle name="Note 4 27 2 2" xfId="4723"/>
    <cellStyle name="Note 4 27 2 2 2" xfId="14169"/>
    <cellStyle name="Note 4 27 2 2 2 2" xfId="31603"/>
    <cellStyle name="Note 4 27 2 2 2 3" xfId="46056"/>
    <cellStyle name="Note 4 27 2 2 3" xfId="16630"/>
    <cellStyle name="Note 4 27 2 2 3 2" xfId="34064"/>
    <cellStyle name="Note 4 27 2 2 3 3" xfId="48517"/>
    <cellStyle name="Note 4 27 2 2 4" xfId="22158"/>
    <cellStyle name="Note 4 27 2 2 5" xfId="36611"/>
    <cellStyle name="Note 4 27 2 3" xfId="7185"/>
    <cellStyle name="Note 4 27 2 3 2" xfId="24619"/>
    <cellStyle name="Note 4 27 2 3 3" xfId="39072"/>
    <cellStyle name="Note 4 27 2 4" xfId="9626"/>
    <cellStyle name="Note 4 27 2 4 2" xfId="27060"/>
    <cellStyle name="Note 4 27 2 4 3" xfId="41513"/>
    <cellStyle name="Note 4 27 2 5" xfId="12046"/>
    <cellStyle name="Note 4 27 2 5 2" xfId="29480"/>
    <cellStyle name="Note 4 27 2 5 3" xfId="43933"/>
    <cellStyle name="Note 4 27 2 6" xfId="19052"/>
    <cellStyle name="Note 4 27 3" xfId="2213"/>
    <cellStyle name="Note 4 27 3 2" xfId="4724"/>
    <cellStyle name="Note 4 27 3 2 2" xfId="14170"/>
    <cellStyle name="Note 4 27 3 2 2 2" xfId="31604"/>
    <cellStyle name="Note 4 27 3 2 2 3" xfId="46057"/>
    <cellStyle name="Note 4 27 3 2 3" xfId="16631"/>
    <cellStyle name="Note 4 27 3 2 3 2" xfId="34065"/>
    <cellStyle name="Note 4 27 3 2 3 3" xfId="48518"/>
    <cellStyle name="Note 4 27 3 2 4" xfId="22159"/>
    <cellStyle name="Note 4 27 3 2 5" xfId="36612"/>
    <cellStyle name="Note 4 27 3 3" xfId="7186"/>
    <cellStyle name="Note 4 27 3 3 2" xfId="24620"/>
    <cellStyle name="Note 4 27 3 3 3" xfId="39073"/>
    <cellStyle name="Note 4 27 3 4" xfId="9627"/>
    <cellStyle name="Note 4 27 3 4 2" xfId="27061"/>
    <cellStyle name="Note 4 27 3 4 3" xfId="41514"/>
    <cellStyle name="Note 4 27 3 5" xfId="12047"/>
    <cellStyle name="Note 4 27 3 5 2" xfId="29481"/>
    <cellStyle name="Note 4 27 3 5 3" xfId="43934"/>
    <cellStyle name="Note 4 27 3 6" xfId="19053"/>
    <cellStyle name="Note 4 27 4" xfId="2214"/>
    <cellStyle name="Note 4 27 4 2" xfId="4725"/>
    <cellStyle name="Note 4 27 4 2 2" xfId="22160"/>
    <cellStyle name="Note 4 27 4 2 3" xfId="36613"/>
    <cellStyle name="Note 4 27 4 3" xfId="7187"/>
    <cellStyle name="Note 4 27 4 3 2" xfId="24621"/>
    <cellStyle name="Note 4 27 4 3 3" xfId="39074"/>
    <cellStyle name="Note 4 27 4 4" xfId="9628"/>
    <cellStyle name="Note 4 27 4 4 2" xfId="27062"/>
    <cellStyle name="Note 4 27 4 4 3" xfId="41515"/>
    <cellStyle name="Note 4 27 4 5" xfId="12048"/>
    <cellStyle name="Note 4 27 4 5 2" xfId="29482"/>
    <cellStyle name="Note 4 27 4 5 3" xfId="43935"/>
    <cellStyle name="Note 4 27 4 6" xfId="15327"/>
    <cellStyle name="Note 4 27 4 6 2" xfId="32761"/>
    <cellStyle name="Note 4 27 4 6 3" xfId="47214"/>
    <cellStyle name="Note 4 27 4 7" xfId="19054"/>
    <cellStyle name="Note 4 27 4 8" xfId="20488"/>
    <cellStyle name="Note 4 27 5" xfId="4722"/>
    <cellStyle name="Note 4 27 5 2" xfId="14168"/>
    <cellStyle name="Note 4 27 5 2 2" xfId="31602"/>
    <cellStyle name="Note 4 27 5 2 3" xfId="46055"/>
    <cellStyle name="Note 4 27 5 3" xfId="16629"/>
    <cellStyle name="Note 4 27 5 3 2" xfId="34063"/>
    <cellStyle name="Note 4 27 5 3 3" xfId="48516"/>
    <cellStyle name="Note 4 27 5 4" xfId="22157"/>
    <cellStyle name="Note 4 27 5 5" xfId="36610"/>
    <cellStyle name="Note 4 27 6" xfId="7184"/>
    <cellStyle name="Note 4 27 6 2" xfId="24618"/>
    <cellStyle name="Note 4 27 6 3" xfId="39071"/>
    <cellStyle name="Note 4 27 7" xfId="9625"/>
    <cellStyle name="Note 4 27 7 2" xfId="27059"/>
    <cellStyle name="Note 4 27 7 3" xfId="41512"/>
    <cellStyle name="Note 4 27 8" xfId="12045"/>
    <cellStyle name="Note 4 27 8 2" xfId="29479"/>
    <cellStyle name="Note 4 27 8 3" xfId="43932"/>
    <cellStyle name="Note 4 27 9" xfId="19051"/>
    <cellStyle name="Note 4 28" xfId="2215"/>
    <cellStyle name="Note 4 28 2" xfId="4726"/>
    <cellStyle name="Note 4 28 2 2" xfId="14171"/>
    <cellStyle name="Note 4 28 2 2 2" xfId="31605"/>
    <cellStyle name="Note 4 28 2 2 3" xfId="46058"/>
    <cellStyle name="Note 4 28 2 3" xfId="16632"/>
    <cellStyle name="Note 4 28 2 3 2" xfId="34066"/>
    <cellStyle name="Note 4 28 2 3 3" xfId="48519"/>
    <cellStyle name="Note 4 28 2 4" xfId="22161"/>
    <cellStyle name="Note 4 28 2 5" xfId="36614"/>
    <cellStyle name="Note 4 28 3" xfId="7188"/>
    <cellStyle name="Note 4 28 3 2" xfId="24622"/>
    <cellStyle name="Note 4 28 3 3" xfId="39075"/>
    <cellStyle name="Note 4 28 4" xfId="9629"/>
    <cellStyle name="Note 4 28 4 2" xfId="27063"/>
    <cellStyle name="Note 4 28 4 3" xfId="41516"/>
    <cellStyle name="Note 4 28 5" xfId="12049"/>
    <cellStyle name="Note 4 28 5 2" xfId="29483"/>
    <cellStyle name="Note 4 28 5 3" xfId="43936"/>
    <cellStyle name="Note 4 28 6" xfId="19055"/>
    <cellStyle name="Note 4 29" xfId="2216"/>
    <cellStyle name="Note 4 29 2" xfId="4727"/>
    <cellStyle name="Note 4 29 2 2" xfId="14172"/>
    <cellStyle name="Note 4 29 2 2 2" xfId="31606"/>
    <cellStyle name="Note 4 29 2 2 3" xfId="46059"/>
    <cellStyle name="Note 4 29 2 3" xfId="16633"/>
    <cellStyle name="Note 4 29 2 3 2" xfId="34067"/>
    <cellStyle name="Note 4 29 2 3 3" xfId="48520"/>
    <cellStyle name="Note 4 29 2 4" xfId="22162"/>
    <cellStyle name="Note 4 29 2 5" xfId="36615"/>
    <cellStyle name="Note 4 29 3" xfId="7189"/>
    <cellStyle name="Note 4 29 3 2" xfId="24623"/>
    <cellStyle name="Note 4 29 3 3" xfId="39076"/>
    <cellStyle name="Note 4 29 4" xfId="9630"/>
    <cellStyle name="Note 4 29 4 2" xfId="27064"/>
    <cellStyle name="Note 4 29 4 3" xfId="41517"/>
    <cellStyle name="Note 4 29 5" xfId="12050"/>
    <cellStyle name="Note 4 29 5 2" xfId="29484"/>
    <cellStyle name="Note 4 29 5 3" xfId="43937"/>
    <cellStyle name="Note 4 29 6" xfId="19056"/>
    <cellStyle name="Note 4 3" xfId="2217"/>
    <cellStyle name="Note 4 3 10" xfId="7190"/>
    <cellStyle name="Note 4 3 10 2" xfId="24624"/>
    <cellStyle name="Note 4 3 10 3" xfId="39077"/>
    <cellStyle name="Note 4 3 11" xfId="9631"/>
    <cellStyle name="Note 4 3 11 2" xfId="27065"/>
    <cellStyle name="Note 4 3 11 3" xfId="41518"/>
    <cellStyle name="Note 4 3 12" xfId="12051"/>
    <cellStyle name="Note 4 3 12 2" xfId="29485"/>
    <cellStyle name="Note 4 3 12 3" xfId="43938"/>
    <cellStyle name="Note 4 3 13" xfId="19057"/>
    <cellStyle name="Note 4 3 2" xfId="2218"/>
    <cellStyle name="Note 4 3 2 2" xfId="2219"/>
    <cellStyle name="Note 4 3 2 2 2" xfId="4730"/>
    <cellStyle name="Note 4 3 2 2 2 2" xfId="14175"/>
    <cellStyle name="Note 4 3 2 2 2 2 2" xfId="31609"/>
    <cellStyle name="Note 4 3 2 2 2 2 3" xfId="46062"/>
    <cellStyle name="Note 4 3 2 2 2 3" xfId="16636"/>
    <cellStyle name="Note 4 3 2 2 2 3 2" xfId="34070"/>
    <cellStyle name="Note 4 3 2 2 2 3 3" xfId="48523"/>
    <cellStyle name="Note 4 3 2 2 2 4" xfId="22165"/>
    <cellStyle name="Note 4 3 2 2 2 5" xfId="36618"/>
    <cellStyle name="Note 4 3 2 2 3" xfId="7192"/>
    <cellStyle name="Note 4 3 2 2 3 2" xfId="24626"/>
    <cellStyle name="Note 4 3 2 2 3 3" xfId="39079"/>
    <cellStyle name="Note 4 3 2 2 4" xfId="9633"/>
    <cellStyle name="Note 4 3 2 2 4 2" xfId="27067"/>
    <cellStyle name="Note 4 3 2 2 4 3" xfId="41520"/>
    <cellStyle name="Note 4 3 2 2 5" xfId="12053"/>
    <cellStyle name="Note 4 3 2 2 5 2" xfId="29487"/>
    <cellStyle name="Note 4 3 2 2 5 3" xfId="43940"/>
    <cellStyle name="Note 4 3 2 2 6" xfId="19059"/>
    <cellStyle name="Note 4 3 2 3" xfId="2220"/>
    <cellStyle name="Note 4 3 2 3 2" xfId="4731"/>
    <cellStyle name="Note 4 3 2 3 2 2" xfId="14176"/>
    <cellStyle name="Note 4 3 2 3 2 2 2" xfId="31610"/>
    <cellStyle name="Note 4 3 2 3 2 2 3" xfId="46063"/>
    <cellStyle name="Note 4 3 2 3 2 3" xfId="16637"/>
    <cellStyle name="Note 4 3 2 3 2 3 2" xfId="34071"/>
    <cellStyle name="Note 4 3 2 3 2 3 3" xfId="48524"/>
    <cellStyle name="Note 4 3 2 3 2 4" xfId="22166"/>
    <cellStyle name="Note 4 3 2 3 2 5" xfId="36619"/>
    <cellStyle name="Note 4 3 2 3 3" xfId="7193"/>
    <cellStyle name="Note 4 3 2 3 3 2" xfId="24627"/>
    <cellStyle name="Note 4 3 2 3 3 3" xfId="39080"/>
    <cellStyle name="Note 4 3 2 3 4" xfId="9634"/>
    <cellStyle name="Note 4 3 2 3 4 2" xfId="27068"/>
    <cellStyle name="Note 4 3 2 3 4 3" xfId="41521"/>
    <cellStyle name="Note 4 3 2 3 5" xfId="12054"/>
    <cellStyle name="Note 4 3 2 3 5 2" xfId="29488"/>
    <cellStyle name="Note 4 3 2 3 5 3" xfId="43941"/>
    <cellStyle name="Note 4 3 2 3 6" xfId="19060"/>
    <cellStyle name="Note 4 3 2 4" xfId="2221"/>
    <cellStyle name="Note 4 3 2 4 2" xfId="4732"/>
    <cellStyle name="Note 4 3 2 4 2 2" xfId="22167"/>
    <cellStyle name="Note 4 3 2 4 2 3" xfId="36620"/>
    <cellStyle name="Note 4 3 2 4 3" xfId="7194"/>
    <cellStyle name="Note 4 3 2 4 3 2" xfId="24628"/>
    <cellStyle name="Note 4 3 2 4 3 3" xfId="39081"/>
    <cellStyle name="Note 4 3 2 4 4" xfId="9635"/>
    <cellStyle name="Note 4 3 2 4 4 2" xfId="27069"/>
    <cellStyle name="Note 4 3 2 4 4 3" xfId="41522"/>
    <cellStyle name="Note 4 3 2 4 5" xfId="12055"/>
    <cellStyle name="Note 4 3 2 4 5 2" xfId="29489"/>
    <cellStyle name="Note 4 3 2 4 5 3" xfId="43942"/>
    <cellStyle name="Note 4 3 2 4 6" xfId="15328"/>
    <cellStyle name="Note 4 3 2 4 6 2" xfId="32762"/>
    <cellStyle name="Note 4 3 2 4 6 3" xfId="47215"/>
    <cellStyle name="Note 4 3 2 4 7" xfId="19061"/>
    <cellStyle name="Note 4 3 2 4 8" xfId="20489"/>
    <cellStyle name="Note 4 3 2 5" xfId="4729"/>
    <cellStyle name="Note 4 3 2 5 2" xfId="14174"/>
    <cellStyle name="Note 4 3 2 5 2 2" xfId="31608"/>
    <cellStyle name="Note 4 3 2 5 2 3" xfId="46061"/>
    <cellStyle name="Note 4 3 2 5 3" xfId="16635"/>
    <cellStyle name="Note 4 3 2 5 3 2" xfId="34069"/>
    <cellStyle name="Note 4 3 2 5 3 3" xfId="48522"/>
    <cellStyle name="Note 4 3 2 5 4" xfId="22164"/>
    <cellStyle name="Note 4 3 2 5 5" xfId="36617"/>
    <cellStyle name="Note 4 3 2 6" xfId="7191"/>
    <cellStyle name="Note 4 3 2 6 2" xfId="24625"/>
    <cellStyle name="Note 4 3 2 6 3" xfId="39078"/>
    <cellStyle name="Note 4 3 2 7" xfId="9632"/>
    <cellStyle name="Note 4 3 2 7 2" xfId="27066"/>
    <cellStyle name="Note 4 3 2 7 3" xfId="41519"/>
    <cellStyle name="Note 4 3 2 8" xfId="12052"/>
    <cellStyle name="Note 4 3 2 8 2" xfId="29486"/>
    <cellStyle name="Note 4 3 2 8 3" xfId="43939"/>
    <cellStyle name="Note 4 3 2 9" xfId="19058"/>
    <cellStyle name="Note 4 3 3" xfId="2222"/>
    <cellStyle name="Note 4 3 3 2" xfId="2223"/>
    <cellStyle name="Note 4 3 3 2 2" xfId="4734"/>
    <cellStyle name="Note 4 3 3 2 2 2" xfId="14178"/>
    <cellStyle name="Note 4 3 3 2 2 2 2" xfId="31612"/>
    <cellStyle name="Note 4 3 3 2 2 2 3" xfId="46065"/>
    <cellStyle name="Note 4 3 3 2 2 3" xfId="16639"/>
    <cellStyle name="Note 4 3 3 2 2 3 2" xfId="34073"/>
    <cellStyle name="Note 4 3 3 2 2 3 3" xfId="48526"/>
    <cellStyle name="Note 4 3 3 2 2 4" xfId="22169"/>
    <cellStyle name="Note 4 3 3 2 2 5" xfId="36622"/>
    <cellStyle name="Note 4 3 3 2 3" xfId="7196"/>
    <cellStyle name="Note 4 3 3 2 3 2" xfId="24630"/>
    <cellStyle name="Note 4 3 3 2 3 3" xfId="39083"/>
    <cellStyle name="Note 4 3 3 2 4" xfId="9637"/>
    <cellStyle name="Note 4 3 3 2 4 2" xfId="27071"/>
    <cellStyle name="Note 4 3 3 2 4 3" xfId="41524"/>
    <cellStyle name="Note 4 3 3 2 5" xfId="12057"/>
    <cellStyle name="Note 4 3 3 2 5 2" xfId="29491"/>
    <cellStyle name="Note 4 3 3 2 5 3" xfId="43944"/>
    <cellStyle name="Note 4 3 3 2 6" xfId="19063"/>
    <cellStyle name="Note 4 3 3 3" xfId="2224"/>
    <cellStyle name="Note 4 3 3 3 2" xfId="4735"/>
    <cellStyle name="Note 4 3 3 3 2 2" xfId="14179"/>
    <cellStyle name="Note 4 3 3 3 2 2 2" xfId="31613"/>
    <cellStyle name="Note 4 3 3 3 2 2 3" xfId="46066"/>
    <cellStyle name="Note 4 3 3 3 2 3" xfId="16640"/>
    <cellStyle name="Note 4 3 3 3 2 3 2" xfId="34074"/>
    <cellStyle name="Note 4 3 3 3 2 3 3" xfId="48527"/>
    <cellStyle name="Note 4 3 3 3 2 4" xfId="22170"/>
    <cellStyle name="Note 4 3 3 3 2 5" xfId="36623"/>
    <cellStyle name="Note 4 3 3 3 3" xfId="7197"/>
    <cellStyle name="Note 4 3 3 3 3 2" xfId="24631"/>
    <cellStyle name="Note 4 3 3 3 3 3" xfId="39084"/>
    <cellStyle name="Note 4 3 3 3 4" xfId="9638"/>
    <cellStyle name="Note 4 3 3 3 4 2" xfId="27072"/>
    <cellStyle name="Note 4 3 3 3 4 3" xfId="41525"/>
    <cellStyle name="Note 4 3 3 3 5" xfId="12058"/>
    <cellStyle name="Note 4 3 3 3 5 2" xfId="29492"/>
    <cellStyle name="Note 4 3 3 3 5 3" xfId="43945"/>
    <cellStyle name="Note 4 3 3 3 6" xfId="19064"/>
    <cellStyle name="Note 4 3 3 4" xfId="2225"/>
    <cellStyle name="Note 4 3 3 4 2" xfId="4736"/>
    <cellStyle name="Note 4 3 3 4 2 2" xfId="22171"/>
    <cellStyle name="Note 4 3 3 4 2 3" xfId="36624"/>
    <cellStyle name="Note 4 3 3 4 3" xfId="7198"/>
    <cellStyle name="Note 4 3 3 4 3 2" xfId="24632"/>
    <cellStyle name="Note 4 3 3 4 3 3" xfId="39085"/>
    <cellStyle name="Note 4 3 3 4 4" xfId="9639"/>
    <cellStyle name="Note 4 3 3 4 4 2" xfId="27073"/>
    <cellStyle name="Note 4 3 3 4 4 3" xfId="41526"/>
    <cellStyle name="Note 4 3 3 4 5" xfId="12059"/>
    <cellStyle name="Note 4 3 3 4 5 2" xfId="29493"/>
    <cellStyle name="Note 4 3 3 4 5 3" xfId="43946"/>
    <cellStyle name="Note 4 3 3 4 6" xfId="15329"/>
    <cellStyle name="Note 4 3 3 4 6 2" xfId="32763"/>
    <cellStyle name="Note 4 3 3 4 6 3" xfId="47216"/>
    <cellStyle name="Note 4 3 3 4 7" xfId="19065"/>
    <cellStyle name="Note 4 3 3 4 8" xfId="20490"/>
    <cellStyle name="Note 4 3 3 5" xfId="4733"/>
    <cellStyle name="Note 4 3 3 5 2" xfId="14177"/>
    <cellStyle name="Note 4 3 3 5 2 2" xfId="31611"/>
    <cellStyle name="Note 4 3 3 5 2 3" xfId="46064"/>
    <cellStyle name="Note 4 3 3 5 3" xfId="16638"/>
    <cellStyle name="Note 4 3 3 5 3 2" xfId="34072"/>
    <cellStyle name="Note 4 3 3 5 3 3" xfId="48525"/>
    <cellStyle name="Note 4 3 3 5 4" xfId="22168"/>
    <cellStyle name="Note 4 3 3 5 5" xfId="36621"/>
    <cellStyle name="Note 4 3 3 6" xfId="7195"/>
    <cellStyle name="Note 4 3 3 6 2" xfId="24629"/>
    <cellStyle name="Note 4 3 3 6 3" xfId="39082"/>
    <cellStyle name="Note 4 3 3 7" xfId="9636"/>
    <cellStyle name="Note 4 3 3 7 2" xfId="27070"/>
    <cellStyle name="Note 4 3 3 7 3" xfId="41523"/>
    <cellStyle name="Note 4 3 3 8" xfId="12056"/>
    <cellStyle name="Note 4 3 3 8 2" xfId="29490"/>
    <cellStyle name="Note 4 3 3 8 3" xfId="43943"/>
    <cellStyle name="Note 4 3 3 9" xfId="19062"/>
    <cellStyle name="Note 4 3 4" xfId="2226"/>
    <cellStyle name="Note 4 3 4 2" xfId="2227"/>
    <cellStyle name="Note 4 3 4 2 2" xfId="4738"/>
    <cellStyle name="Note 4 3 4 2 2 2" xfId="14181"/>
    <cellStyle name="Note 4 3 4 2 2 2 2" xfId="31615"/>
    <cellStyle name="Note 4 3 4 2 2 2 3" xfId="46068"/>
    <cellStyle name="Note 4 3 4 2 2 3" xfId="16642"/>
    <cellStyle name="Note 4 3 4 2 2 3 2" xfId="34076"/>
    <cellStyle name="Note 4 3 4 2 2 3 3" xfId="48529"/>
    <cellStyle name="Note 4 3 4 2 2 4" xfId="22173"/>
    <cellStyle name="Note 4 3 4 2 2 5" xfId="36626"/>
    <cellStyle name="Note 4 3 4 2 3" xfId="7200"/>
    <cellStyle name="Note 4 3 4 2 3 2" xfId="24634"/>
    <cellStyle name="Note 4 3 4 2 3 3" xfId="39087"/>
    <cellStyle name="Note 4 3 4 2 4" xfId="9641"/>
    <cellStyle name="Note 4 3 4 2 4 2" xfId="27075"/>
    <cellStyle name="Note 4 3 4 2 4 3" xfId="41528"/>
    <cellStyle name="Note 4 3 4 2 5" xfId="12061"/>
    <cellStyle name="Note 4 3 4 2 5 2" xfId="29495"/>
    <cellStyle name="Note 4 3 4 2 5 3" xfId="43948"/>
    <cellStyle name="Note 4 3 4 2 6" xfId="19067"/>
    <cellStyle name="Note 4 3 4 3" xfId="2228"/>
    <cellStyle name="Note 4 3 4 3 2" xfId="4739"/>
    <cellStyle name="Note 4 3 4 3 2 2" xfId="14182"/>
    <cellStyle name="Note 4 3 4 3 2 2 2" xfId="31616"/>
    <cellStyle name="Note 4 3 4 3 2 2 3" xfId="46069"/>
    <cellStyle name="Note 4 3 4 3 2 3" xfId="16643"/>
    <cellStyle name="Note 4 3 4 3 2 3 2" xfId="34077"/>
    <cellStyle name="Note 4 3 4 3 2 3 3" xfId="48530"/>
    <cellStyle name="Note 4 3 4 3 2 4" xfId="22174"/>
    <cellStyle name="Note 4 3 4 3 2 5" xfId="36627"/>
    <cellStyle name="Note 4 3 4 3 3" xfId="7201"/>
    <cellStyle name="Note 4 3 4 3 3 2" xfId="24635"/>
    <cellStyle name="Note 4 3 4 3 3 3" xfId="39088"/>
    <cellStyle name="Note 4 3 4 3 4" xfId="9642"/>
    <cellStyle name="Note 4 3 4 3 4 2" xfId="27076"/>
    <cellStyle name="Note 4 3 4 3 4 3" xfId="41529"/>
    <cellStyle name="Note 4 3 4 3 5" xfId="12062"/>
    <cellStyle name="Note 4 3 4 3 5 2" xfId="29496"/>
    <cellStyle name="Note 4 3 4 3 5 3" xfId="43949"/>
    <cellStyle name="Note 4 3 4 3 6" xfId="19068"/>
    <cellStyle name="Note 4 3 4 4" xfId="2229"/>
    <cellStyle name="Note 4 3 4 4 2" xfId="4740"/>
    <cellStyle name="Note 4 3 4 4 2 2" xfId="22175"/>
    <cellStyle name="Note 4 3 4 4 2 3" xfId="36628"/>
    <cellStyle name="Note 4 3 4 4 3" xfId="7202"/>
    <cellStyle name="Note 4 3 4 4 3 2" xfId="24636"/>
    <cellStyle name="Note 4 3 4 4 3 3" xfId="39089"/>
    <cellStyle name="Note 4 3 4 4 4" xfId="9643"/>
    <cellStyle name="Note 4 3 4 4 4 2" xfId="27077"/>
    <cellStyle name="Note 4 3 4 4 4 3" xfId="41530"/>
    <cellStyle name="Note 4 3 4 4 5" xfId="12063"/>
    <cellStyle name="Note 4 3 4 4 5 2" xfId="29497"/>
    <cellStyle name="Note 4 3 4 4 5 3" xfId="43950"/>
    <cellStyle name="Note 4 3 4 4 6" xfId="15330"/>
    <cellStyle name="Note 4 3 4 4 6 2" xfId="32764"/>
    <cellStyle name="Note 4 3 4 4 6 3" xfId="47217"/>
    <cellStyle name="Note 4 3 4 4 7" xfId="19069"/>
    <cellStyle name="Note 4 3 4 4 8" xfId="20491"/>
    <cellStyle name="Note 4 3 4 5" xfId="4737"/>
    <cellStyle name="Note 4 3 4 5 2" xfId="14180"/>
    <cellStyle name="Note 4 3 4 5 2 2" xfId="31614"/>
    <cellStyle name="Note 4 3 4 5 2 3" xfId="46067"/>
    <cellStyle name="Note 4 3 4 5 3" xfId="16641"/>
    <cellStyle name="Note 4 3 4 5 3 2" xfId="34075"/>
    <cellStyle name="Note 4 3 4 5 3 3" xfId="48528"/>
    <cellStyle name="Note 4 3 4 5 4" xfId="22172"/>
    <cellStyle name="Note 4 3 4 5 5" xfId="36625"/>
    <cellStyle name="Note 4 3 4 6" xfId="7199"/>
    <cellStyle name="Note 4 3 4 6 2" xfId="24633"/>
    <cellStyle name="Note 4 3 4 6 3" xfId="39086"/>
    <cellStyle name="Note 4 3 4 7" xfId="9640"/>
    <cellStyle name="Note 4 3 4 7 2" xfId="27074"/>
    <cellStyle name="Note 4 3 4 7 3" xfId="41527"/>
    <cellStyle name="Note 4 3 4 8" xfId="12060"/>
    <cellStyle name="Note 4 3 4 8 2" xfId="29494"/>
    <cellStyle name="Note 4 3 4 8 3" xfId="43947"/>
    <cellStyle name="Note 4 3 4 9" xfId="19066"/>
    <cellStyle name="Note 4 3 5" xfId="2230"/>
    <cellStyle name="Note 4 3 5 2" xfId="2231"/>
    <cellStyle name="Note 4 3 5 2 2" xfId="4742"/>
    <cellStyle name="Note 4 3 5 2 2 2" xfId="14184"/>
    <cellStyle name="Note 4 3 5 2 2 2 2" xfId="31618"/>
    <cellStyle name="Note 4 3 5 2 2 2 3" xfId="46071"/>
    <cellStyle name="Note 4 3 5 2 2 3" xfId="16645"/>
    <cellStyle name="Note 4 3 5 2 2 3 2" xfId="34079"/>
    <cellStyle name="Note 4 3 5 2 2 3 3" xfId="48532"/>
    <cellStyle name="Note 4 3 5 2 2 4" xfId="22177"/>
    <cellStyle name="Note 4 3 5 2 2 5" xfId="36630"/>
    <cellStyle name="Note 4 3 5 2 3" xfId="7204"/>
    <cellStyle name="Note 4 3 5 2 3 2" xfId="24638"/>
    <cellStyle name="Note 4 3 5 2 3 3" xfId="39091"/>
    <cellStyle name="Note 4 3 5 2 4" xfId="9645"/>
    <cellStyle name="Note 4 3 5 2 4 2" xfId="27079"/>
    <cellStyle name="Note 4 3 5 2 4 3" xfId="41532"/>
    <cellStyle name="Note 4 3 5 2 5" xfId="12065"/>
    <cellStyle name="Note 4 3 5 2 5 2" xfId="29499"/>
    <cellStyle name="Note 4 3 5 2 5 3" xfId="43952"/>
    <cellStyle name="Note 4 3 5 2 6" xfId="19071"/>
    <cellStyle name="Note 4 3 5 3" xfId="2232"/>
    <cellStyle name="Note 4 3 5 3 2" xfId="4743"/>
    <cellStyle name="Note 4 3 5 3 2 2" xfId="14185"/>
    <cellStyle name="Note 4 3 5 3 2 2 2" xfId="31619"/>
    <cellStyle name="Note 4 3 5 3 2 2 3" xfId="46072"/>
    <cellStyle name="Note 4 3 5 3 2 3" xfId="16646"/>
    <cellStyle name="Note 4 3 5 3 2 3 2" xfId="34080"/>
    <cellStyle name="Note 4 3 5 3 2 3 3" xfId="48533"/>
    <cellStyle name="Note 4 3 5 3 2 4" xfId="22178"/>
    <cellStyle name="Note 4 3 5 3 2 5" xfId="36631"/>
    <cellStyle name="Note 4 3 5 3 3" xfId="7205"/>
    <cellStyle name="Note 4 3 5 3 3 2" xfId="24639"/>
    <cellStyle name="Note 4 3 5 3 3 3" xfId="39092"/>
    <cellStyle name="Note 4 3 5 3 4" xfId="9646"/>
    <cellStyle name="Note 4 3 5 3 4 2" xfId="27080"/>
    <cellStyle name="Note 4 3 5 3 4 3" xfId="41533"/>
    <cellStyle name="Note 4 3 5 3 5" xfId="12066"/>
    <cellStyle name="Note 4 3 5 3 5 2" xfId="29500"/>
    <cellStyle name="Note 4 3 5 3 5 3" xfId="43953"/>
    <cellStyle name="Note 4 3 5 3 6" xfId="19072"/>
    <cellStyle name="Note 4 3 5 4" xfId="2233"/>
    <cellStyle name="Note 4 3 5 4 2" xfId="4744"/>
    <cellStyle name="Note 4 3 5 4 2 2" xfId="22179"/>
    <cellStyle name="Note 4 3 5 4 2 3" xfId="36632"/>
    <cellStyle name="Note 4 3 5 4 3" xfId="7206"/>
    <cellStyle name="Note 4 3 5 4 3 2" xfId="24640"/>
    <cellStyle name="Note 4 3 5 4 3 3" xfId="39093"/>
    <cellStyle name="Note 4 3 5 4 4" xfId="9647"/>
    <cellStyle name="Note 4 3 5 4 4 2" xfId="27081"/>
    <cellStyle name="Note 4 3 5 4 4 3" xfId="41534"/>
    <cellStyle name="Note 4 3 5 4 5" xfId="12067"/>
    <cellStyle name="Note 4 3 5 4 5 2" xfId="29501"/>
    <cellStyle name="Note 4 3 5 4 5 3" xfId="43954"/>
    <cellStyle name="Note 4 3 5 4 6" xfId="15331"/>
    <cellStyle name="Note 4 3 5 4 6 2" xfId="32765"/>
    <cellStyle name="Note 4 3 5 4 6 3" xfId="47218"/>
    <cellStyle name="Note 4 3 5 4 7" xfId="19073"/>
    <cellStyle name="Note 4 3 5 4 8" xfId="20492"/>
    <cellStyle name="Note 4 3 5 5" xfId="4741"/>
    <cellStyle name="Note 4 3 5 5 2" xfId="14183"/>
    <cellStyle name="Note 4 3 5 5 2 2" xfId="31617"/>
    <cellStyle name="Note 4 3 5 5 2 3" xfId="46070"/>
    <cellStyle name="Note 4 3 5 5 3" xfId="16644"/>
    <cellStyle name="Note 4 3 5 5 3 2" xfId="34078"/>
    <cellStyle name="Note 4 3 5 5 3 3" xfId="48531"/>
    <cellStyle name="Note 4 3 5 5 4" xfId="22176"/>
    <cellStyle name="Note 4 3 5 5 5" xfId="36629"/>
    <cellStyle name="Note 4 3 5 6" xfId="7203"/>
    <cellStyle name="Note 4 3 5 6 2" xfId="24637"/>
    <cellStyle name="Note 4 3 5 6 3" xfId="39090"/>
    <cellStyle name="Note 4 3 5 7" xfId="9644"/>
    <cellStyle name="Note 4 3 5 7 2" xfId="27078"/>
    <cellStyle name="Note 4 3 5 7 3" xfId="41531"/>
    <cellStyle name="Note 4 3 5 8" xfId="12064"/>
    <cellStyle name="Note 4 3 5 8 2" xfId="29498"/>
    <cellStyle name="Note 4 3 5 8 3" xfId="43951"/>
    <cellStyle name="Note 4 3 5 9" xfId="19070"/>
    <cellStyle name="Note 4 3 6" xfId="2234"/>
    <cellStyle name="Note 4 3 6 2" xfId="4745"/>
    <cellStyle name="Note 4 3 6 2 2" xfId="14186"/>
    <cellStyle name="Note 4 3 6 2 2 2" xfId="31620"/>
    <cellStyle name="Note 4 3 6 2 2 3" xfId="46073"/>
    <cellStyle name="Note 4 3 6 2 3" xfId="16647"/>
    <cellStyle name="Note 4 3 6 2 3 2" xfId="34081"/>
    <cellStyle name="Note 4 3 6 2 3 3" xfId="48534"/>
    <cellStyle name="Note 4 3 6 2 4" xfId="22180"/>
    <cellStyle name="Note 4 3 6 2 5" xfId="36633"/>
    <cellStyle name="Note 4 3 6 3" xfId="7207"/>
    <cellStyle name="Note 4 3 6 3 2" xfId="24641"/>
    <cellStyle name="Note 4 3 6 3 3" xfId="39094"/>
    <cellStyle name="Note 4 3 6 4" xfId="9648"/>
    <cellStyle name="Note 4 3 6 4 2" xfId="27082"/>
    <cellStyle name="Note 4 3 6 4 3" xfId="41535"/>
    <cellStyle name="Note 4 3 6 5" xfId="12068"/>
    <cellStyle name="Note 4 3 6 5 2" xfId="29502"/>
    <cellStyle name="Note 4 3 6 5 3" xfId="43955"/>
    <cellStyle name="Note 4 3 6 6" xfId="19074"/>
    <cellStyle name="Note 4 3 7" xfId="2235"/>
    <cellStyle name="Note 4 3 7 2" xfId="4746"/>
    <cellStyle name="Note 4 3 7 2 2" xfId="14187"/>
    <cellStyle name="Note 4 3 7 2 2 2" xfId="31621"/>
    <cellStyle name="Note 4 3 7 2 2 3" xfId="46074"/>
    <cellStyle name="Note 4 3 7 2 3" xfId="16648"/>
    <cellStyle name="Note 4 3 7 2 3 2" xfId="34082"/>
    <cellStyle name="Note 4 3 7 2 3 3" xfId="48535"/>
    <cellStyle name="Note 4 3 7 2 4" xfId="22181"/>
    <cellStyle name="Note 4 3 7 2 5" xfId="36634"/>
    <cellStyle name="Note 4 3 7 3" xfId="7208"/>
    <cellStyle name="Note 4 3 7 3 2" xfId="24642"/>
    <cellStyle name="Note 4 3 7 3 3" xfId="39095"/>
    <cellStyle name="Note 4 3 7 4" xfId="9649"/>
    <cellStyle name="Note 4 3 7 4 2" xfId="27083"/>
    <cellStyle name="Note 4 3 7 4 3" xfId="41536"/>
    <cellStyle name="Note 4 3 7 5" xfId="12069"/>
    <cellStyle name="Note 4 3 7 5 2" xfId="29503"/>
    <cellStyle name="Note 4 3 7 5 3" xfId="43956"/>
    <cellStyle name="Note 4 3 7 6" xfId="19075"/>
    <cellStyle name="Note 4 3 8" xfId="2236"/>
    <cellStyle name="Note 4 3 8 2" xfId="4747"/>
    <cellStyle name="Note 4 3 8 2 2" xfId="22182"/>
    <cellStyle name="Note 4 3 8 2 3" xfId="36635"/>
    <cellStyle name="Note 4 3 8 3" xfId="7209"/>
    <cellStyle name="Note 4 3 8 3 2" xfId="24643"/>
    <cellStyle name="Note 4 3 8 3 3" xfId="39096"/>
    <cellStyle name="Note 4 3 8 4" xfId="9650"/>
    <cellStyle name="Note 4 3 8 4 2" xfId="27084"/>
    <cellStyle name="Note 4 3 8 4 3" xfId="41537"/>
    <cellStyle name="Note 4 3 8 5" xfId="12070"/>
    <cellStyle name="Note 4 3 8 5 2" xfId="29504"/>
    <cellStyle name="Note 4 3 8 5 3" xfId="43957"/>
    <cellStyle name="Note 4 3 8 6" xfId="15332"/>
    <cellStyle name="Note 4 3 8 6 2" xfId="32766"/>
    <cellStyle name="Note 4 3 8 6 3" xfId="47219"/>
    <cellStyle name="Note 4 3 8 7" xfId="19076"/>
    <cellStyle name="Note 4 3 8 8" xfId="20493"/>
    <cellStyle name="Note 4 3 9" xfId="4728"/>
    <cellStyle name="Note 4 3 9 2" xfId="14173"/>
    <cellStyle name="Note 4 3 9 2 2" xfId="31607"/>
    <cellStyle name="Note 4 3 9 2 3" xfId="46060"/>
    <cellStyle name="Note 4 3 9 3" xfId="16634"/>
    <cellStyle name="Note 4 3 9 3 2" xfId="34068"/>
    <cellStyle name="Note 4 3 9 3 3" xfId="48521"/>
    <cellStyle name="Note 4 3 9 4" xfId="22163"/>
    <cellStyle name="Note 4 3 9 5" xfId="36616"/>
    <cellStyle name="Note 4 30" xfId="2237"/>
    <cellStyle name="Note 4 30 2" xfId="4748"/>
    <cellStyle name="Note 4 30 2 2" xfId="22183"/>
    <cellStyle name="Note 4 30 2 3" xfId="36636"/>
    <cellStyle name="Note 4 30 3" xfId="7210"/>
    <cellStyle name="Note 4 30 3 2" xfId="24644"/>
    <cellStyle name="Note 4 30 3 3" xfId="39097"/>
    <cellStyle name="Note 4 30 4" xfId="9651"/>
    <cellStyle name="Note 4 30 4 2" xfId="27085"/>
    <cellStyle name="Note 4 30 4 3" xfId="41538"/>
    <cellStyle name="Note 4 30 5" xfId="12071"/>
    <cellStyle name="Note 4 30 5 2" xfId="29505"/>
    <cellStyle name="Note 4 30 5 3" xfId="43958"/>
    <cellStyle name="Note 4 30 6" xfId="15333"/>
    <cellStyle name="Note 4 30 6 2" xfId="32767"/>
    <cellStyle name="Note 4 30 6 3" xfId="47220"/>
    <cellStyle name="Note 4 30 7" xfId="19077"/>
    <cellStyle name="Note 4 30 8" xfId="20494"/>
    <cellStyle name="Note 4 31" xfId="4409"/>
    <cellStyle name="Note 4 31 2" xfId="13933"/>
    <cellStyle name="Note 4 31 2 2" xfId="31367"/>
    <cellStyle name="Note 4 31 2 3" xfId="45820"/>
    <cellStyle name="Note 4 31 3" xfId="16394"/>
    <cellStyle name="Note 4 31 3 2" xfId="33828"/>
    <cellStyle name="Note 4 31 3 3" xfId="48281"/>
    <cellStyle name="Note 4 31 4" xfId="21844"/>
    <cellStyle name="Note 4 31 5" xfId="36297"/>
    <cellStyle name="Note 4 32" xfId="6871"/>
    <cellStyle name="Note 4 32 2" xfId="24305"/>
    <cellStyle name="Note 4 32 3" xfId="38758"/>
    <cellStyle name="Note 4 33" xfId="9312"/>
    <cellStyle name="Note 4 33 2" xfId="26746"/>
    <cellStyle name="Note 4 33 3" xfId="41199"/>
    <cellStyle name="Note 4 34" xfId="11732"/>
    <cellStyle name="Note 4 34 2" xfId="29166"/>
    <cellStyle name="Note 4 34 3" xfId="43619"/>
    <cellStyle name="Note 4 35" xfId="18738"/>
    <cellStyle name="Note 4 4" xfId="2238"/>
    <cellStyle name="Note 4 4 10" xfId="7211"/>
    <cellStyle name="Note 4 4 10 2" xfId="24645"/>
    <cellStyle name="Note 4 4 10 3" xfId="39098"/>
    <cellStyle name="Note 4 4 11" xfId="9652"/>
    <cellStyle name="Note 4 4 11 2" xfId="27086"/>
    <cellStyle name="Note 4 4 11 3" xfId="41539"/>
    <cellStyle name="Note 4 4 12" xfId="12072"/>
    <cellStyle name="Note 4 4 12 2" xfId="29506"/>
    <cellStyle name="Note 4 4 12 3" xfId="43959"/>
    <cellStyle name="Note 4 4 13" xfId="19078"/>
    <cellStyle name="Note 4 4 2" xfId="2239"/>
    <cellStyle name="Note 4 4 2 2" xfId="2240"/>
    <cellStyle name="Note 4 4 2 2 2" xfId="4751"/>
    <cellStyle name="Note 4 4 2 2 2 2" xfId="14190"/>
    <cellStyle name="Note 4 4 2 2 2 2 2" xfId="31624"/>
    <cellStyle name="Note 4 4 2 2 2 2 3" xfId="46077"/>
    <cellStyle name="Note 4 4 2 2 2 3" xfId="16651"/>
    <cellStyle name="Note 4 4 2 2 2 3 2" xfId="34085"/>
    <cellStyle name="Note 4 4 2 2 2 3 3" xfId="48538"/>
    <cellStyle name="Note 4 4 2 2 2 4" xfId="22186"/>
    <cellStyle name="Note 4 4 2 2 2 5" xfId="36639"/>
    <cellStyle name="Note 4 4 2 2 3" xfId="7213"/>
    <cellStyle name="Note 4 4 2 2 3 2" xfId="24647"/>
    <cellStyle name="Note 4 4 2 2 3 3" xfId="39100"/>
    <cellStyle name="Note 4 4 2 2 4" xfId="9654"/>
    <cellStyle name="Note 4 4 2 2 4 2" xfId="27088"/>
    <cellStyle name="Note 4 4 2 2 4 3" xfId="41541"/>
    <cellStyle name="Note 4 4 2 2 5" xfId="12074"/>
    <cellStyle name="Note 4 4 2 2 5 2" xfId="29508"/>
    <cellStyle name="Note 4 4 2 2 5 3" xfId="43961"/>
    <cellStyle name="Note 4 4 2 2 6" xfId="19080"/>
    <cellStyle name="Note 4 4 2 3" xfId="2241"/>
    <cellStyle name="Note 4 4 2 3 2" xfId="4752"/>
    <cellStyle name="Note 4 4 2 3 2 2" xfId="14191"/>
    <cellStyle name="Note 4 4 2 3 2 2 2" xfId="31625"/>
    <cellStyle name="Note 4 4 2 3 2 2 3" xfId="46078"/>
    <cellStyle name="Note 4 4 2 3 2 3" xfId="16652"/>
    <cellStyle name="Note 4 4 2 3 2 3 2" xfId="34086"/>
    <cellStyle name="Note 4 4 2 3 2 3 3" xfId="48539"/>
    <cellStyle name="Note 4 4 2 3 2 4" xfId="22187"/>
    <cellStyle name="Note 4 4 2 3 2 5" xfId="36640"/>
    <cellStyle name="Note 4 4 2 3 3" xfId="7214"/>
    <cellStyle name="Note 4 4 2 3 3 2" xfId="24648"/>
    <cellStyle name="Note 4 4 2 3 3 3" xfId="39101"/>
    <cellStyle name="Note 4 4 2 3 4" xfId="9655"/>
    <cellStyle name="Note 4 4 2 3 4 2" xfId="27089"/>
    <cellStyle name="Note 4 4 2 3 4 3" xfId="41542"/>
    <cellStyle name="Note 4 4 2 3 5" xfId="12075"/>
    <cellStyle name="Note 4 4 2 3 5 2" xfId="29509"/>
    <cellStyle name="Note 4 4 2 3 5 3" xfId="43962"/>
    <cellStyle name="Note 4 4 2 3 6" xfId="19081"/>
    <cellStyle name="Note 4 4 2 4" xfId="2242"/>
    <cellStyle name="Note 4 4 2 4 2" xfId="4753"/>
    <cellStyle name="Note 4 4 2 4 2 2" xfId="22188"/>
    <cellStyle name="Note 4 4 2 4 2 3" xfId="36641"/>
    <cellStyle name="Note 4 4 2 4 3" xfId="7215"/>
    <cellStyle name="Note 4 4 2 4 3 2" xfId="24649"/>
    <cellStyle name="Note 4 4 2 4 3 3" xfId="39102"/>
    <cellStyle name="Note 4 4 2 4 4" xfId="9656"/>
    <cellStyle name="Note 4 4 2 4 4 2" xfId="27090"/>
    <cellStyle name="Note 4 4 2 4 4 3" xfId="41543"/>
    <cellStyle name="Note 4 4 2 4 5" xfId="12076"/>
    <cellStyle name="Note 4 4 2 4 5 2" xfId="29510"/>
    <cellStyle name="Note 4 4 2 4 5 3" xfId="43963"/>
    <cellStyle name="Note 4 4 2 4 6" xfId="15334"/>
    <cellStyle name="Note 4 4 2 4 6 2" xfId="32768"/>
    <cellStyle name="Note 4 4 2 4 6 3" xfId="47221"/>
    <cellStyle name="Note 4 4 2 4 7" xfId="19082"/>
    <cellStyle name="Note 4 4 2 4 8" xfId="20495"/>
    <cellStyle name="Note 4 4 2 5" xfId="4750"/>
    <cellStyle name="Note 4 4 2 5 2" xfId="14189"/>
    <cellStyle name="Note 4 4 2 5 2 2" xfId="31623"/>
    <cellStyle name="Note 4 4 2 5 2 3" xfId="46076"/>
    <cellStyle name="Note 4 4 2 5 3" xfId="16650"/>
    <cellStyle name="Note 4 4 2 5 3 2" xfId="34084"/>
    <cellStyle name="Note 4 4 2 5 3 3" xfId="48537"/>
    <cellStyle name="Note 4 4 2 5 4" xfId="22185"/>
    <cellStyle name="Note 4 4 2 5 5" xfId="36638"/>
    <cellStyle name="Note 4 4 2 6" xfId="7212"/>
    <cellStyle name="Note 4 4 2 6 2" xfId="24646"/>
    <cellStyle name="Note 4 4 2 6 3" xfId="39099"/>
    <cellStyle name="Note 4 4 2 7" xfId="9653"/>
    <cellStyle name="Note 4 4 2 7 2" xfId="27087"/>
    <cellStyle name="Note 4 4 2 7 3" xfId="41540"/>
    <cellStyle name="Note 4 4 2 8" xfId="12073"/>
    <cellStyle name="Note 4 4 2 8 2" xfId="29507"/>
    <cellStyle name="Note 4 4 2 8 3" xfId="43960"/>
    <cellStyle name="Note 4 4 2 9" xfId="19079"/>
    <cellStyle name="Note 4 4 3" xfId="2243"/>
    <cellStyle name="Note 4 4 3 2" xfId="2244"/>
    <cellStyle name="Note 4 4 3 2 2" xfId="4755"/>
    <cellStyle name="Note 4 4 3 2 2 2" xfId="14193"/>
    <cellStyle name="Note 4 4 3 2 2 2 2" xfId="31627"/>
    <cellStyle name="Note 4 4 3 2 2 2 3" xfId="46080"/>
    <cellStyle name="Note 4 4 3 2 2 3" xfId="16654"/>
    <cellStyle name="Note 4 4 3 2 2 3 2" xfId="34088"/>
    <cellStyle name="Note 4 4 3 2 2 3 3" xfId="48541"/>
    <cellStyle name="Note 4 4 3 2 2 4" xfId="22190"/>
    <cellStyle name="Note 4 4 3 2 2 5" xfId="36643"/>
    <cellStyle name="Note 4 4 3 2 3" xfId="7217"/>
    <cellStyle name="Note 4 4 3 2 3 2" xfId="24651"/>
    <cellStyle name="Note 4 4 3 2 3 3" xfId="39104"/>
    <cellStyle name="Note 4 4 3 2 4" xfId="9658"/>
    <cellStyle name="Note 4 4 3 2 4 2" xfId="27092"/>
    <cellStyle name="Note 4 4 3 2 4 3" xfId="41545"/>
    <cellStyle name="Note 4 4 3 2 5" xfId="12078"/>
    <cellStyle name="Note 4 4 3 2 5 2" xfId="29512"/>
    <cellStyle name="Note 4 4 3 2 5 3" xfId="43965"/>
    <cellStyle name="Note 4 4 3 2 6" xfId="19084"/>
    <cellStyle name="Note 4 4 3 3" xfId="2245"/>
    <cellStyle name="Note 4 4 3 3 2" xfId="4756"/>
    <cellStyle name="Note 4 4 3 3 2 2" xfId="14194"/>
    <cellStyle name="Note 4 4 3 3 2 2 2" xfId="31628"/>
    <cellStyle name="Note 4 4 3 3 2 2 3" xfId="46081"/>
    <cellStyle name="Note 4 4 3 3 2 3" xfId="16655"/>
    <cellStyle name="Note 4 4 3 3 2 3 2" xfId="34089"/>
    <cellStyle name="Note 4 4 3 3 2 3 3" xfId="48542"/>
    <cellStyle name="Note 4 4 3 3 2 4" xfId="22191"/>
    <cellStyle name="Note 4 4 3 3 2 5" xfId="36644"/>
    <cellStyle name="Note 4 4 3 3 3" xfId="7218"/>
    <cellStyle name="Note 4 4 3 3 3 2" xfId="24652"/>
    <cellStyle name="Note 4 4 3 3 3 3" xfId="39105"/>
    <cellStyle name="Note 4 4 3 3 4" xfId="9659"/>
    <cellStyle name="Note 4 4 3 3 4 2" xfId="27093"/>
    <cellStyle name="Note 4 4 3 3 4 3" xfId="41546"/>
    <cellStyle name="Note 4 4 3 3 5" xfId="12079"/>
    <cellStyle name="Note 4 4 3 3 5 2" xfId="29513"/>
    <cellStyle name="Note 4 4 3 3 5 3" xfId="43966"/>
    <cellStyle name="Note 4 4 3 3 6" xfId="19085"/>
    <cellStyle name="Note 4 4 3 4" xfId="2246"/>
    <cellStyle name="Note 4 4 3 4 2" xfId="4757"/>
    <cellStyle name="Note 4 4 3 4 2 2" xfId="22192"/>
    <cellStyle name="Note 4 4 3 4 2 3" xfId="36645"/>
    <cellStyle name="Note 4 4 3 4 3" xfId="7219"/>
    <cellStyle name="Note 4 4 3 4 3 2" xfId="24653"/>
    <cellStyle name="Note 4 4 3 4 3 3" xfId="39106"/>
    <cellStyle name="Note 4 4 3 4 4" xfId="9660"/>
    <cellStyle name="Note 4 4 3 4 4 2" xfId="27094"/>
    <cellStyle name="Note 4 4 3 4 4 3" xfId="41547"/>
    <cellStyle name="Note 4 4 3 4 5" xfId="12080"/>
    <cellStyle name="Note 4 4 3 4 5 2" xfId="29514"/>
    <cellStyle name="Note 4 4 3 4 5 3" xfId="43967"/>
    <cellStyle name="Note 4 4 3 4 6" xfId="15335"/>
    <cellStyle name="Note 4 4 3 4 6 2" xfId="32769"/>
    <cellStyle name="Note 4 4 3 4 6 3" xfId="47222"/>
    <cellStyle name="Note 4 4 3 4 7" xfId="19086"/>
    <cellStyle name="Note 4 4 3 4 8" xfId="20496"/>
    <cellStyle name="Note 4 4 3 5" xfId="4754"/>
    <cellStyle name="Note 4 4 3 5 2" xfId="14192"/>
    <cellStyle name="Note 4 4 3 5 2 2" xfId="31626"/>
    <cellStyle name="Note 4 4 3 5 2 3" xfId="46079"/>
    <cellStyle name="Note 4 4 3 5 3" xfId="16653"/>
    <cellStyle name="Note 4 4 3 5 3 2" xfId="34087"/>
    <cellStyle name="Note 4 4 3 5 3 3" xfId="48540"/>
    <cellStyle name="Note 4 4 3 5 4" xfId="22189"/>
    <cellStyle name="Note 4 4 3 5 5" xfId="36642"/>
    <cellStyle name="Note 4 4 3 6" xfId="7216"/>
    <cellStyle name="Note 4 4 3 6 2" xfId="24650"/>
    <cellStyle name="Note 4 4 3 6 3" xfId="39103"/>
    <cellStyle name="Note 4 4 3 7" xfId="9657"/>
    <cellStyle name="Note 4 4 3 7 2" xfId="27091"/>
    <cellStyle name="Note 4 4 3 7 3" xfId="41544"/>
    <cellStyle name="Note 4 4 3 8" xfId="12077"/>
    <cellStyle name="Note 4 4 3 8 2" xfId="29511"/>
    <cellStyle name="Note 4 4 3 8 3" xfId="43964"/>
    <cellStyle name="Note 4 4 3 9" xfId="19083"/>
    <cellStyle name="Note 4 4 4" xfId="2247"/>
    <cellStyle name="Note 4 4 4 2" xfId="2248"/>
    <cellStyle name="Note 4 4 4 2 2" xfId="4759"/>
    <cellStyle name="Note 4 4 4 2 2 2" xfId="14196"/>
    <cellStyle name="Note 4 4 4 2 2 2 2" xfId="31630"/>
    <cellStyle name="Note 4 4 4 2 2 2 3" xfId="46083"/>
    <cellStyle name="Note 4 4 4 2 2 3" xfId="16657"/>
    <cellStyle name="Note 4 4 4 2 2 3 2" xfId="34091"/>
    <cellStyle name="Note 4 4 4 2 2 3 3" xfId="48544"/>
    <cellStyle name="Note 4 4 4 2 2 4" xfId="22194"/>
    <cellStyle name="Note 4 4 4 2 2 5" xfId="36647"/>
    <cellStyle name="Note 4 4 4 2 3" xfId="7221"/>
    <cellStyle name="Note 4 4 4 2 3 2" xfId="24655"/>
    <cellStyle name="Note 4 4 4 2 3 3" xfId="39108"/>
    <cellStyle name="Note 4 4 4 2 4" xfId="9662"/>
    <cellStyle name="Note 4 4 4 2 4 2" xfId="27096"/>
    <cellStyle name="Note 4 4 4 2 4 3" xfId="41549"/>
    <cellStyle name="Note 4 4 4 2 5" xfId="12082"/>
    <cellStyle name="Note 4 4 4 2 5 2" xfId="29516"/>
    <cellStyle name="Note 4 4 4 2 5 3" xfId="43969"/>
    <cellStyle name="Note 4 4 4 2 6" xfId="19088"/>
    <cellStyle name="Note 4 4 4 3" xfId="2249"/>
    <cellStyle name="Note 4 4 4 3 2" xfId="4760"/>
    <cellStyle name="Note 4 4 4 3 2 2" xfId="14197"/>
    <cellStyle name="Note 4 4 4 3 2 2 2" xfId="31631"/>
    <cellStyle name="Note 4 4 4 3 2 2 3" xfId="46084"/>
    <cellStyle name="Note 4 4 4 3 2 3" xfId="16658"/>
    <cellStyle name="Note 4 4 4 3 2 3 2" xfId="34092"/>
    <cellStyle name="Note 4 4 4 3 2 3 3" xfId="48545"/>
    <cellStyle name="Note 4 4 4 3 2 4" xfId="22195"/>
    <cellStyle name="Note 4 4 4 3 2 5" xfId="36648"/>
    <cellStyle name="Note 4 4 4 3 3" xfId="7222"/>
    <cellStyle name="Note 4 4 4 3 3 2" xfId="24656"/>
    <cellStyle name="Note 4 4 4 3 3 3" xfId="39109"/>
    <cellStyle name="Note 4 4 4 3 4" xfId="9663"/>
    <cellStyle name="Note 4 4 4 3 4 2" xfId="27097"/>
    <cellStyle name="Note 4 4 4 3 4 3" xfId="41550"/>
    <cellStyle name="Note 4 4 4 3 5" xfId="12083"/>
    <cellStyle name="Note 4 4 4 3 5 2" xfId="29517"/>
    <cellStyle name="Note 4 4 4 3 5 3" xfId="43970"/>
    <cellStyle name="Note 4 4 4 3 6" xfId="19089"/>
    <cellStyle name="Note 4 4 4 4" xfId="2250"/>
    <cellStyle name="Note 4 4 4 4 2" xfId="4761"/>
    <cellStyle name="Note 4 4 4 4 2 2" xfId="22196"/>
    <cellStyle name="Note 4 4 4 4 2 3" xfId="36649"/>
    <cellStyle name="Note 4 4 4 4 3" xfId="7223"/>
    <cellStyle name="Note 4 4 4 4 3 2" xfId="24657"/>
    <cellStyle name="Note 4 4 4 4 3 3" xfId="39110"/>
    <cellStyle name="Note 4 4 4 4 4" xfId="9664"/>
    <cellStyle name="Note 4 4 4 4 4 2" xfId="27098"/>
    <cellStyle name="Note 4 4 4 4 4 3" xfId="41551"/>
    <cellStyle name="Note 4 4 4 4 5" xfId="12084"/>
    <cellStyle name="Note 4 4 4 4 5 2" xfId="29518"/>
    <cellStyle name="Note 4 4 4 4 5 3" xfId="43971"/>
    <cellStyle name="Note 4 4 4 4 6" xfId="15336"/>
    <cellStyle name="Note 4 4 4 4 6 2" xfId="32770"/>
    <cellStyle name="Note 4 4 4 4 6 3" xfId="47223"/>
    <cellStyle name="Note 4 4 4 4 7" xfId="19090"/>
    <cellStyle name="Note 4 4 4 4 8" xfId="20497"/>
    <cellStyle name="Note 4 4 4 5" xfId="4758"/>
    <cellStyle name="Note 4 4 4 5 2" xfId="14195"/>
    <cellStyle name="Note 4 4 4 5 2 2" xfId="31629"/>
    <cellStyle name="Note 4 4 4 5 2 3" xfId="46082"/>
    <cellStyle name="Note 4 4 4 5 3" xfId="16656"/>
    <cellStyle name="Note 4 4 4 5 3 2" xfId="34090"/>
    <cellStyle name="Note 4 4 4 5 3 3" xfId="48543"/>
    <cellStyle name="Note 4 4 4 5 4" xfId="22193"/>
    <cellStyle name="Note 4 4 4 5 5" xfId="36646"/>
    <cellStyle name="Note 4 4 4 6" xfId="7220"/>
    <cellStyle name="Note 4 4 4 6 2" xfId="24654"/>
    <cellStyle name="Note 4 4 4 6 3" xfId="39107"/>
    <cellStyle name="Note 4 4 4 7" xfId="9661"/>
    <cellStyle name="Note 4 4 4 7 2" xfId="27095"/>
    <cellStyle name="Note 4 4 4 7 3" xfId="41548"/>
    <cellStyle name="Note 4 4 4 8" xfId="12081"/>
    <cellStyle name="Note 4 4 4 8 2" xfId="29515"/>
    <cellStyle name="Note 4 4 4 8 3" xfId="43968"/>
    <cellStyle name="Note 4 4 4 9" xfId="19087"/>
    <cellStyle name="Note 4 4 5" xfId="2251"/>
    <cellStyle name="Note 4 4 5 2" xfId="2252"/>
    <cellStyle name="Note 4 4 5 2 2" xfId="4763"/>
    <cellStyle name="Note 4 4 5 2 2 2" xfId="14199"/>
    <cellStyle name="Note 4 4 5 2 2 2 2" xfId="31633"/>
    <cellStyle name="Note 4 4 5 2 2 2 3" xfId="46086"/>
    <cellStyle name="Note 4 4 5 2 2 3" xfId="16660"/>
    <cellStyle name="Note 4 4 5 2 2 3 2" xfId="34094"/>
    <cellStyle name="Note 4 4 5 2 2 3 3" xfId="48547"/>
    <cellStyle name="Note 4 4 5 2 2 4" xfId="22198"/>
    <cellStyle name="Note 4 4 5 2 2 5" xfId="36651"/>
    <cellStyle name="Note 4 4 5 2 3" xfId="7225"/>
    <cellStyle name="Note 4 4 5 2 3 2" xfId="24659"/>
    <cellStyle name="Note 4 4 5 2 3 3" xfId="39112"/>
    <cellStyle name="Note 4 4 5 2 4" xfId="9666"/>
    <cellStyle name="Note 4 4 5 2 4 2" xfId="27100"/>
    <cellStyle name="Note 4 4 5 2 4 3" xfId="41553"/>
    <cellStyle name="Note 4 4 5 2 5" xfId="12086"/>
    <cellStyle name="Note 4 4 5 2 5 2" xfId="29520"/>
    <cellStyle name="Note 4 4 5 2 5 3" xfId="43973"/>
    <cellStyle name="Note 4 4 5 2 6" xfId="19092"/>
    <cellStyle name="Note 4 4 5 3" xfId="2253"/>
    <cellStyle name="Note 4 4 5 3 2" xfId="4764"/>
    <cellStyle name="Note 4 4 5 3 2 2" xfId="14200"/>
    <cellStyle name="Note 4 4 5 3 2 2 2" xfId="31634"/>
    <cellStyle name="Note 4 4 5 3 2 2 3" xfId="46087"/>
    <cellStyle name="Note 4 4 5 3 2 3" xfId="16661"/>
    <cellStyle name="Note 4 4 5 3 2 3 2" xfId="34095"/>
    <cellStyle name="Note 4 4 5 3 2 3 3" xfId="48548"/>
    <cellStyle name="Note 4 4 5 3 2 4" xfId="22199"/>
    <cellStyle name="Note 4 4 5 3 2 5" xfId="36652"/>
    <cellStyle name="Note 4 4 5 3 3" xfId="7226"/>
    <cellStyle name="Note 4 4 5 3 3 2" xfId="24660"/>
    <cellStyle name="Note 4 4 5 3 3 3" xfId="39113"/>
    <cellStyle name="Note 4 4 5 3 4" xfId="9667"/>
    <cellStyle name="Note 4 4 5 3 4 2" xfId="27101"/>
    <cellStyle name="Note 4 4 5 3 4 3" xfId="41554"/>
    <cellStyle name="Note 4 4 5 3 5" xfId="12087"/>
    <cellStyle name="Note 4 4 5 3 5 2" xfId="29521"/>
    <cellStyle name="Note 4 4 5 3 5 3" xfId="43974"/>
    <cellStyle name="Note 4 4 5 3 6" xfId="19093"/>
    <cellStyle name="Note 4 4 5 4" xfId="2254"/>
    <cellStyle name="Note 4 4 5 4 2" xfId="4765"/>
    <cellStyle name="Note 4 4 5 4 2 2" xfId="22200"/>
    <cellStyle name="Note 4 4 5 4 2 3" xfId="36653"/>
    <cellStyle name="Note 4 4 5 4 3" xfId="7227"/>
    <cellStyle name="Note 4 4 5 4 3 2" xfId="24661"/>
    <cellStyle name="Note 4 4 5 4 3 3" xfId="39114"/>
    <cellStyle name="Note 4 4 5 4 4" xfId="9668"/>
    <cellStyle name="Note 4 4 5 4 4 2" xfId="27102"/>
    <cellStyle name="Note 4 4 5 4 4 3" xfId="41555"/>
    <cellStyle name="Note 4 4 5 4 5" xfId="12088"/>
    <cellStyle name="Note 4 4 5 4 5 2" xfId="29522"/>
    <cellStyle name="Note 4 4 5 4 5 3" xfId="43975"/>
    <cellStyle name="Note 4 4 5 4 6" xfId="15337"/>
    <cellStyle name="Note 4 4 5 4 6 2" xfId="32771"/>
    <cellStyle name="Note 4 4 5 4 6 3" xfId="47224"/>
    <cellStyle name="Note 4 4 5 4 7" xfId="19094"/>
    <cellStyle name="Note 4 4 5 4 8" xfId="20498"/>
    <cellStyle name="Note 4 4 5 5" xfId="4762"/>
    <cellStyle name="Note 4 4 5 5 2" xfId="14198"/>
    <cellStyle name="Note 4 4 5 5 2 2" xfId="31632"/>
    <cellStyle name="Note 4 4 5 5 2 3" xfId="46085"/>
    <cellStyle name="Note 4 4 5 5 3" xfId="16659"/>
    <cellStyle name="Note 4 4 5 5 3 2" xfId="34093"/>
    <cellStyle name="Note 4 4 5 5 3 3" xfId="48546"/>
    <cellStyle name="Note 4 4 5 5 4" xfId="22197"/>
    <cellStyle name="Note 4 4 5 5 5" xfId="36650"/>
    <cellStyle name="Note 4 4 5 6" xfId="7224"/>
    <cellStyle name="Note 4 4 5 6 2" xfId="24658"/>
    <cellStyle name="Note 4 4 5 6 3" xfId="39111"/>
    <cellStyle name="Note 4 4 5 7" xfId="9665"/>
    <cellStyle name="Note 4 4 5 7 2" xfId="27099"/>
    <cellStyle name="Note 4 4 5 7 3" xfId="41552"/>
    <cellStyle name="Note 4 4 5 8" xfId="12085"/>
    <cellStyle name="Note 4 4 5 8 2" xfId="29519"/>
    <cellStyle name="Note 4 4 5 8 3" xfId="43972"/>
    <cellStyle name="Note 4 4 5 9" xfId="19091"/>
    <cellStyle name="Note 4 4 6" xfId="2255"/>
    <cellStyle name="Note 4 4 6 2" xfId="4766"/>
    <cellStyle name="Note 4 4 6 2 2" xfId="14201"/>
    <cellStyle name="Note 4 4 6 2 2 2" xfId="31635"/>
    <cellStyle name="Note 4 4 6 2 2 3" xfId="46088"/>
    <cellStyle name="Note 4 4 6 2 3" xfId="16662"/>
    <cellStyle name="Note 4 4 6 2 3 2" xfId="34096"/>
    <cellStyle name="Note 4 4 6 2 3 3" xfId="48549"/>
    <cellStyle name="Note 4 4 6 2 4" xfId="22201"/>
    <cellStyle name="Note 4 4 6 2 5" xfId="36654"/>
    <cellStyle name="Note 4 4 6 3" xfId="7228"/>
    <cellStyle name="Note 4 4 6 3 2" xfId="24662"/>
    <cellStyle name="Note 4 4 6 3 3" xfId="39115"/>
    <cellStyle name="Note 4 4 6 4" xfId="9669"/>
    <cellStyle name="Note 4 4 6 4 2" xfId="27103"/>
    <cellStyle name="Note 4 4 6 4 3" xfId="41556"/>
    <cellStyle name="Note 4 4 6 5" xfId="12089"/>
    <cellStyle name="Note 4 4 6 5 2" xfId="29523"/>
    <cellStyle name="Note 4 4 6 5 3" xfId="43976"/>
    <cellStyle name="Note 4 4 6 6" xfId="19095"/>
    <cellStyle name="Note 4 4 7" xfId="2256"/>
    <cellStyle name="Note 4 4 7 2" xfId="4767"/>
    <cellStyle name="Note 4 4 7 2 2" xfId="14202"/>
    <cellStyle name="Note 4 4 7 2 2 2" xfId="31636"/>
    <cellStyle name="Note 4 4 7 2 2 3" xfId="46089"/>
    <cellStyle name="Note 4 4 7 2 3" xfId="16663"/>
    <cellStyle name="Note 4 4 7 2 3 2" xfId="34097"/>
    <cellStyle name="Note 4 4 7 2 3 3" xfId="48550"/>
    <cellStyle name="Note 4 4 7 2 4" xfId="22202"/>
    <cellStyle name="Note 4 4 7 2 5" xfId="36655"/>
    <cellStyle name="Note 4 4 7 3" xfId="7229"/>
    <cellStyle name="Note 4 4 7 3 2" xfId="24663"/>
    <cellStyle name="Note 4 4 7 3 3" xfId="39116"/>
    <cellStyle name="Note 4 4 7 4" xfId="9670"/>
    <cellStyle name="Note 4 4 7 4 2" xfId="27104"/>
    <cellStyle name="Note 4 4 7 4 3" xfId="41557"/>
    <cellStyle name="Note 4 4 7 5" xfId="12090"/>
    <cellStyle name="Note 4 4 7 5 2" xfId="29524"/>
    <cellStyle name="Note 4 4 7 5 3" xfId="43977"/>
    <cellStyle name="Note 4 4 7 6" xfId="19096"/>
    <cellStyle name="Note 4 4 8" xfId="2257"/>
    <cellStyle name="Note 4 4 8 2" xfId="4768"/>
    <cellStyle name="Note 4 4 8 2 2" xfId="22203"/>
    <cellStyle name="Note 4 4 8 2 3" xfId="36656"/>
    <cellStyle name="Note 4 4 8 3" xfId="7230"/>
    <cellStyle name="Note 4 4 8 3 2" xfId="24664"/>
    <cellStyle name="Note 4 4 8 3 3" xfId="39117"/>
    <cellStyle name="Note 4 4 8 4" xfId="9671"/>
    <cellStyle name="Note 4 4 8 4 2" xfId="27105"/>
    <cellStyle name="Note 4 4 8 4 3" xfId="41558"/>
    <cellStyle name="Note 4 4 8 5" xfId="12091"/>
    <cellStyle name="Note 4 4 8 5 2" xfId="29525"/>
    <cellStyle name="Note 4 4 8 5 3" xfId="43978"/>
    <cellStyle name="Note 4 4 8 6" xfId="15338"/>
    <cellStyle name="Note 4 4 8 6 2" xfId="32772"/>
    <cellStyle name="Note 4 4 8 6 3" xfId="47225"/>
    <cellStyle name="Note 4 4 8 7" xfId="19097"/>
    <cellStyle name="Note 4 4 8 8" xfId="20499"/>
    <cellStyle name="Note 4 4 9" xfId="4749"/>
    <cellStyle name="Note 4 4 9 2" xfId="14188"/>
    <cellStyle name="Note 4 4 9 2 2" xfId="31622"/>
    <cellStyle name="Note 4 4 9 2 3" xfId="46075"/>
    <cellStyle name="Note 4 4 9 3" xfId="16649"/>
    <cellStyle name="Note 4 4 9 3 2" xfId="34083"/>
    <cellStyle name="Note 4 4 9 3 3" xfId="48536"/>
    <cellStyle name="Note 4 4 9 4" xfId="22184"/>
    <cellStyle name="Note 4 4 9 5" xfId="36637"/>
    <cellStyle name="Note 4 5" xfId="2258"/>
    <cellStyle name="Note 4 5 10" xfId="7231"/>
    <cellStyle name="Note 4 5 10 2" xfId="24665"/>
    <cellStyle name="Note 4 5 10 3" xfId="39118"/>
    <cellStyle name="Note 4 5 11" xfId="9672"/>
    <cellStyle name="Note 4 5 11 2" xfId="27106"/>
    <cellStyle name="Note 4 5 11 3" xfId="41559"/>
    <cellStyle name="Note 4 5 12" xfId="12092"/>
    <cellStyle name="Note 4 5 12 2" xfId="29526"/>
    <cellStyle name="Note 4 5 12 3" xfId="43979"/>
    <cellStyle name="Note 4 5 13" xfId="19098"/>
    <cellStyle name="Note 4 5 2" xfId="2259"/>
    <cellStyle name="Note 4 5 2 2" xfId="2260"/>
    <cellStyle name="Note 4 5 2 2 2" xfId="4771"/>
    <cellStyle name="Note 4 5 2 2 2 2" xfId="14205"/>
    <cellStyle name="Note 4 5 2 2 2 2 2" xfId="31639"/>
    <cellStyle name="Note 4 5 2 2 2 2 3" xfId="46092"/>
    <cellStyle name="Note 4 5 2 2 2 3" xfId="16666"/>
    <cellStyle name="Note 4 5 2 2 2 3 2" xfId="34100"/>
    <cellStyle name="Note 4 5 2 2 2 3 3" xfId="48553"/>
    <cellStyle name="Note 4 5 2 2 2 4" xfId="22206"/>
    <cellStyle name="Note 4 5 2 2 2 5" xfId="36659"/>
    <cellStyle name="Note 4 5 2 2 3" xfId="7233"/>
    <cellStyle name="Note 4 5 2 2 3 2" xfId="24667"/>
    <cellStyle name="Note 4 5 2 2 3 3" xfId="39120"/>
    <cellStyle name="Note 4 5 2 2 4" xfId="9674"/>
    <cellStyle name="Note 4 5 2 2 4 2" xfId="27108"/>
    <cellStyle name="Note 4 5 2 2 4 3" xfId="41561"/>
    <cellStyle name="Note 4 5 2 2 5" xfId="12094"/>
    <cellStyle name="Note 4 5 2 2 5 2" xfId="29528"/>
    <cellStyle name="Note 4 5 2 2 5 3" xfId="43981"/>
    <cellStyle name="Note 4 5 2 2 6" xfId="19100"/>
    <cellStyle name="Note 4 5 2 3" xfId="2261"/>
    <cellStyle name="Note 4 5 2 3 2" xfId="4772"/>
    <cellStyle name="Note 4 5 2 3 2 2" xfId="14206"/>
    <cellStyle name="Note 4 5 2 3 2 2 2" xfId="31640"/>
    <cellStyle name="Note 4 5 2 3 2 2 3" xfId="46093"/>
    <cellStyle name="Note 4 5 2 3 2 3" xfId="16667"/>
    <cellStyle name="Note 4 5 2 3 2 3 2" xfId="34101"/>
    <cellStyle name="Note 4 5 2 3 2 3 3" xfId="48554"/>
    <cellStyle name="Note 4 5 2 3 2 4" xfId="22207"/>
    <cellStyle name="Note 4 5 2 3 2 5" xfId="36660"/>
    <cellStyle name="Note 4 5 2 3 3" xfId="7234"/>
    <cellStyle name="Note 4 5 2 3 3 2" xfId="24668"/>
    <cellStyle name="Note 4 5 2 3 3 3" xfId="39121"/>
    <cellStyle name="Note 4 5 2 3 4" xfId="9675"/>
    <cellStyle name="Note 4 5 2 3 4 2" xfId="27109"/>
    <cellStyle name="Note 4 5 2 3 4 3" xfId="41562"/>
    <cellStyle name="Note 4 5 2 3 5" xfId="12095"/>
    <cellStyle name="Note 4 5 2 3 5 2" xfId="29529"/>
    <cellStyle name="Note 4 5 2 3 5 3" xfId="43982"/>
    <cellStyle name="Note 4 5 2 3 6" xfId="19101"/>
    <cellStyle name="Note 4 5 2 4" xfId="2262"/>
    <cellStyle name="Note 4 5 2 4 2" xfId="4773"/>
    <cellStyle name="Note 4 5 2 4 2 2" xfId="22208"/>
    <cellStyle name="Note 4 5 2 4 2 3" xfId="36661"/>
    <cellStyle name="Note 4 5 2 4 3" xfId="7235"/>
    <cellStyle name="Note 4 5 2 4 3 2" xfId="24669"/>
    <cellStyle name="Note 4 5 2 4 3 3" xfId="39122"/>
    <cellStyle name="Note 4 5 2 4 4" xfId="9676"/>
    <cellStyle name="Note 4 5 2 4 4 2" xfId="27110"/>
    <cellStyle name="Note 4 5 2 4 4 3" xfId="41563"/>
    <cellStyle name="Note 4 5 2 4 5" xfId="12096"/>
    <cellStyle name="Note 4 5 2 4 5 2" xfId="29530"/>
    <cellStyle name="Note 4 5 2 4 5 3" xfId="43983"/>
    <cellStyle name="Note 4 5 2 4 6" xfId="15339"/>
    <cellStyle name="Note 4 5 2 4 6 2" xfId="32773"/>
    <cellStyle name="Note 4 5 2 4 6 3" xfId="47226"/>
    <cellStyle name="Note 4 5 2 4 7" xfId="19102"/>
    <cellStyle name="Note 4 5 2 4 8" xfId="20500"/>
    <cellStyle name="Note 4 5 2 5" xfId="4770"/>
    <cellStyle name="Note 4 5 2 5 2" xfId="14204"/>
    <cellStyle name="Note 4 5 2 5 2 2" xfId="31638"/>
    <cellStyle name="Note 4 5 2 5 2 3" xfId="46091"/>
    <cellStyle name="Note 4 5 2 5 3" xfId="16665"/>
    <cellStyle name="Note 4 5 2 5 3 2" xfId="34099"/>
    <cellStyle name="Note 4 5 2 5 3 3" xfId="48552"/>
    <cellStyle name="Note 4 5 2 5 4" xfId="22205"/>
    <cellStyle name="Note 4 5 2 5 5" xfId="36658"/>
    <cellStyle name="Note 4 5 2 6" xfId="7232"/>
    <cellStyle name="Note 4 5 2 6 2" xfId="24666"/>
    <cellStyle name="Note 4 5 2 6 3" xfId="39119"/>
    <cellStyle name="Note 4 5 2 7" xfId="9673"/>
    <cellStyle name="Note 4 5 2 7 2" xfId="27107"/>
    <cellStyle name="Note 4 5 2 7 3" xfId="41560"/>
    <cellStyle name="Note 4 5 2 8" xfId="12093"/>
    <cellStyle name="Note 4 5 2 8 2" xfId="29527"/>
    <cellStyle name="Note 4 5 2 8 3" xfId="43980"/>
    <cellStyle name="Note 4 5 2 9" xfId="19099"/>
    <cellStyle name="Note 4 5 3" xfId="2263"/>
    <cellStyle name="Note 4 5 3 2" xfId="2264"/>
    <cellStyle name="Note 4 5 3 2 2" xfId="4775"/>
    <cellStyle name="Note 4 5 3 2 2 2" xfId="14208"/>
    <cellStyle name="Note 4 5 3 2 2 2 2" xfId="31642"/>
    <cellStyle name="Note 4 5 3 2 2 2 3" xfId="46095"/>
    <cellStyle name="Note 4 5 3 2 2 3" xfId="16669"/>
    <cellStyle name="Note 4 5 3 2 2 3 2" xfId="34103"/>
    <cellStyle name="Note 4 5 3 2 2 3 3" xfId="48556"/>
    <cellStyle name="Note 4 5 3 2 2 4" xfId="22210"/>
    <cellStyle name="Note 4 5 3 2 2 5" xfId="36663"/>
    <cellStyle name="Note 4 5 3 2 3" xfId="7237"/>
    <cellStyle name="Note 4 5 3 2 3 2" xfId="24671"/>
    <cellStyle name="Note 4 5 3 2 3 3" xfId="39124"/>
    <cellStyle name="Note 4 5 3 2 4" xfId="9678"/>
    <cellStyle name="Note 4 5 3 2 4 2" xfId="27112"/>
    <cellStyle name="Note 4 5 3 2 4 3" xfId="41565"/>
    <cellStyle name="Note 4 5 3 2 5" xfId="12098"/>
    <cellStyle name="Note 4 5 3 2 5 2" xfId="29532"/>
    <cellStyle name="Note 4 5 3 2 5 3" xfId="43985"/>
    <cellStyle name="Note 4 5 3 2 6" xfId="19104"/>
    <cellStyle name="Note 4 5 3 3" xfId="2265"/>
    <cellStyle name="Note 4 5 3 3 2" xfId="4776"/>
    <cellStyle name="Note 4 5 3 3 2 2" xfId="14209"/>
    <cellStyle name="Note 4 5 3 3 2 2 2" xfId="31643"/>
    <cellStyle name="Note 4 5 3 3 2 2 3" xfId="46096"/>
    <cellStyle name="Note 4 5 3 3 2 3" xfId="16670"/>
    <cellStyle name="Note 4 5 3 3 2 3 2" xfId="34104"/>
    <cellStyle name="Note 4 5 3 3 2 3 3" xfId="48557"/>
    <cellStyle name="Note 4 5 3 3 2 4" xfId="22211"/>
    <cellStyle name="Note 4 5 3 3 2 5" xfId="36664"/>
    <cellStyle name="Note 4 5 3 3 3" xfId="7238"/>
    <cellStyle name="Note 4 5 3 3 3 2" xfId="24672"/>
    <cellStyle name="Note 4 5 3 3 3 3" xfId="39125"/>
    <cellStyle name="Note 4 5 3 3 4" xfId="9679"/>
    <cellStyle name="Note 4 5 3 3 4 2" xfId="27113"/>
    <cellStyle name="Note 4 5 3 3 4 3" xfId="41566"/>
    <cellStyle name="Note 4 5 3 3 5" xfId="12099"/>
    <cellStyle name="Note 4 5 3 3 5 2" xfId="29533"/>
    <cellStyle name="Note 4 5 3 3 5 3" xfId="43986"/>
    <cellStyle name="Note 4 5 3 3 6" xfId="19105"/>
    <cellStyle name="Note 4 5 3 4" xfId="2266"/>
    <cellStyle name="Note 4 5 3 4 2" xfId="4777"/>
    <cellStyle name="Note 4 5 3 4 2 2" xfId="22212"/>
    <cellStyle name="Note 4 5 3 4 2 3" xfId="36665"/>
    <cellStyle name="Note 4 5 3 4 3" xfId="7239"/>
    <cellStyle name="Note 4 5 3 4 3 2" xfId="24673"/>
    <cellStyle name="Note 4 5 3 4 3 3" xfId="39126"/>
    <cellStyle name="Note 4 5 3 4 4" xfId="9680"/>
    <cellStyle name="Note 4 5 3 4 4 2" xfId="27114"/>
    <cellStyle name="Note 4 5 3 4 4 3" xfId="41567"/>
    <cellStyle name="Note 4 5 3 4 5" xfId="12100"/>
    <cellStyle name="Note 4 5 3 4 5 2" xfId="29534"/>
    <cellStyle name="Note 4 5 3 4 5 3" xfId="43987"/>
    <cellStyle name="Note 4 5 3 4 6" xfId="15340"/>
    <cellStyle name="Note 4 5 3 4 6 2" xfId="32774"/>
    <cellStyle name="Note 4 5 3 4 6 3" xfId="47227"/>
    <cellStyle name="Note 4 5 3 4 7" xfId="19106"/>
    <cellStyle name="Note 4 5 3 4 8" xfId="20501"/>
    <cellStyle name="Note 4 5 3 5" xfId="4774"/>
    <cellStyle name="Note 4 5 3 5 2" xfId="14207"/>
    <cellStyle name="Note 4 5 3 5 2 2" xfId="31641"/>
    <cellStyle name="Note 4 5 3 5 2 3" xfId="46094"/>
    <cellStyle name="Note 4 5 3 5 3" xfId="16668"/>
    <cellStyle name="Note 4 5 3 5 3 2" xfId="34102"/>
    <cellStyle name="Note 4 5 3 5 3 3" xfId="48555"/>
    <cellStyle name="Note 4 5 3 5 4" xfId="22209"/>
    <cellStyle name="Note 4 5 3 5 5" xfId="36662"/>
    <cellStyle name="Note 4 5 3 6" xfId="7236"/>
    <cellStyle name="Note 4 5 3 6 2" xfId="24670"/>
    <cellStyle name="Note 4 5 3 6 3" xfId="39123"/>
    <cellStyle name="Note 4 5 3 7" xfId="9677"/>
    <cellStyle name="Note 4 5 3 7 2" xfId="27111"/>
    <cellStyle name="Note 4 5 3 7 3" xfId="41564"/>
    <cellStyle name="Note 4 5 3 8" xfId="12097"/>
    <cellStyle name="Note 4 5 3 8 2" xfId="29531"/>
    <cellStyle name="Note 4 5 3 8 3" xfId="43984"/>
    <cellStyle name="Note 4 5 3 9" xfId="19103"/>
    <cellStyle name="Note 4 5 4" xfId="2267"/>
    <cellStyle name="Note 4 5 4 2" xfId="2268"/>
    <cellStyle name="Note 4 5 4 2 2" xfId="4779"/>
    <cellStyle name="Note 4 5 4 2 2 2" xfId="14211"/>
    <cellStyle name="Note 4 5 4 2 2 2 2" xfId="31645"/>
    <cellStyle name="Note 4 5 4 2 2 2 3" xfId="46098"/>
    <cellStyle name="Note 4 5 4 2 2 3" xfId="16672"/>
    <cellStyle name="Note 4 5 4 2 2 3 2" xfId="34106"/>
    <cellStyle name="Note 4 5 4 2 2 3 3" xfId="48559"/>
    <cellStyle name="Note 4 5 4 2 2 4" xfId="22214"/>
    <cellStyle name="Note 4 5 4 2 2 5" xfId="36667"/>
    <cellStyle name="Note 4 5 4 2 3" xfId="7241"/>
    <cellStyle name="Note 4 5 4 2 3 2" xfId="24675"/>
    <cellStyle name="Note 4 5 4 2 3 3" xfId="39128"/>
    <cellStyle name="Note 4 5 4 2 4" xfId="9682"/>
    <cellStyle name="Note 4 5 4 2 4 2" xfId="27116"/>
    <cellStyle name="Note 4 5 4 2 4 3" xfId="41569"/>
    <cellStyle name="Note 4 5 4 2 5" xfId="12102"/>
    <cellStyle name="Note 4 5 4 2 5 2" xfId="29536"/>
    <cellStyle name="Note 4 5 4 2 5 3" xfId="43989"/>
    <cellStyle name="Note 4 5 4 2 6" xfId="19108"/>
    <cellStyle name="Note 4 5 4 3" xfId="2269"/>
    <cellStyle name="Note 4 5 4 3 2" xfId="4780"/>
    <cellStyle name="Note 4 5 4 3 2 2" xfId="14212"/>
    <cellStyle name="Note 4 5 4 3 2 2 2" xfId="31646"/>
    <cellStyle name="Note 4 5 4 3 2 2 3" xfId="46099"/>
    <cellStyle name="Note 4 5 4 3 2 3" xfId="16673"/>
    <cellStyle name="Note 4 5 4 3 2 3 2" xfId="34107"/>
    <cellStyle name="Note 4 5 4 3 2 3 3" xfId="48560"/>
    <cellStyle name="Note 4 5 4 3 2 4" xfId="22215"/>
    <cellStyle name="Note 4 5 4 3 2 5" xfId="36668"/>
    <cellStyle name="Note 4 5 4 3 3" xfId="7242"/>
    <cellStyle name="Note 4 5 4 3 3 2" xfId="24676"/>
    <cellStyle name="Note 4 5 4 3 3 3" xfId="39129"/>
    <cellStyle name="Note 4 5 4 3 4" xfId="9683"/>
    <cellStyle name="Note 4 5 4 3 4 2" xfId="27117"/>
    <cellStyle name="Note 4 5 4 3 4 3" xfId="41570"/>
    <cellStyle name="Note 4 5 4 3 5" xfId="12103"/>
    <cellStyle name="Note 4 5 4 3 5 2" xfId="29537"/>
    <cellStyle name="Note 4 5 4 3 5 3" xfId="43990"/>
    <cellStyle name="Note 4 5 4 3 6" xfId="19109"/>
    <cellStyle name="Note 4 5 4 4" xfId="2270"/>
    <cellStyle name="Note 4 5 4 4 2" xfId="4781"/>
    <cellStyle name="Note 4 5 4 4 2 2" xfId="22216"/>
    <cellStyle name="Note 4 5 4 4 2 3" xfId="36669"/>
    <cellStyle name="Note 4 5 4 4 3" xfId="7243"/>
    <cellStyle name="Note 4 5 4 4 3 2" xfId="24677"/>
    <cellStyle name="Note 4 5 4 4 3 3" xfId="39130"/>
    <cellStyle name="Note 4 5 4 4 4" xfId="9684"/>
    <cellStyle name="Note 4 5 4 4 4 2" xfId="27118"/>
    <cellStyle name="Note 4 5 4 4 4 3" xfId="41571"/>
    <cellStyle name="Note 4 5 4 4 5" xfId="12104"/>
    <cellStyle name="Note 4 5 4 4 5 2" xfId="29538"/>
    <cellStyle name="Note 4 5 4 4 5 3" xfId="43991"/>
    <cellStyle name="Note 4 5 4 4 6" xfId="15341"/>
    <cellStyle name="Note 4 5 4 4 6 2" xfId="32775"/>
    <cellStyle name="Note 4 5 4 4 6 3" xfId="47228"/>
    <cellStyle name="Note 4 5 4 4 7" xfId="19110"/>
    <cellStyle name="Note 4 5 4 4 8" xfId="20502"/>
    <cellStyle name="Note 4 5 4 5" xfId="4778"/>
    <cellStyle name="Note 4 5 4 5 2" xfId="14210"/>
    <cellStyle name="Note 4 5 4 5 2 2" xfId="31644"/>
    <cellStyle name="Note 4 5 4 5 2 3" xfId="46097"/>
    <cellStyle name="Note 4 5 4 5 3" xfId="16671"/>
    <cellStyle name="Note 4 5 4 5 3 2" xfId="34105"/>
    <cellStyle name="Note 4 5 4 5 3 3" xfId="48558"/>
    <cellStyle name="Note 4 5 4 5 4" xfId="22213"/>
    <cellStyle name="Note 4 5 4 5 5" xfId="36666"/>
    <cellStyle name="Note 4 5 4 6" xfId="7240"/>
    <cellStyle name="Note 4 5 4 6 2" xfId="24674"/>
    <cellStyle name="Note 4 5 4 6 3" xfId="39127"/>
    <cellStyle name="Note 4 5 4 7" xfId="9681"/>
    <cellStyle name="Note 4 5 4 7 2" xfId="27115"/>
    <cellStyle name="Note 4 5 4 7 3" xfId="41568"/>
    <cellStyle name="Note 4 5 4 8" xfId="12101"/>
    <cellStyle name="Note 4 5 4 8 2" xfId="29535"/>
    <cellStyle name="Note 4 5 4 8 3" xfId="43988"/>
    <cellStyle name="Note 4 5 4 9" xfId="19107"/>
    <cellStyle name="Note 4 5 5" xfId="2271"/>
    <cellStyle name="Note 4 5 5 2" xfId="2272"/>
    <cellStyle name="Note 4 5 5 2 2" xfId="4783"/>
    <cellStyle name="Note 4 5 5 2 2 2" xfId="14214"/>
    <cellStyle name="Note 4 5 5 2 2 2 2" xfId="31648"/>
    <cellStyle name="Note 4 5 5 2 2 2 3" xfId="46101"/>
    <cellStyle name="Note 4 5 5 2 2 3" xfId="16675"/>
    <cellStyle name="Note 4 5 5 2 2 3 2" xfId="34109"/>
    <cellStyle name="Note 4 5 5 2 2 3 3" xfId="48562"/>
    <cellStyle name="Note 4 5 5 2 2 4" xfId="22218"/>
    <cellStyle name="Note 4 5 5 2 2 5" xfId="36671"/>
    <cellStyle name="Note 4 5 5 2 3" xfId="7245"/>
    <cellStyle name="Note 4 5 5 2 3 2" xfId="24679"/>
    <cellStyle name="Note 4 5 5 2 3 3" xfId="39132"/>
    <cellStyle name="Note 4 5 5 2 4" xfId="9686"/>
    <cellStyle name="Note 4 5 5 2 4 2" xfId="27120"/>
    <cellStyle name="Note 4 5 5 2 4 3" xfId="41573"/>
    <cellStyle name="Note 4 5 5 2 5" xfId="12106"/>
    <cellStyle name="Note 4 5 5 2 5 2" xfId="29540"/>
    <cellStyle name="Note 4 5 5 2 5 3" xfId="43993"/>
    <cellStyle name="Note 4 5 5 2 6" xfId="19112"/>
    <cellStyle name="Note 4 5 5 3" xfId="2273"/>
    <cellStyle name="Note 4 5 5 3 2" xfId="4784"/>
    <cellStyle name="Note 4 5 5 3 2 2" xfId="14215"/>
    <cellStyle name="Note 4 5 5 3 2 2 2" xfId="31649"/>
    <cellStyle name="Note 4 5 5 3 2 2 3" xfId="46102"/>
    <cellStyle name="Note 4 5 5 3 2 3" xfId="16676"/>
    <cellStyle name="Note 4 5 5 3 2 3 2" xfId="34110"/>
    <cellStyle name="Note 4 5 5 3 2 3 3" xfId="48563"/>
    <cellStyle name="Note 4 5 5 3 2 4" xfId="22219"/>
    <cellStyle name="Note 4 5 5 3 2 5" xfId="36672"/>
    <cellStyle name="Note 4 5 5 3 3" xfId="7246"/>
    <cellStyle name="Note 4 5 5 3 3 2" xfId="24680"/>
    <cellStyle name="Note 4 5 5 3 3 3" xfId="39133"/>
    <cellStyle name="Note 4 5 5 3 4" xfId="9687"/>
    <cellStyle name="Note 4 5 5 3 4 2" xfId="27121"/>
    <cellStyle name="Note 4 5 5 3 4 3" xfId="41574"/>
    <cellStyle name="Note 4 5 5 3 5" xfId="12107"/>
    <cellStyle name="Note 4 5 5 3 5 2" xfId="29541"/>
    <cellStyle name="Note 4 5 5 3 5 3" xfId="43994"/>
    <cellStyle name="Note 4 5 5 3 6" xfId="19113"/>
    <cellStyle name="Note 4 5 5 4" xfId="2274"/>
    <cellStyle name="Note 4 5 5 4 2" xfId="4785"/>
    <cellStyle name="Note 4 5 5 4 2 2" xfId="22220"/>
    <cellStyle name="Note 4 5 5 4 2 3" xfId="36673"/>
    <cellStyle name="Note 4 5 5 4 3" xfId="7247"/>
    <cellStyle name="Note 4 5 5 4 3 2" xfId="24681"/>
    <cellStyle name="Note 4 5 5 4 3 3" xfId="39134"/>
    <cellStyle name="Note 4 5 5 4 4" xfId="9688"/>
    <cellStyle name="Note 4 5 5 4 4 2" xfId="27122"/>
    <cellStyle name="Note 4 5 5 4 4 3" xfId="41575"/>
    <cellStyle name="Note 4 5 5 4 5" xfId="12108"/>
    <cellStyle name="Note 4 5 5 4 5 2" xfId="29542"/>
    <cellStyle name="Note 4 5 5 4 5 3" xfId="43995"/>
    <cellStyle name="Note 4 5 5 4 6" xfId="15342"/>
    <cellStyle name="Note 4 5 5 4 6 2" xfId="32776"/>
    <cellStyle name="Note 4 5 5 4 6 3" xfId="47229"/>
    <cellStyle name="Note 4 5 5 4 7" xfId="19114"/>
    <cellStyle name="Note 4 5 5 4 8" xfId="20503"/>
    <cellStyle name="Note 4 5 5 5" xfId="4782"/>
    <cellStyle name="Note 4 5 5 5 2" xfId="14213"/>
    <cellStyle name="Note 4 5 5 5 2 2" xfId="31647"/>
    <cellStyle name="Note 4 5 5 5 2 3" xfId="46100"/>
    <cellStyle name="Note 4 5 5 5 3" xfId="16674"/>
    <cellStyle name="Note 4 5 5 5 3 2" xfId="34108"/>
    <cellStyle name="Note 4 5 5 5 3 3" xfId="48561"/>
    <cellStyle name="Note 4 5 5 5 4" xfId="22217"/>
    <cellStyle name="Note 4 5 5 5 5" xfId="36670"/>
    <cellStyle name="Note 4 5 5 6" xfId="7244"/>
    <cellStyle name="Note 4 5 5 6 2" xfId="24678"/>
    <cellStyle name="Note 4 5 5 6 3" xfId="39131"/>
    <cellStyle name="Note 4 5 5 7" xfId="9685"/>
    <cellStyle name="Note 4 5 5 7 2" xfId="27119"/>
    <cellStyle name="Note 4 5 5 7 3" xfId="41572"/>
    <cellStyle name="Note 4 5 5 8" xfId="12105"/>
    <cellStyle name="Note 4 5 5 8 2" xfId="29539"/>
    <cellStyle name="Note 4 5 5 8 3" xfId="43992"/>
    <cellStyle name="Note 4 5 5 9" xfId="19111"/>
    <cellStyle name="Note 4 5 6" xfId="2275"/>
    <cellStyle name="Note 4 5 6 2" xfId="4786"/>
    <cellStyle name="Note 4 5 6 2 2" xfId="14216"/>
    <cellStyle name="Note 4 5 6 2 2 2" xfId="31650"/>
    <cellStyle name="Note 4 5 6 2 2 3" xfId="46103"/>
    <cellStyle name="Note 4 5 6 2 3" xfId="16677"/>
    <cellStyle name="Note 4 5 6 2 3 2" xfId="34111"/>
    <cellStyle name="Note 4 5 6 2 3 3" xfId="48564"/>
    <cellStyle name="Note 4 5 6 2 4" xfId="22221"/>
    <cellStyle name="Note 4 5 6 2 5" xfId="36674"/>
    <cellStyle name="Note 4 5 6 3" xfId="7248"/>
    <cellStyle name="Note 4 5 6 3 2" xfId="24682"/>
    <cellStyle name="Note 4 5 6 3 3" xfId="39135"/>
    <cellStyle name="Note 4 5 6 4" xfId="9689"/>
    <cellStyle name="Note 4 5 6 4 2" xfId="27123"/>
    <cellStyle name="Note 4 5 6 4 3" xfId="41576"/>
    <cellStyle name="Note 4 5 6 5" xfId="12109"/>
    <cellStyle name="Note 4 5 6 5 2" xfId="29543"/>
    <cellStyle name="Note 4 5 6 5 3" xfId="43996"/>
    <cellStyle name="Note 4 5 6 6" xfId="19115"/>
    <cellStyle name="Note 4 5 7" xfId="2276"/>
    <cellStyle name="Note 4 5 7 2" xfId="4787"/>
    <cellStyle name="Note 4 5 7 2 2" xfId="14217"/>
    <cellStyle name="Note 4 5 7 2 2 2" xfId="31651"/>
    <cellStyle name="Note 4 5 7 2 2 3" xfId="46104"/>
    <cellStyle name="Note 4 5 7 2 3" xfId="16678"/>
    <cellStyle name="Note 4 5 7 2 3 2" xfId="34112"/>
    <cellStyle name="Note 4 5 7 2 3 3" xfId="48565"/>
    <cellStyle name="Note 4 5 7 2 4" xfId="22222"/>
    <cellStyle name="Note 4 5 7 2 5" xfId="36675"/>
    <cellStyle name="Note 4 5 7 3" xfId="7249"/>
    <cellStyle name="Note 4 5 7 3 2" xfId="24683"/>
    <cellStyle name="Note 4 5 7 3 3" xfId="39136"/>
    <cellStyle name="Note 4 5 7 4" xfId="9690"/>
    <cellStyle name="Note 4 5 7 4 2" xfId="27124"/>
    <cellStyle name="Note 4 5 7 4 3" xfId="41577"/>
    <cellStyle name="Note 4 5 7 5" xfId="12110"/>
    <cellStyle name="Note 4 5 7 5 2" xfId="29544"/>
    <cellStyle name="Note 4 5 7 5 3" xfId="43997"/>
    <cellStyle name="Note 4 5 7 6" xfId="19116"/>
    <cellStyle name="Note 4 5 8" xfId="2277"/>
    <cellStyle name="Note 4 5 8 2" xfId="4788"/>
    <cellStyle name="Note 4 5 8 2 2" xfId="22223"/>
    <cellStyle name="Note 4 5 8 2 3" xfId="36676"/>
    <cellStyle name="Note 4 5 8 3" xfId="7250"/>
    <cellStyle name="Note 4 5 8 3 2" xfId="24684"/>
    <cellStyle name="Note 4 5 8 3 3" xfId="39137"/>
    <cellStyle name="Note 4 5 8 4" xfId="9691"/>
    <cellStyle name="Note 4 5 8 4 2" xfId="27125"/>
    <cellStyle name="Note 4 5 8 4 3" xfId="41578"/>
    <cellStyle name="Note 4 5 8 5" xfId="12111"/>
    <cellStyle name="Note 4 5 8 5 2" xfId="29545"/>
    <cellStyle name="Note 4 5 8 5 3" xfId="43998"/>
    <cellStyle name="Note 4 5 8 6" xfId="15343"/>
    <cellStyle name="Note 4 5 8 6 2" xfId="32777"/>
    <cellStyle name="Note 4 5 8 6 3" xfId="47230"/>
    <cellStyle name="Note 4 5 8 7" xfId="19117"/>
    <cellStyle name="Note 4 5 8 8" xfId="20504"/>
    <cellStyle name="Note 4 5 9" xfId="4769"/>
    <cellStyle name="Note 4 5 9 2" xfId="14203"/>
    <cellStyle name="Note 4 5 9 2 2" xfId="31637"/>
    <cellStyle name="Note 4 5 9 2 3" xfId="46090"/>
    <cellStyle name="Note 4 5 9 3" xfId="16664"/>
    <cellStyle name="Note 4 5 9 3 2" xfId="34098"/>
    <cellStyle name="Note 4 5 9 3 3" xfId="48551"/>
    <cellStyle name="Note 4 5 9 4" xfId="22204"/>
    <cellStyle name="Note 4 5 9 5" xfId="36657"/>
    <cellStyle name="Note 4 6" xfId="2278"/>
    <cellStyle name="Note 4 6 10" xfId="7251"/>
    <cellStyle name="Note 4 6 10 2" xfId="24685"/>
    <cellStyle name="Note 4 6 10 3" xfId="39138"/>
    <cellStyle name="Note 4 6 11" xfId="9692"/>
    <cellStyle name="Note 4 6 11 2" xfId="27126"/>
    <cellStyle name="Note 4 6 11 3" xfId="41579"/>
    <cellStyle name="Note 4 6 12" xfId="12112"/>
    <cellStyle name="Note 4 6 12 2" xfId="29546"/>
    <cellStyle name="Note 4 6 12 3" xfId="43999"/>
    <cellStyle name="Note 4 6 13" xfId="19118"/>
    <cellStyle name="Note 4 6 2" xfId="2279"/>
    <cellStyle name="Note 4 6 2 2" xfId="2280"/>
    <cellStyle name="Note 4 6 2 2 2" xfId="4791"/>
    <cellStyle name="Note 4 6 2 2 2 2" xfId="14220"/>
    <cellStyle name="Note 4 6 2 2 2 2 2" xfId="31654"/>
    <cellStyle name="Note 4 6 2 2 2 2 3" xfId="46107"/>
    <cellStyle name="Note 4 6 2 2 2 3" xfId="16681"/>
    <cellStyle name="Note 4 6 2 2 2 3 2" xfId="34115"/>
    <cellStyle name="Note 4 6 2 2 2 3 3" xfId="48568"/>
    <cellStyle name="Note 4 6 2 2 2 4" xfId="22226"/>
    <cellStyle name="Note 4 6 2 2 2 5" xfId="36679"/>
    <cellStyle name="Note 4 6 2 2 3" xfId="7253"/>
    <cellStyle name="Note 4 6 2 2 3 2" xfId="24687"/>
    <cellStyle name="Note 4 6 2 2 3 3" xfId="39140"/>
    <cellStyle name="Note 4 6 2 2 4" xfId="9694"/>
    <cellStyle name="Note 4 6 2 2 4 2" xfId="27128"/>
    <cellStyle name="Note 4 6 2 2 4 3" xfId="41581"/>
    <cellStyle name="Note 4 6 2 2 5" xfId="12114"/>
    <cellStyle name="Note 4 6 2 2 5 2" xfId="29548"/>
    <cellStyle name="Note 4 6 2 2 5 3" xfId="44001"/>
    <cellStyle name="Note 4 6 2 2 6" xfId="19120"/>
    <cellStyle name="Note 4 6 2 3" xfId="2281"/>
    <cellStyle name="Note 4 6 2 3 2" xfId="4792"/>
    <cellStyle name="Note 4 6 2 3 2 2" xfId="14221"/>
    <cellStyle name="Note 4 6 2 3 2 2 2" xfId="31655"/>
    <cellStyle name="Note 4 6 2 3 2 2 3" xfId="46108"/>
    <cellStyle name="Note 4 6 2 3 2 3" xfId="16682"/>
    <cellStyle name="Note 4 6 2 3 2 3 2" xfId="34116"/>
    <cellStyle name="Note 4 6 2 3 2 3 3" xfId="48569"/>
    <cellStyle name="Note 4 6 2 3 2 4" xfId="22227"/>
    <cellStyle name="Note 4 6 2 3 2 5" xfId="36680"/>
    <cellStyle name="Note 4 6 2 3 3" xfId="7254"/>
    <cellStyle name="Note 4 6 2 3 3 2" xfId="24688"/>
    <cellStyle name="Note 4 6 2 3 3 3" xfId="39141"/>
    <cellStyle name="Note 4 6 2 3 4" xfId="9695"/>
    <cellStyle name="Note 4 6 2 3 4 2" xfId="27129"/>
    <cellStyle name="Note 4 6 2 3 4 3" xfId="41582"/>
    <cellStyle name="Note 4 6 2 3 5" xfId="12115"/>
    <cellStyle name="Note 4 6 2 3 5 2" xfId="29549"/>
    <cellStyle name="Note 4 6 2 3 5 3" xfId="44002"/>
    <cellStyle name="Note 4 6 2 3 6" xfId="19121"/>
    <cellStyle name="Note 4 6 2 4" xfId="2282"/>
    <cellStyle name="Note 4 6 2 4 2" xfId="4793"/>
    <cellStyle name="Note 4 6 2 4 2 2" xfId="22228"/>
    <cellStyle name="Note 4 6 2 4 2 3" xfId="36681"/>
    <cellStyle name="Note 4 6 2 4 3" xfId="7255"/>
    <cellStyle name="Note 4 6 2 4 3 2" xfId="24689"/>
    <cellStyle name="Note 4 6 2 4 3 3" xfId="39142"/>
    <cellStyle name="Note 4 6 2 4 4" xfId="9696"/>
    <cellStyle name="Note 4 6 2 4 4 2" xfId="27130"/>
    <cellStyle name="Note 4 6 2 4 4 3" xfId="41583"/>
    <cellStyle name="Note 4 6 2 4 5" xfId="12116"/>
    <cellStyle name="Note 4 6 2 4 5 2" xfId="29550"/>
    <cellStyle name="Note 4 6 2 4 5 3" xfId="44003"/>
    <cellStyle name="Note 4 6 2 4 6" xfId="15344"/>
    <cellStyle name="Note 4 6 2 4 6 2" xfId="32778"/>
    <cellStyle name="Note 4 6 2 4 6 3" xfId="47231"/>
    <cellStyle name="Note 4 6 2 4 7" xfId="19122"/>
    <cellStyle name="Note 4 6 2 4 8" xfId="20505"/>
    <cellStyle name="Note 4 6 2 5" xfId="4790"/>
    <cellStyle name="Note 4 6 2 5 2" xfId="14219"/>
    <cellStyle name="Note 4 6 2 5 2 2" xfId="31653"/>
    <cellStyle name="Note 4 6 2 5 2 3" xfId="46106"/>
    <cellStyle name="Note 4 6 2 5 3" xfId="16680"/>
    <cellStyle name="Note 4 6 2 5 3 2" xfId="34114"/>
    <cellStyle name="Note 4 6 2 5 3 3" xfId="48567"/>
    <cellStyle name="Note 4 6 2 5 4" xfId="22225"/>
    <cellStyle name="Note 4 6 2 5 5" xfId="36678"/>
    <cellStyle name="Note 4 6 2 6" xfId="7252"/>
    <cellStyle name="Note 4 6 2 6 2" xfId="24686"/>
    <cellStyle name="Note 4 6 2 6 3" xfId="39139"/>
    <cellStyle name="Note 4 6 2 7" xfId="9693"/>
    <cellStyle name="Note 4 6 2 7 2" xfId="27127"/>
    <cellStyle name="Note 4 6 2 7 3" xfId="41580"/>
    <cellStyle name="Note 4 6 2 8" xfId="12113"/>
    <cellStyle name="Note 4 6 2 8 2" xfId="29547"/>
    <cellStyle name="Note 4 6 2 8 3" xfId="44000"/>
    <cellStyle name="Note 4 6 2 9" xfId="19119"/>
    <cellStyle name="Note 4 6 3" xfId="2283"/>
    <cellStyle name="Note 4 6 3 2" xfId="2284"/>
    <cellStyle name="Note 4 6 3 2 2" xfId="4795"/>
    <cellStyle name="Note 4 6 3 2 2 2" xfId="14223"/>
    <cellStyle name="Note 4 6 3 2 2 2 2" xfId="31657"/>
    <cellStyle name="Note 4 6 3 2 2 2 3" xfId="46110"/>
    <cellStyle name="Note 4 6 3 2 2 3" xfId="16684"/>
    <cellStyle name="Note 4 6 3 2 2 3 2" xfId="34118"/>
    <cellStyle name="Note 4 6 3 2 2 3 3" xfId="48571"/>
    <cellStyle name="Note 4 6 3 2 2 4" xfId="22230"/>
    <cellStyle name="Note 4 6 3 2 2 5" xfId="36683"/>
    <cellStyle name="Note 4 6 3 2 3" xfId="7257"/>
    <cellStyle name="Note 4 6 3 2 3 2" xfId="24691"/>
    <cellStyle name="Note 4 6 3 2 3 3" xfId="39144"/>
    <cellStyle name="Note 4 6 3 2 4" xfId="9698"/>
    <cellStyle name="Note 4 6 3 2 4 2" xfId="27132"/>
    <cellStyle name="Note 4 6 3 2 4 3" xfId="41585"/>
    <cellStyle name="Note 4 6 3 2 5" xfId="12118"/>
    <cellStyle name="Note 4 6 3 2 5 2" xfId="29552"/>
    <cellStyle name="Note 4 6 3 2 5 3" xfId="44005"/>
    <cellStyle name="Note 4 6 3 2 6" xfId="19124"/>
    <cellStyle name="Note 4 6 3 3" xfId="2285"/>
    <cellStyle name="Note 4 6 3 3 2" xfId="4796"/>
    <cellStyle name="Note 4 6 3 3 2 2" xfId="14224"/>
    <cellStyle name="Note 4 6 3 3 2 2 2" xfId="31658"/>
    <cellStyle name="Note 4 6 3 3 2 2 3" xfId="46111"/>
    <cellStyle name="Note 4 6 3 3 2 3" xfId="16685"/>
    <cellStyle name="Note 4 6 3 3 2 3 2" xfId="34119"/>
    <cellStyle name="Note 4 6 3 3 2 3 3" xfId="48572"/>
    <cellStyle name="Note 4 6 3 3 2 4" xfId="22231"/>
    <cellStyle name="Note 4 6 3 3 2 5" xfId="36684"/>
    <cellStyle name="Note 4 6 3 3 3" xfId="7258"/>
    <cellStyle name="Note 4 6 3 3 3 2" xfId="24692"/>
    <cellStyle name="Note 4 6 3 3 3 3" xfId="39145"/>
    <cellStyle name="Note 4 6 3 3 4" xfId="9699"/>
    <cellStyle name="Note 4 6 3 3 4 2" xfId="27133"/>
    <cellStyle name="Note 4 6 3 3 4 3" xfId="41586"/>
    <cellStyle name="Note 4 6 3 3 5" xfId="12119"/>
    <cellStyle name="Note 4 6 3 3 5 2" xfId="29553"/>
    <cellStyle name="Note 4 6 3 3 5 3" xfId="44006"/>
    <cellStyle name="Note 4 6 3 3 6" xfId="19125"/>
    <cellStyle name="Note 4 6 3 4" xfId="2286"/>
    <cellStyle name="Note 4 6 3 4 2" xfId="4797"/>
    <cellStyle name="Note 4 6 3 4 2 2" xfId="22232"/>
    <cellStyle name="Note 4 6 3 4 2 3" xfId="36685"/>
    <cellStyle name="Note 4 6 3 4 3" xfId="7259"/>
    <cellStyle name="Note 4 6 3 4 3 2" xfId="24693"/>
    <cellStyle name="Note 4 6 3 4 3 3" xfId="39146"/>
    <cellStyle name="Note 4 6 3 4 4" xfId="9700"/>
    <cellStyle name="Note 4 6 3 4 4 2" xfId="27134"/>
    <cellStyle name="Note 4 6 3 4 4 3" xfId="41587"/>
    <cellStyle name="Note 4 6 3 4 5" xfId="12120"/>
    <cellStyle name="Note 4 6 3 4 5 2" xfId="29554"/>
    <cellStyle name="Note 4 6 3 4 5 3" xfId="44007"/>
    <cellStyle name="Note 4 6 3 4 6" xfId="15345"/>
    <cellStyle name="Note 4 6 3 4 6 2" xfId="32779"/>
    <cellStyle name="Note 4 6 3 4 6 3" xfId="47232"/>
    <cellStyle name="Note 4 6 3 4 7" xfId="19126"/>
    <cellStyle name="Note 4 6 3 4 8" xfId="20506"/>
    <cellStyle name="Note 4 6 3 5" xfId="4794"/>
    <cellStyle name="Note 4 6 3 5 2" xfId="14222"/>
    <cellStyle name="Note 4 6 3 5 2 2" xfId="31656"/>
    <cellStyle name="Note 4 6 3 5 2 3" xfId="46109"/>
    <cellStyle name="Note 4 6 3 5 3" xfId="16683"/>
    <cellStyle name="Note 4 6 3 5 3 2" xfId="34117"/>
    <cellStyle name="Note 4 6 3 5 3 3" xfId="48570"/>
    <cellStyle name="Note 4 6 3 5 4" xfId="22229"/>
    <cellStyle name="Note 4 6 3 5 5" xfId="36682"/>
    <cellStyle name="Note 4 6 3 6" xfId="7256"/>
    <cellStyle name="Note 4 6 3 6 2" xfId="24690"/>
    <cellStyle name="Note 4 6 3 6 3" xfId="39143"/>
    <cellStyle name="Note 4 6 3 7" xfId="9697"/>
    <cellStyle name="Note 4 6 3 7 2" xfId="27131"/>
    <cellStyle name="Note 4 6 3 7 3" xfId="41584"/>
    <cellStyle name="Note 4 6 3 8" xfId="12117"/>
    <cellStyle name="Note 4 6 3 8 2" xfId="29551"/>
    <cellStyle name="Note 4 6 3 8 3" xfId="44004"/>
    <cellStyle name="Note 4 6 3 9" xfId="19123"/>
    <cellStyle name="Note 4 6 4" xfId="2287"/>
    <cellStyle name="Note 4 6 4 2" xfId="2288"/>
    <cellStyle name="Note 4 6 4 2 2" xfId="4799"/>
    <cellStyle name="Note 4 6 4 2 2 2" xfId="14226"/>
    <cellStyle name="Note 4 6 4 2 2 2 2" xfId="31660"/>
    <cellStyle name="Note 4 6 4 2 2 2 3" xfId="46113"/>
    <cellStyle name="Note 4 6 4 2 2 3" xfId="16687"/>
    <cellStyle name="Note 4 6 4 2 2 3 2" xfId="34121"/>
    <cellStyle name="Note 4 6 4 2 2 3 3" xfId="48574"/>
    <cellStyle name="Note 4 6 4 2 2 4" xfId="22234"/>
    <cellStyle name="Note 4 6 4 2 2 5" xfId="36687"/>
    <cellStyle name="Note 4 6 4 2 3" xfId="7261"/>
    <cellStyle name="Note 4 6 4 2 3 2" xfId="24695"/>
    <cellStyle name="Note 4 6 4 2 3 3" xfId="39148"/>
    <cellStyle name="Note 4 6 4 2 4" xfId="9702"/>
    <cellStyle name="Note 4 6 4 2 4 2" xfId="27136"/>
    <cellStyle name="Note 4 6 4 2 4 3" xfId="41589"/>
    <cellStyle name="Note 4 6 4 2 5" xfId="12122"/>
    <cellStyle name="Note 4 6 4 2 5 2" xfId="29556"/>
    <cellStyle name="Note 4 6 4 2 5 3" xfId="44009"/>
    <cellStyle name="Note 4 6 4 2 6" xfId="19128"/>
    <cellStyle name="Note 4 6 4 3" xfId="2289"/>
    <cellStyle name="Note 4 6 4 3 2" xfId="4800"/>
    <cellStyle name="Note 4 6 4 3 2 2" xfId="14227"/>
    <cellStyle name="Note 4 6 4 3 2 2 2" xfId="31661"/>
    <cellStyle name="Note 4 6 4 3 2 2 3" xfId="46114"/>
    <cellStyle name="Note 4 6 4 3 2 3" xfId="16688"/>
    <cellStyle name="Note 4 6 4 3 2 3 2" xfId="34122"/>
    <cellStyle name="Note 4 6 4 3 2 3 3" xfId="48575"/>
    <cellStyle name="Note 4 6 4 3 2 4" xfId="22235"/>
    <cellStyle name="Note 4 6 4 3 2 5" xfId="36688"/>
    <cellStyle name="Note 4 6 4 3 3" xfId="7262"/>
    <cellStyle name="Note 4 6 4 3 3 2" xfId="24696"/>
    <cellStyle name="Note 4 6 4 3 3 3" xfId="39149"/>
    <cellStyle name="Note 4 6 4 3 4" xfId="9703"/>
    <cellStyle name="Note 4 6 4 3 4 2" xfId="27137"/>
    <cellStyle name="Note 4 6 4 3 4 3" xfId="41590"/>
    <cellStyle name="Note 4 6 4 3 5" xfId="12123"/>
    <cellStyle name="Note 4 6 4 3 5 2" xfId="29557"/>
    <cellStyle name="Note 4 6 4 3 5 3" xfId="44010"/>
    <cellStyle name="Note 4 6 4 3 6" xfId="19129"/>
    <cellStyle name="Note 4 6 4 4" xfId="2290"/>
    <cellStyle name="Note 4 6 4 4 2" xfId="4801"/>
    <cellStyle name="Note 4 6 4 4 2 2" xfId="22236"/>
    <cellStyle name="Note 4 6 4 4 2 3" xfId="36689"/>
    <cellStyle name="Note 4 6 4 4 3" xfId="7263"/>
    <cellStyle name="Note 4 6 4 4 3 2" xfId="24697"/>
    <cellStyle name="Note 4 6 4 4 3 3" xfId="39150"/>
    <cellStyle name="Note 4 6 4 4 4" xfId="9704"/>
    <cellStyle name="Note 4 6 4 4 4 2" xfId="27138"/>
    <cellStyle name="Note 4 6 4 4 4 3" xfId="41591"/>
    <cellStyle name="Note 4 6 4 4 5" xfId="12124"/>
    <cellStyle name="Note 4 6 4 4 5 2" xfId="29558"/>
    <cellStyle name="Note 4 6 4 4 5 3" xfId="44011"/>
    <cellStyle name="Note 4 6 4 4 6" xfId="15346"/>
    <cellStyle name="Note 4 6 4 4 6 2" xfId="32780"/>
    <cellStyle name="Note 4 6 4 4 6 3" xfId="47233"/>
    <cellStyle name="Note 4 6 4 4 7" xfId="19130"/>
    <cellStyle name="Note 4 6 4 4 8" xfId="20507"/>
    <cellStyle name="Note 4 6 4 5" xfId="4798"/>
    <cellStyle name="Note 4 6 4 5 2" xfId="14225"/>
    <cellStyle name="Note 4 6 4 5 2 2" xfId="31659"/>
    <cellStyle name="Note 4 6 4 5 2 3" xfId="46112"/>
    <cellStyle name="Note 4 6 4 5 3" xfId="16686"/>
    <cellStyle name="Note 4 6 4 5 3 2" xfId="34120"/>
    <cellStyle name="Note 4 6 4 5 3 3" xfId="48573"/>
    <cellStyle name="Note 4 6 4 5 4" xfId="22233"/>
    <cellStyle name="Note 4 6 4 5 5" xfId="36686"/>
    <cellStyle name="Note 4 6 4 6" xfId="7260"/>
    <cellStyle name="Note 4 6 4 6 2" xfId="24694"/>
    <cellStyle name="Note 4 6 4 6 3" xfId="39147"/>
    <cellStyle name="Note 4 6 4 7" xfId="9701"/>
    <cellStyle name="Note 4 6 4 7 2" xfId="27135"/>
    <cellStyle name="Note 4 6 4 7 3" xfId="41588"/>
    <cellStyle name="Note 4 6 4 8" xfId="12121"/>
    <cellStyle name="Note 4 6 4 8 2" xfId="29555"/>
    <cellStyle name="Note 4 6 4 8 3" xfId="44008"/>
    <cellStyle name="Note 4 6 4 9" xfId="19127"/>
    <cellStyle name="Note 4 6 5" xfId="2291"/>
    <cellStyle name="Note 4 6 5 2" xfId="2292"/>
    <cellStyle name="Note 4 6 5 2 2" xfId="4803"/>
    <cellStyle name="Note 4 6 5 2 2 2" xfId="14229"/>
    <cellStyle name="Note 4 6 5 2 2 2 2" xfId="31663"/>
    <cellStyle name="Note 4 6 5 2 2 2 3" xfId="46116"/>
    <cellStyle name="Note 4 6 5 2 2 3" xfId="16690"/>
    <cellStyle name="Note 4 6 5 2 2 3 2" xfId="34124"/>
    <cellStyle name="Note 4 6 5 2 2 3 3" xfId="48577"/>
    <cellStyle name="Note 4 6 5 2 2 4" xfId="22238"/>
    <cellStyle name="Note 4 6 5 2 2 5" xfId="36691"/>
    <cellStyle name="Note 4 6 5 2 3" xfId="7265"/>
    <cellStyle name="Note 4 6 5 2 3 2" xfId="24699"/>
    <cellStyle name="Note 4 6 5 2 3 3" xfId="39152"/>
    <cellStyle name="Note 4 6 5 2 4" xfId="9706"/>
    <cellStyle name="Note 4 6 5 2 4 2" xfId="27140"/>
    <cellStyle name="Note 4 6 5 2 4 3" xfId="41593"/>
    <cellStyle name="Note 4 6 5 2 5" xfId="12126"/>
    <cellStyle name="Note 4 6 5 2 5 2" xfId="29560"/>
    <cellStyle name="Note 4 6 5 2 5 3" xfId="44013"/>
    <cellStyle name="Note 4 6 5 2 6" xfId="19132"/>
    <cellStyle name="Note 4 6 5 3" xfId="2293"/>
    <cellStyle name="Note 4 6 5 3 2" xfId="4804"/>
    <cellStyle name="Note 4 6 5 3 2 2" xfId="14230"/>
    <cellStyle name="Note 4 6 5 3 2 2 2" xfId="31664"/>
    <cellStyle name="Note 4 6 5 3 2 2 3" xfId="46117"/>
    <cellStyle name="Note 4 6 5 3 2 3" xfId="16691"/>
    <cellStyle name="Note 4 6 5 3 2 3 2" xfId="34125"/>
    <cellStyle name="Note 4 6 5 3 2 3 3" xfId="48578"/>
    <cellStyle name="Note 4 6 5 3 2 4" xfId="22239"/>
    <cellStyle name="Note 4 6 5 3 2 5" xfId="36692"/>
    <cellStyle name="Note 4 6 5 3 3" xfId="7266"/>
    <cellStyle name="Note 4 6 5 3 3 2" xfId="24700"/>
    <cellStyle name="Note 4 6 5 3 3 3" xfId="39153"/>
    <cellStyle name="Note 4 6 5 3 4" xfId="9707"/>
    <cellStyle name="Note 4 6 5 3 4 2" xfId="27141"/>
    <cellStyle name="Note 4 6 5 3 4 3" xfId="41594"/>
    <cellStyle name="Note 4 6 5 3 5" xfId="12127"/>
    <cellStyle name="Note 4 6 5 3 5 2" xfId="29561"/>
    <cellStyle name="Note 4 6 5 3 5 3" xfId="44014"/>
    <cellStyle name="Note 4 6 5 3 6" xfId="19133"/>
    <cellStyle name="Note 4 6 5 4" xfId="2294"/>
    <cellStyle name="Note 4 6 5 4 2" xfId="4805"/>
    <cellStyle name="Note 4 6 5 4 2 2" xfId="22240"/>
    <cellStyle name="Note 4 6 5 4 2 3" xfId="36693"/>
    <cellStyle name="Note 4 6 5 4 3" xfId="7267"/>
    <cellStyle name="Note 4 6 5 4 3 2" xfId="24701"/>
    <cellStyle name="Note 4 6 5 4 3 3" xfId="39154"/>
    <cellStyle name="Note 4 6 5 4 4" xfId="9708"/>
    <cellStyle name="Note 4 6 5 4 4 2" xfId="27142"/>
    <cellStyle name="Note 4 6 5 4 4 3" xfId="41595"/>
    <cellStyle name="Note 4 6 5 4 5" xfId="12128"/>
    <cellStyle name="Note 4 6 5 4 5 2" xfId="29562"/>
    <cellStyle name="Note 4 6 5 4 5 3" xfId="44015"/>
    <cellStyle name="Note 4 6 5 4 6" xfId="15347"/>
    <cellStyle name="Note 4 6 5 4 6 2" xfId="32781"/>
    <cellStyle name="Note 4 6 5 4 6 3" xfId="47234"/>
    <cellStyle name="Note 4 6 5 4 7" xfId="19134"/>
    <cellStyle name="Note 4 6 5 4 8" xfId="20508"/>
    <cellStyle name="Note 4 6 5 5" xfId="4802"/>
    <cellStyle name="Note 4 6 5 5 2" xfId="14228"/>
    <cellStyle name="Note 4 6 5 5 2 2" xfId="31662"/>
    <cellStyle name="Note 4 6 5 5 2 3" xfId="46115"/>
    <cellStyle name="Note 4 6 5 5 3" xfId="16689"/>
    <cellStyle name="Note 4 6 5 5 3 2" xfId="34123"/>
    <cellStyle name="Note 4 6 5 5 3 3" xfId="48576"/>
    <cellStyle name="Note 4 6 5 5 4" xfId="22237"/>
    <cellStyle name="Note 4 6 5 5 5" xfId="36690"/>
    <cellStyle name="Note 4 6 5 6" xfId="7264"/>
    <cellStyle name="Note 4 6 5 6 2" xfId="24698"/>
    <cellStyle name="Note 4 6 5 6 3" xfId="39151"/>
    <cellStyle name="Note 4 6 5 7" xfId="9705"/>
    <cellStyle name="Note 4 6 5 7 2" xfId="27139"/>
    <cellStyle name="Note 4 6 5 7 3" xfId="41592"/>
    <cellStyle name="Note 4 6 5 8" xfId="12125"/>
    <cellStyle name="Note 4 6 5 8 2" xfId="29559"/>
    <cellStyle name="Note 4 6 5 8 3" xfId="44012"/>
    <cellStyle name="Note 4 6 5 9" xfId="19131"/>
    <cellStyle name="Note 4 6 6" xfId="2295"/>
    <cellStyle name="Note 4 6 6 2" xfId="4806"/>
    <cellStyle name="Note 4 6 6 2 2" xfId="14231"/>
    <cellStyle name="Note 4 6 6 2 2 2" xfId="31665"/>
    <cellStyle name="Note 4 6 6 2 2 3" xfId="46118"/>
    <cellStyle name="Note 4 6 6 2 3" xfId="16692"/>
    <cellStyle name="Note 4 6 6 2 3 2" xfId="34126"/>
    <cellStyle name="Note 4 6 6 2 3 3" xfId="48579"/>
    <cellStyle name="Note 4 6 6 2 4" xfId="22241"/>
    <cellStyle name="Note 4 6 6 2 5" xfId="36694"/>
    <cellStyle name="Note 4 6 6 3" xfId="7268"/>
    <cellStyle name="Note 4 6 6 3 2" xfId="24702"/>
    <cellStyle name="Note 4 6 6 3 3" xfId="39155"/>
    <cellStyle name="Note 4 6 6 4" xfId="9709"/>
    <cellStyle name="Note 4 6 6 4 2" xfId="27143"/>
    <cellStyle name="Note 4 6 6 4 3" xfId="41596"/>
    <cellStyle name="Note 4 6 6 5" xfId="12129"/>
    <cellStyle name="Note 4 6 6 5 2" xfId="29563"/>
    <cellStyle name="Note 4 6 6 5 3" xfId="44016"/>
    <cellStyle name="Note 4 6 6 6" xfId="19135"/>
    <cellStyle name="Note 4 6 7" xfId="2296"/>
    <cellStyle name="Note 4 6 7 2" xfId="4807"/>
    <cellStyle name="Note 4 6 7 2 2" xfId="14232"/>
    <cellStyle name="Note 4 6 7 2 2 2" xfId="31666"/>
    <cellStyle name="Note 4 6 7 2 2 3" xfId="46119"/>
    <cellStyle name="Note 4 6 7 2 3" xfId="16693"/>
    <cellStyle name="Note 4 6 7 2 3 2" xfId="34127"/>
    <cellStyle name="Note 4 6 7 2 3 3" xfId="48580"/>
    <cellStyle name="Note 4 6 7 2 4" xfId="22242"/>
    <cellStyle name="Note 4 6 7 2 5" xfId="36695"/>
    <cellStyle name="Note 4 6 7 3" xfId="7269"/>
    <cellStyle name="Note 4 6 7 3 2" xfId="24703"/>
    <cellStyle name="Note 4 6 7 3 3" xfId="39156"/>
    <cellStyle name="Note 4 6 7 4" xfId="9710"/>
    <cellStyle name="Note 4 6 7 4 2" xfId="27144"/>
    <cellStyle name="Note 4 6 7 4 3" xfId="41597"/>
    <cellStyle name="Note 4 6 7 5" xfId="12130"/>
    <cellStyle name="Note 4 6 7 5 2" xfId="29564"/>
    <cellStyle name="Note 4 6 7 5 3" xfId="44017"/>
    <cellStyle name="Note 4 6 7 6" xfId="19136"/>
    <cellStyle name="Note 4 6 8" xfId="2297"/>
    <cellStyle name="Note 4 6 8 2" xfId="4808"/>
    <cellStyle name="Note 4 6 8 2 2" xfId="22243"/>
    <cellStyle name="Note 4 6 8 2 3" xfId="36696"/>
    <cellStyle name="Note 4 6 8 3" xfId="7270"/>
    <cellStyle name="Note 4 6 8 3 2" xfId="24704"/>
    <cellStyle name="Note 4 6 8 3 3" xfId="39157"/>
    <cellStyle name="Note 4 6 8 4" xfId="9711"/>
    <cellStyle name="Note 4 6 8 4 2" xfId="27145"/>
    <cellStyle name="Note 4 6 8 4 3" xfId="41598"/>
    <cellStyle name="Note 4 6 8 5" xfId="12131"/>
    <cellStyle name="Note 4 6 8 5 2" xfId="29565"/>
    <cellStyle name="Note 4 6 8 5 3" xfId="44018"/>
    <cellStyle name="Note 4 6 8 6" xfId="15348"/>
    <cellStyle name="Note 4 6 8 6 2" xfId="32782"/>
    <cellStyle name="Note 4 6 8 6 3" xfId="47235"/>
    <cellStyle name="Note 4 6 8 7" xfId="19137"/>
    <cellStyle name="Note 4 6 8 8" xfId="20509"/>
    <cellStyle name="Note 4 6 9" xfId="4789"/>
    <cellStyle name="Note 4 6 9 2" xfId="14218"/>
    <cellStyle name="Note 4 6 9 2 2" xfId="31652"/>
    <cellStyle name="Note 4 6 9 2 3" xfId="46105"/>
    <cellStyle name="Note 4 6 9 3" xfId="16679"/>
    <cellStyle name="Note 4 6 9 3 2" xfId="34113"/>
    <cellStyle name="Note 4 6 9 3 3" xfId="48566"/>
    <cellStyle name="Note 4 6 9 4" xfId="22224"/>
    <cellStyle name="Note 4 6 9 5" xfId="36677"/>
    <cellStyle name="Note 4 7" xfId="2298"/>
    <cellStyle name="Note 4 7 10" xfId="7271"/>
    <cellStyle name="Note 4 7 10 2" xfId="24705"/>
    <cellStyle name="Note 4 7 10 3" xfId="39158"/>
    <cellStyle name="Note 4 7 11" xfId="9712"/>
    <cellStyle name="Note 4 7 11 2" xfId="27146"/>
    <cellStyle name="Note 4 7 11 3" xfId="41599"/>
    <cellStyle name="Note 4 7 12" xfId="12132"/>
    <cellStyle name="Note 4 7 12 2" xfId="29566"/>
    <cellStyle name="Note 4 7 12 3" xfId="44019"/>
    <cellStyle name="Note 4 7 13" xfId="19138"/>
    <cellStyle name="Note 4 7 2" xfId="2299"/>
    <cellStyle name="Note 4 7 2 2" xfId="2300"/>
    <cellStyle name="Note 4 7 2 2 2" xfId="4811"/>
    <cellStyle name="Note 4 7 2 2 2 2" xfId="14235"/>
    <cellStyle name="Note 4 7 2 2 2 2 2" xfId="31669"/>
    <cellStyle name="Note 4 7 2 2 2 2 3" xfId="46122"/>
    <cellStyle name="Note 4 7 2 2 2 3" xfId="16696"/>
    <cellStyle name="Note 4 7 2 2 2 3 2" xfId="34130"/>
    <cellStyle name="Note 4 7 2 2 2 3 3" xfId="48583"/>
    <cellStyle name="Note 4 7 2 2 2 4" xfId="22246"/>
    <cellStyle name="Note 4 7 2 2 2 5" xfId="36699"/>
    <cellStyle name="Note 4 7 2 2 3" xfId="7273"/>
    <cellStyle name="Note 4 7 2 2 3 2" xfId="24707"/>
    <cellStyle name="Note 4 7 2 2 3 3" xfId="39160"/>
    <cellStyle name="Note 4 7 2 2 4" xfId="9714"/>
    <cellStyle name="Note 4 7 2 2 4 2" xfId="27148"/>
    <cellStyle name="Note 4 7 2 2 4 3" xfId="41601"/>
    <cellStyle name="Note 4 7 2 2 5" xfId="12134"/>
    <cellStyle name="Note 4 7 2 2 5 2" xfId="29568"/>
    <cellStyle name="Note 4 7 2 2 5 3" xfId="44021"/>
    <cellStyle name="Note 4 7 2 2 6" xfId="19140"/>
    <cellStyle name="Note 4 7 2 3" xfId="2301"/>
    <cellStyle name="Note 4 7 2 3 2" xfId="4812"/>
    <cellStyle name="Note 4 7 2 3 2 2" xfId="14236"/>
    <cellStyle name="Note 4 7 2 3 2 2 2" xfId="31670"/>
    <cellStyle name="Note 4 7 2 3 2 2 3" xfId="46123"/>
    <cellStyle name="Note 4 7 2 3 2 3" xfId="16697"/>
    <cellStyle name="Note 4 7 2 3 2 3 2" xfId="34131"/>
    <cellStyle name="Note 4 7 2 3 2 3 3" xfId="48584"/>
    <cellStyle name="Note 4 7 2 3 2 4" xfId="22247"/>
    <cellStyle name="Note 4 7 2 3 2 5" xfId="36700"/>
    <cellStyle name="Note 4 7 2 3 3" xfId="7274"/>
    <cellStyle name="Note 4 7 2 3 3 2" xfId="24708"/>
    <cellStyle name="Note 4 7 2 3 3 3" xfId="39161"/>
    <cellStyle name="Note 4 7 2 3 4" xfId="9715"/>
    <cellStyle name="Note 4 7 2 3 4 2" xfId="27149"/>
    <cellStyle name="Note 4 7 2 3 4 3" xfId="41602"/>
    <cellStyle name="Note 4 7 2 3 5" xfId="12135"/>
    <cellStyle name="Note 4 7 2 3 5 2" xfId="29569"/>
    <cellStyle name="Note 4 7 2 3 5 3" xfId="44022"/>
    <cellStyle name="Note 4 7 2 3 6" xfId="19141"/>
    <cellStyle name="Note 4 7 2 4" xfId="2302"/>
    <cellStyle name="Note 4 7 2 4 2" xfId="4813"/>
    <cellStyle name="Note 4 7 2 4 2 2" xfId="22248"/>
    <cellStyle name="Note 4 7 2 4 2 3" xfId="36701"/>
    <cellStyle name="Note 4 7 2 4 3" xfId="7275"/>
    <cellStyle name="Note 4 7 2 4 3 2" xfId="24709"/>
    <cellStyle name="Note 4 7 2 4 3 3" xfId="39162"/>
    <cellStyle name="Note 4 7 2 4 4" xfId="9716"/>
    <cellStyle name="Note 4 7 2 4 4 2" xfId="27150"/>
    <cellStyle name="Note 4 7 2 4 4 3" xfId="41603"/>
    <cellStyle name="Note 4 7 2 4 5" xfId="12136"/>
    <cellStyle name="Note 4 7 2 4 5 2" xfId="29570"/>
    <cellStyle name="Note 4 7 2 4 5 3" xfId="44023"/>
    <cellStyle name="Note 4 7 2 4 6" xfId="15349"/>
    <cellStyle name="Note 4 7 2 4 6 2" xfId="32783"/>
    <cellStyle name="Note 4 7 2 4 6 3" xfId="47236"/>
    <cellStyle name="Note 4 7 2 4 7" xfId="19142"/>
    <cellStyle name="Note 4 7 2 4 8" xfId="20510"/>
    <cellStyle name="Note 4 7 2 5" xfId="4810"/>
    <cellStyle name="Note 4 7 2 5 2" xfId="14234"/>
    <cellStyle name="Note 4 7 2 5 2 2" xfId="31668"/>
    <cellStyle name="Note 4 7 2 5 2 3" xfId="46121"/>
    <cellStyle name="Note 4 7 2 5 3" xfId="16695"/>
    <cellStyle name="Note 4 7 2 5 3 2" xfId="34129"/>
    <cellStyle name="Note 4 7 2 5 3 3" xfId="48582"/>
    <cellStyle name="Note 4 7 2 5 4" xfId="22245"/>
    <cellStyle name="Note 4 7 2 5 5" xfId="36698"/>
    <cellStyle name="Note 4 7 2 6" xfId="7272"/>
    <cellStyle name="Note 4 7 2 6 2" xfId="24706"/>
    <cellStyle name="Note 4 7 2 6 3" xfId="39159"/>
    <cellStyle name="Note 4 7 2 7" xfId="9713"/>
    <cellStyle name="Note 4 7 2 7 2" xfId="27147"/>
    <cellStyle name="Note 4 7 2 7 3" xfId="41600"/>
    <cellStyle name="Note 4 7 2 8" xfId="12133"/>
    <cellStyle name="Note 4 7 2 8 2" xfId="29567"/>
    <cellStyle name="Note 4 7 2 8 3" xfId="44020"/>
    <cellStyle name="Note 4 7 2 9" xfId="19139"/>
    <cellStyle name="Note 4 7 3" xfId="2303"/>
    <cellStyle name="Note 4 7 3 2" xfId="2304"/>
    <cellStyle name="Note 4 7 3 2 2" xfId="4815"/>
    <cellStyle name="Note 4 7 3 2 2 2" xfId="14238"/>
    <cellStyle name="Note 4 7 3 2 2 2 2" xfId="31672"/>
    <cellStyle name="Note 4 7 3 2 2 2 3" xfId="46125"/>
    <cellStyle name="Note 4 7 3 2 2 3" xfId="16699"/>
    <cellStyle name="Note 4 7 3 2 2 3 2" xfId="34133"/>
    <cellStyle name="Note 4 7 3 2 2 3 3" xfId="48586"/>
    <cellStyle name="Note 4 7 3 2 2 4" xfId="22250"/>
    <cellStyle name="Note 4 7 3 2 2 5" xfId="36703"/>
    <cellStyle name="Note 4 7 3 2 3" xfId="7277"/>
    <cellStyle name="Note 4 7 3 2 3 2" xfId="24711"/>
    <cellStyle name="Note 4 7 3 2 3 3" xfId="39164"/>
    <cellStyle name="Note 4 7 3 2 4" xfId="9718"/>
    <cellStyle name="Note 4 7 3 2 4 2" xfId="27152"/>
    <cellStyle name="Note 4 7 3 2 4 3" xfId="41605"/>
    <cellStyle name="Note 4 7 3 2 5" xfId="12138"/>
    <cellStyle name="Note 4 7 3 2 5 2" xfId="29572"/>
    <cellStyle name="Note 4 7 3 2 5 3" xfId="44025"/>
    <cellStyle name="Note 4 7 3 2 6" xfId="19144"/>
    <cellStyle name="Note 4 7 3 3" xfId="2305"/>
    <cellStyle name="Note 4 7 3 3 2" xfId="4816"/>
    <cellStyle name="Note 4 7 3 3 2 2" xfId="14239"/>
    <cellStyle name="Note 4 7 3 3 2 2 2" xfId="31673"/>
    <cellStyle name="Note 4 7 3 3 2 2 3" xfId="46126"/>
    <cellStyle name="Note 4 7 3 3 2 3" xfId="16700"/>
    <cellStyle name="Note 4 7 3 3 2 3 2" xfId="34134"/>
    <cellStyle name="Note 4 7 3 3 2 3 3" xfId="48587"/>
    <cellStyle name="Note 4 7 3 3 2 4" xfId="22251"/>
    <cellStyle name="Note 4 7 3 3 2 5" xfId="36704"/>
    <cellStyle name="Note 4 7 3 3 3" xfId="7278"/>
    <cellStyle name="Note 4 7 3 3 3 2" xfId="24712"/>
    <cellStyle name="Note 4 7 3 3 3 3" xfId="39165"/>
    <cellStyle name="Note 4 7 3 3 4" xfId="9719"/>
    <cellStyle name="Note 4 7 3 3 4 2" xfId="27153"/>
    <cellStyle name="Note 4 7 3 3 4 3" xfId="41606"/>
    <cellStyle name="Note 4 7 3 3 5" xfId="12139"/>
    <cellStyle name="Note 4 7 3 3 5 2" xfId="29573"/>
    <cellStyle name="Note 4 7 3 3 5 3" xfId="44026"/>
    <cellStyle name="Note 4 7 3 3 6" xfId="19145"/>
    <cellStyle name="Note 4 7 3 4" xfId="2306"/>
    <cellStyle name="Note 4 7 3 4 2" xfId="4817"/>
    <cellStyle name="Note 4 7 3 4 2 2" xfId="22252"/>
    <cellStyle name="Note 4 7 3 4 2 3" xfId="36705"/>
    <cellStyle name="Note 4 7 3 4 3" xfId="7279"/>
    <cellStyle name="Note 4 7 3 4 3 2" xfId="24713"/>
    <cellStyle name="Note 4 7 3 4 3 3" xfId="39166"/>
    <cellStyle name="Note 4 7 3 4 4" xfId="9720"/>
    <cellStyle name="Note 4 7 3 4 4 2" xfId="27154"/>
    <cellStyle name="Note 4 7 3 4 4 3" xfId="41607"/>
    <cellStyle name="Note 4 7 3 4 5" xfId="12140"/>
    <cellStyle name="Note 4 7 3 4 5 2" xfId="29574"/>
    <cellStyle name="Note 4 7 3 4 5 3" xfId="44027"/>
    <cellStyle name="Note 4 7 3 4 6" xfId="15350"/>
    <cellStyle name="Note 4 7 3 4 6 2" xfId="32784"/>
    <cellStyle name="Note 4 7 3 4 6 3" xfId="47237"/>
    <cellStyle name="Note 4 7 3 4 7" xfId="19146"/>
    <cellStyle name="Note 4 7 3 4 8" xfId="20511"/>
    <cellStyle name="Note 4 7 3 5" xfId="4814"/>
    <cellStyle name="Note 4 7 3 5 2" xfId="14237"/>
    <cellStyle name="Note 4 7 3 5 2 2" xfId="31671"/>
    <cellStyle name="Note 4 7 3 5 2 3" xfId="46124"/>
    <cellStyle name="Note 4 7 3 5 3" xfId="16698"/>
    <cellStyle name="Note 4 7 3 5 3 2" xfId="34132"/>
    <cellStyle name="Note 4 7 3 5 3 3" xfId="48585"/>
    <cellStyle name="Note 4 7 3 5 4" xfId="22249"/>
    <cellStyle name="Note 4 7 3 5 5" xfId="36702"/>
    <cellStyle name="Note 4 7 3 6" xfId="7276"/>
    <cellStyle name="Note 4 7 3 6 2" xfId="24710"/>
    <cellStyle name="Note 4 7 3 6 3" xfId="39163"/>
    <cellStyle name="Note 4 7 3 7" xfId="9717"/>
    <cellStyle name="Note 4 7 3 7 2" xfId="27151"/>
    <cellStyle name="Note 4 7 3 7 3" xfId="41604"/>
    <cellStyle name="Note 4 7 3 8" xfId="12137"/>
    <cellStyle name="Note 4 7 3 8 2" xfId="29571"/>
    <cellStyle name="Note 4 7 3 8 3" xfId="44024"/>
    <cellStyle name="Note 4 7 3 9" xfId="19143"/>
    <cellStyle name="Note 4 7 4" xfId="2307"/>
    <cellStyle name="Note 4 7 4 2" xfId="2308"/>
    <cellStyle name="Note 4 7 4 2 2" xfId="4819"/>
    <cellStyle name="Note 4 7 4 2 2 2" xfId="14241"/>
    <cellStyle name="Note 4 7 4 2 2 2 2" xfId="31675"/>
    <cellStyle name="Note 4 7 4 2 2 2 3" xfId="46128"/>
    <cellStyle name="Note 4 7 4 2 2 3" xfId="16702"/>
    <cellStyle name="Note 4 7 4 2 2 3 2" xfId="34136"/>
    <cellStyle name="Note 4 7 4 2 2 3 3" xfId="48589"/>
    <cellStyle name="Note 4 7 4 2 2 4" xfId="22254"/>
    <cellStyle name="Note 4 7 4 2 2 5" xfId="36707"/>
    <cellStyle name="Note 4 7 4 2 3" xfId="7281"/>
    <cellStyle name="Note 4 7 4 2 3 2" xfId="24715"/>
    <cellStyle name="Note 4 7 4 2 3 3" xfId="39168"/>
    <cellStyle name="Note 4 7 4 2 4" xfId="9722"/>
    <cellStyle name="Note 4 7 4 2 4 2" xfId="27156"/>
    <cellStyle name="Note 4 7 4 2 4 3" xfId="41609"/>
    <cellStyle name="Note 4 7 4 2 5" xfId="12142"/>
    <cellStyle name="Note 4 7 4 2 5 2" xfId="29576"/>
    <cellStyle name="Note 4 7 4 2 5 3" xfId="44029"/>
    <cellStyle name="Note 4 7 4 2 6" xfId="19148"/>
    <cellStyle name="Note 4 7 4 3" xfId="2309"/>
    <cellStyle name="Note 4 7 4 3 2" xfId="4820"/>
    <cellStyle name="Note 4 7 4 3 2 2" xfId="14242"/>
    <cellStyle name="Note 4 7 4 3 2 2 2" xfId="31676"/>
    <cellStyle name="Note 4 7 4 3 2 2 3" xfId="46129"/>
    <cellStyle name="Note 4 7 4 3 2 3" xfId="16703"/>
    <cellStyle name="Note 4 7 4 3 2 3 2" xfId="34137"/>
    <cellStyle name="Note 4 7 4 3 2 3 3" xfId="48590"/>
    <cellStyle name="Note 4 7 4 3 2 4" xfId="22255"/>
    <cellStyle name="Note 4 7 4 3 2 5" xfId="36708"/>
    <cellStyle name="Note 4 7 4 3 3" xfId="7282"/>
    <cellStyle name="Note 4 7 4 3 3 2" xfId="24716"/>
    <cellStyle name="Note 4 7 4 3 3 3" xfId="39169"/>
    <cellStyle name="Note 4 7 4 3 4" xfId="9723"/>
    <cellStyle name="Note 4 7 4 3 4 2" xfId="27157"/>
    <cellStyle name="Note 4 7 4 3 4 3" xfId="41610"/>
    <cellStyle name="Note 4 7 4 3 5" xfId="12143"/>
    <cellStyle name="Note 4 7 4 3 5 2" xfId="29577"/>
    <cellStyle name="Note 4 7 4 3 5 3" xfId="44030"/>
    <cellStyle name="Note 4 7 4 3 6" xfId="19149"/>
    <cellStyle name="Note 4 7 4 4" xfId="2310"/>
    <cellStyle name="Note 4 7 4 4 2" xfId="4821"/>
    <cellStyle name="Note 4 7 4 4 2 2" xfId="22256"/>
    <cellStyle name="Note 4 7 4 4 2 3" xfId="36709"/>
    <cellStyle name="Note 4 7 4 4 3" xfId="7283"/>
    <cellStyle name="Note 4 7 4 4 3 2" xfId="24717"/>
    <cellStyle name="Note 4 7 4 4 3 3" xfId="39170"/>
    <cellStyle name="Note 4 7 4 4 4" xfId="9724"/>
    <cellStyle name="Note 4 7 4 4 4 2" xfId="27158"/>
    <cellStyle name="Note 4 7 4 4 4 3" xfId="41611"/>
    <cellStyle name="Note 4 7 4 4 5" xfId="12144"/>
    <cellStyle name="Note 4 7 4 4 5 2" xfId="29578"/>
    <cellStyle name="Note 4 7 4 4 5 3" xfId="44031"/>
    <cellStyle name="Note 4 7 4 4 6" xfId="15351"/>
    <cellStyle name="Note 4 7 4 4 6 2" xfId="32785"/>
    <cellStyle name="Note 4 7 4 4 6 3" xfId="47238"/>
    <cellStyle name="Note 4 7 4 4 7" xfId="19150"/>
    <cellStyle name="Note 4 7 4 4 8" xfId="20512"/>
    <cellStyle name="Note 4 7 4 5" xfId="4818"/>
    <cellStyle name="Note 4 7 4 5 2" xfId="14240"/>
    <cellStyle name="Note 4 7 4 5 2 2" xfId="31674"/>
    <cellStyle name="Note 4 7 4 5 2 3" xfId="46127"/>
    <cellStyle name="Note 4 7 4 5 3" xfId="16701"/>
    <cellStyle name="Note 4 7 4 5 3 2" xfId="34135"/>
    <cellStyle name="Note 4 7 4 5 3 3" xfId="48588"/>
    <cellStyle name="Note 4 7 4 5 4" xfId="22253"/>
    <cellStyle name="Note 4 7 4 5 5" xfId="36706"/>
    <cellStyle name="Note 4 7 4 6" xfId="7280"/>
    <cellStyle name="Note 4 7 4 6 2" xfId="24714"/>
    <cellStyle name="Note 4 7 4 6 3" xfId="39167"/>
    <cellStyle name="Note 4 7 4 7" xfId="9721"/>
    <cellStyle name="Note 4 7 4 7 2" xfId="27155"/>
    <cellStyle name="Note 4 7 4 7 3" xfId="41608"/>
    <cellStyle name="Note 4 7 4 8" xfId="12141"/>
    <cellStyle name="Note 4 7 4 8 2" xfId="29575"/>
    <cellStyle name="Note 4 7 4 8 3" xfId="44028"/>
    <cellStyle name="Note 4 7 4 9" xfId="19147"/>
    <cellStyle name="Note 4 7 5" xfId="2311"/>
    <cellStyle name="Note 4 7 5 2" xfId="2312"/>
    <cellStyle name="Note 4 7 5 2 2" xfId="4823"/>
    <cellStyle name="Note 4 7 5 2 2 2" xfId="14244"/>
    <cellStyle name="Note 4 7 5 2 2 2 2" xfId="31678"/>
    <cellStyle name="Note 4 7 5 2 2 2 3" xfId="46131"/>
    <cellStyle name="Note 4 7 5 2 2 3" xfId="16705"/>
    <cellStyle name="Note 4 7 5 2 2 3 2" xfId="34139"/>
    <cellStyle name="Note 4 7 5 2 2 3 3" xfId="48592"/>
    <cellStyle name="Note 4 7 5 2 2 4" xfId="22258"/>
    <cellStyle name="Note 4 7 5 2 2 5" xfId="36711"/>
    <cellStyle name="Note 4 7 5 2 3" xfId="7285"/>
    <cellStyle name="Note 4 7 5 2 3 2" xfId="24719"/>
    <cellStyle name="Note 4 7 5 2 3 3" xfId="39172"/>
    <cellStyle name="Note 4 7 5 2 4" xfId="9726"/>
    <cellStyle name="Note 4 7 5 2 4 2" xfId="27160"/>
    <cellStyle name="Note 4 7 5 2 4 3" xfId="41613"/>
    <cellStyle name="Note 4 7 5 2 5" xfId="12146"/>
    <cellStyle name="Note 4 7 5 2 5 2" xfId="29580"/>
    <cellStyle name="Note 4 7 5 2 5 3" xfId="44033"/>
    <cellStyle name="Note 4 7 5 2 6" xfId="19152"/>
    <cellStyle name="Note 4 7 5 3" xfId="2313"/>
    <cellStyle name="Note 4 7 5 3 2" xfId="4824"/>
    <cellStyle name="Note 4 7 5 3 2 2" xfId="14245"/>
    <cellStyle name="Note 4 7 5 3 2 2 2" xfId="31679"/>
    <cellStyle name="Note 4 7 5 3 2 2 3" xfId="46132"/>
    <cellStyle name="Note 4 7 5 3 2 3" xfId="16706"/>
    <cellStyle name="Note 4 7 5 3 2 3 2" xfId="34140"/>
    <cellStyle name="Note 4 7 5 3 2 3 3" xfId="48593"/>
    <cellStyle name="Note 4 7 5 3 2 4" xfId="22259"/>
    <cellStyle name="Note 4 7 5 3 2 5" xfId="36712"/>
    <cellStyle name="Note 4 7 5 3 3" xfId="7286"/>
    <cellStyle name="Note 4 7 5 3 3 2" xfId="24720"/>
    <cellStyle name="Note 4 7 5 3 3 3" xfId="39173"/>
    <cellStyle name="Note 4 7 5 3 4" xfId="9727"/>
    <cellStyle name="Note 4 7 5 3 4 2" xfId="27161"/>
    <cellStyle name="Note 4 7 5 3 4 3" xfId="41614"/>
    <cellStyle name="Note 4 7 5 3 5" xfId="12147"/>
    <cellStyle name="Note 4 7 5 3 5 2" xfId="29581"/>
    <cellStyle name="Note 4 7 5 3 5 3" xfId="44034"/>
    <cellStyle name="Note 4 7 5 3 6" xfId="19153"/>
    <cellStyle name="Note 4 7 5 4" xfId="2314"/>
    <cellStyle name="Note 4 7 5 4 2" xfId="4825"/>
    <cellStyle name="Note 4 7 5 4 2 2" xfId="22260"/>
    <cellStyle name="Note 4 7 5 4 2 3" xfId="36713"/>
    <cellStyle name="Note 4 7 5 4 3" xfId="7287"/>
    <cellStyle name="Note 4 7 5 4 3 2" xfId="24721"/>
    <cellStyle name="Note 4 7 5 4 3 3" xfId="39174"/>
    <cellStyle name="Note 4 7 5 4 4" xfId="9728"/>
    <cellStyle name="Note 4 7 5 4 4 2" xfId="27162"/>
    <cellStyle name="Note 4 7 5 4 4 3" xfId="41615"/>
    <cellStyle name="Note 4 7 5 4 5" xfId="12148"/>
    <cellStyle name="Note 4 7 5 4 5 2" xfId="29582"/>
    <cellStyle name="Note 4 7 5 4 5 3" xfId="44035"/>
    <cellStyle name="Note 4 7 5 4 6" xfId="15352"/>
    <cellStyle name="Note 4 7 5 4 6 2" xfId="32786"/>
    <cellStyle name="Note 4 7 5 4 6 3" xfId="47239"/>
    <cellStyle name="Note 4 7 5 4 7" xfId="19154"/>
    <cellStyle name="Note 4 7 5 4 8" xfId="20513"/>
    <cellStyle name="Note 4 7 5 5" xfId="4822"/>
    <cellStyle name="Note 4 7 5 5 2" xfId="14243"/>
    <cellStyle name="Note 4 7 5 5 2 2" xfId="31677"/>
    <cellStyle name="Note 4 7 5 5 2 3" xfId="46130"/>
    <cellStyle name="Note 4 7 5 5 3" xfId="16704"/>
    <cellStyle name="Note 4 7 5 5 3 2" xfId="34138"/>
    <cellStyle name="Note 4 7 5 5 3 3" xfId="48591"/>
    <cellStyle name="Note 4 7 5 5 4" xfId="22257"/>
    <cellStyle name="Note 4 7 5 5 5" xfId="36710"/>
    <cellStyle name="Note 4 7 5 6" xfId="7284"/>
    <cellStyle name="Note 4 7 5 6 2" xfId="24718"/>
    <cellStyle name="Note 4 7 5 6 3" xfId="39171"/>
    <cellStyle name="Note 4 7 5 7" xfId="9725"/>
    <cellStyle name="Note 4 7 5 7 2" xfId="27159"/>
    <cellStyle name="Note 4 7 5 7 3" xfId="41612"/>
    <cellStyle name="Note 4 7 5 8" xfId="12145"/>
    <cellStyle name="Note 4 7 5 8 2" xfId="29579"/>
    <cellStyle name="Note 4 7 5 8 3" xfId="44032"/>
    <cellStyle name="Note 4 7 5 9" xfId="19151"/>
    <cellStyle name="Note 4 7 6" xfId="2315"/>
    <cellStyle name="Note 4 7 6 2" xfId="4826"/>
    <cellStyle name="Note 4 7 6 2 2" xfId="14246"/>
    <cellStyle name="Note 4 7 6 2 2 2" xfId="31680"/>
    <cellStyle name="Note 4 7 6 2 2 3" xfId="46133"/>
    <cellStyle name="Note 4 7 6 2 3" xfId="16707"/>
    <cellStyle name="Note 4 7 6 2 3 2" xfId="34141"/>
    <cellStyle name="Note 4 7 6 2 3 3" xfId="48594"/>
    <cellStyle name="Note 4 7 6 2 4" xfId="22261"/>
    <cellStyle name="Note 4 7 6 2 5" xfId="36714"/>
    <cellStyle name="Note 4 7 6 3" xfId="7288"/>
    <cellStyle name="Note 4 7 6 3 2" xfId="24722"/>
    <cellStyle name="Note 4 7 6 3 3" xfId="39175"/>
    <cellStyle name="Note 4 7 6 4" xfId="9729"/>
    <cellStyle name="Note 4 7 6 4 2" xfId="27163"/>
    <cellStyle name="Note 4 7 6 4 3" xfId="41616"/>
    <cellStyle name="Note 4 7 6 5" xfId="12149"/>
    <cellStyle name="Note 4 7 6 5 2" xfId="29583"/>
    <cellStyle name="Note 4 7 6 5 3" xfId="44036"/>
    <cellStyle name="Note 4 7 6 6" xfId="19155"/>
    <cellStyle name="Note 4 7 7" xfId="2316"/>
    <cellStyle name="Note 4 7 7 2" xfId="4827"/>
    <cellStyle name="Note 4 7 7 2 2" xfId="14247"/>
    <cellStyle name="Note 4 7 7 2 2 2" xfId="31681"/>
    <cellStyle name="Note 4 7 7 2 2 3" xfId="46134"/>
    <cellStyle name="Note 4 7 7 2 3" xfId="16708"/>
    <cellStyle name="Note 4 7 7 2 3 2" xfId="34142"/>
    <cellStyle name="Note 4 7 7 2 3 3" xfId="48595"/>
    <cellStyle name="Note 4 7 7 2 4" xfId="22262"/>
    <cellStyle name="Note 4 7 7 2 5" xfId="36715"/>
    <cellStyle name="Note 4 7 7 3" xfId="7289"/>
    <cellStyle name="Note 4 7 7 3 2" xfId="24723"/>
    <cellStyle name="Note 4 7 7 3 3" xfId="39176"/>
    <cellStyle name="Note 4 7 7 4" xfId="9730"/>
    <cellStyle name="Note 4 7 7 4 2" xfId="27164"/>
    <cellStyle name="Note 4 7 7 4 3" xfId="41617"/>
    <cellStyle name="Note 4 7 7 5" xfId="12150"/>
    <cellStyle name="Note 4 7 7 5 2" xfId="29584"/>
    <cellStyle name="Note 4 7 7 5 3" xfId="44037"/>
    <cellStyle name="Note 4 7 7 6" xfId="19156"/>
    <cellStyle name="Note 4 7 8" xfId="2317"/>
    <cellStyle name="Note 4 7 8 2" xfId="4828"/>
    <cellStyle name="Note 4 7 8 2 2" xfId="22263"/>
    <cellStyle name="Note 4 7 8 2 3" xfId="36716"/>
    <cellStyle name="Note 4 7 8 3" xfId="7290"/>
    <cellStyle name="Note 4 7 8 3 2" xfId="24724"/>
    <cellStyle name="Note 4 7 8 3 3" xfId="39177"/>
    <cellStyle name="Note 4 7 8 4" xfId="9731"/>
    <cellStyle name="Note 4 7 8 4 2" xfId="27165"/>
    <cellStyle name="Note 4 7 8 4 3" xfId="41618"/>
    <cellStyle name="Note 4 7 8 5" xfId="12151"/>
    <cellStyle name="Note 4 7 8 5 2" xfId="29585"/>
    <cellStyle name="Note 4 7 8 5 3" xfId="44038"/>
    <cellStyle name="Note 4 7 8 6" xfId="15353"/>
    <cellStyle name="Note 4 7 8 6 2" xfId="32787"/>
    <cellStyle name="Note 4 7 8 6 3" xfId="47240"/>
    <cellStyle name="Note 4 7 8 7" xfId="19157"/>
    <cellStyle name="Note 4 7 8 8" xfId="20514"/>
    <cellStyle name="Note 4 7 9" xfId="4809"/>
    <cellStyle name="Note 4 7 9 2" xfId="14233"/>
    <cellStyle name="Note 4 7 9 2 2" xfId="31667"/>
    <cellStyle name="Note 4 7 9 2 3" xfId="46120"/>
    <cellStyle name="Note 4 7 9 3" xfId="16694"/>
    <cellStyle name="Note 4 7 9 3 2" xfId="34128"/>
    <cellStyle name="Note 4 7 9 3 3" xfId="48581"/>
    <cellStyle name="Note 4 7 9 4" xfId="22244"/>
    <cellStyle name="Note 4 7 9 5" xfId="36697"/>
    <cellStyle name="Note 4 8" xfId="2318"/>
    <cellStyle name="Note 4 8 10" xfId="7291"/>
    <cellStyle name="Note 4 8 10 2" xfId="24725"/>
    <cellStyle name="Note 4 8 10 3" xfId="39178"/>
    <cellStyle name="Note 4 8 11" xfId="9732"/>
    <cellStyle name="Note 4 8 11 2" xfId="27166"/>
    <cellStyle name="Note 4 8 11 3" xfId="41619"/>
    <cellStyle name="Note 4 8 12" xfId="12152"/>
    <cellStyle name="Note 4 8 12 2" xfId="29586"/>
    <cellStyle name="Note 4 8 12 3" xfId="44039"/>
    <cellStyle name="Note 4 8 13" xfId="19158"/>
    <cellStyle name="Note 4 8 2" xfId="2319"/>
    <cellStyle name="Note 4 8 2 2" xfId="2320"/>
    <cellStyle name="Note 4 8 2 2 2" xfId="4831"/>
    <cellStyle name="Note 4 8 2 2 2 2" xfId="14250"/>
    <cellStyle name="Note 4 8 2 2 2 2 2" xfId="31684"/>
    <cellStyle name="Note 4 8 2 2 2 2 3" xfId="46137"/>
    <cellStyle name="Note 4 8 2 2 2 3" xfId="16711"/>
    <cellStyle name="Note 4 8 2 2 2 3 2" xfId="34145"/>
    <cellStyle name="Note 4 8 2 2 2 3 3" xfId="48598"/>
    <cellStyle name="Note 4 8 2 2 2 4" xfId="22266"/>
    <cellStyle name="Note 4 8 2 2 2 5" xfId="36719"/>
    <cellStyle name="Note 4 8 2 2 3" xfId="7293"/>
    <cellStyle name="Note 4 8 2 2 3 2" xfId="24727"/>
    <cellStyle name="Note 4 8 2 2 3 3" xfId="39180"/>
    <cellStyle name="Note 4 8 2 2 4" xfId="9734"/>
    <cellStyle name="Note 4 8 2 2 4 2" xfId="27168"/>
    <cellStyle name="Note 4 8 2 2 4 3" xfId="41621"/>
    <cellStyle name="Note 4 8 2 2 5" xfId="12154"/>
    <cellStyle name="Note 4 8 2 2 5 2" xfId="29588"/>
    <cellStyle name="Note 4 8 2 2 5 3" xfId="44041"/>
    <cellStyle name="Note 4 8 2 2 6" xfId="19160"/>
    <cellStyle name="Note 4 8 2 3" xfId="2321"/>
    <cellStyle name="Note 4 8 2 3 2" xfId="4832"/>
    <cellStyle name="Note 4 8 2 3 2 2" xfId="14251"/>
    <cellStyle name="Note 4 8 2 3 2 2 2" xfId="31685"/>
    <cellStyle name="Note 4 8 2 3 2 2 3" xfId="46138"/>
    <cellStyle name="Note 4 8 2 3 2 3" xfId="16712"/>
    <cellStyle name="Note 4 8 2 3 2 3 2" xfId="34146"/>
    <cellStyle name="Note 4 8 2 3 2 3 3" xfId="48599"/>
    <cellStyle name="Note 4 8 2 3 2 4" xfId="22267"/>
    <cellStyle name="Note 4 8 2 3 2 5" xfId="36720"/>
    <cellStyle name="Note 4 8 2 3 3" xfId="7294"/>
    <cellStyle name="Note 4 8 2 3 3 2" xfId="24728"/>
    <cellStyle name="Note 4 8 2 3 3 3" xfId="39181"/>
    <cellStyle name="Note 4 8 2 3 4" xfId="9735"/>
    <cellStyle name="Note 4 8 2 3 4 2" xfId="27169"/>
    <cellStyle name="Note 4 8 2 3 4 3" xfId="41622"/>
    <cellStyle name="Note 4 8 2 3 5" xfId="12155"/>
    <cellStyle name="Note 4 8 2 3 5 2" xfId="29589"/>
    <cellStyle name="Note 4 8 2 3 5 3" xfId="44042"/>
    <cellStyle name="Note 4 8 2 3 6" xfId="19161"/>
    <cellStyle name="Note 4 8 2 4" xfId="2322"/>
    <cellStyle name="Note 4 8 2 4 2" xfId="4833"/>
    <cellStyle name="Note 4 8 2 4 2 2" xfId="22268"/>
    <cellStyle name="Note 4 8 2 4 2 3" xfId="36721"/>
    <cellStyle name="Note 4 8 2 4 3" xfId="7295"/>
    <cellStyle name="Note 4 8 2 4 3 2" xfId="24729"/>
    <cellStyle name="Note 4 8 2 4 3 3" xfId="39182"/>
    <cellStyle name="Note 4 8 2 4 4" xfId="9736"/>
    <cellStyle name="Note 4 8 2 4 4 2" xfId="27170"/>
    <cellStyle name="Note 4 8 2 4 4 3" xfId="41623"/>
    <cellStyle name="Note 4 8 2 4 5" xfId="12156"/>
    <cellStyle name="Note 4 8 2 4 5 2" xfId="29590"/>
    <cellStyle name="Note 4 8 2 4 5 3" xfId="44043"/>
    <cellStyle name="Note 4 8 2 4 6" xfId="15354"/>
    <cellStyle name="Note 4 8 2 4 6 2" xfId="32788"/>
    <cellStyle name="Note 4 8 2 4 6 3" xfId="47241"/>
    <cellStyle name="Note 4 8 2 4 7" xfId="19162"/>
    <cellStyle name="Note 4 8 2 4 8" xfId="20515"/>
    <cellStyle name="Note 4 8 2 5" xfId="4830"/>
    <cellStyle name="Note 4 8 2 5 2" xfId="14249"/>
    <cellStyle name="Note 4 8 2 5 2 2" xfId="31683"/>
    <cellStyle name="Note 4 8 2 5 2 3" xfId="46136"/>
    <cellStyle name="Note 4 8 2 5 3" xfId="16710"/>
    <cellStyle name="Note 4 8 2 5 3 2" xfId="34144"/>
    <cellStyle name="Note 4 8 2 5 3 3" xfId="48597"/>
    <cellStyle name="Note 4 8 2 5 4" xfId="22265"/>
    <cellStyle name="Note 4 8 2 5 5" xfId="36718"/>
    <cellStyle name="Note 4 8 2 6" xfId="7292"/>
    <cellStyle name="Note 4 8 2 6 2" xfId="24726"/>
    <cellStyle name="Note 4 8 2 6 3" xfId="39179"/>
    <cellStyle name="Note 4 8 2 7" xfId="9733"/>
    <cellStyle name="Note 4 8 2 7 2" xfId="27167"/>
    <cellStyle name="Note 4 8 2 7 3" xfId="41620"/>
    <cellStyle name="Note 4 8 2 8" xfId="12153"/>
    <cellStyle name="Note 4 8 2 8 2" xfId="29587"/>
    <cellStyle name="Note 4 8 2 8 3" xfId="44040"/>
    <cellStyle name="Note 4 8 2 9" xfId="19159"/>
    <cellStyle name="Note 4 8 3" xfId="2323"/>
    <cellStyle name="Note 4 8 3 2" xfId="2324"/>
    <cellStyle name="Note 4 8 3 2 2" xfId="4835"/>
    <cellStyle name="Note 4 8 3 2 2 2" xfId="14253"/>
    <cellStyle name="Note 4 8 3 2 2 2 2" xfId="31687"/>
    <cellStyle name="Note 4 8 3 2 2 2 3" xfId="46140"/>
    <cellStyle name="Note 4 8 3 2 2 3" xfId="16714"/>
    <cellStyle name="Note 4 8 3 2 2 3 2" xfId="34148"/>
    <cellStyle name="Note 4 8 3 2 2 3 3" xfId="48601"/>
    <cellStyle name="Note 4 8 3 2 2 4" xfId="22270"/>
    <cellStyle name="Note 4 8 3 2 2 5" xfId="36723"/>
    <cellStyle name="Note 4 8 3 2 3" xfId="7297"/>
    <cellStyle name="Note 4 8 3 2 3 2" xfId="24731"/>
    <cellStyle name="Note 4 8 3 2 3 3" xfId="39184"/>
    <cellStyle name="Note 4 8 3 2 4" xfId="9738"/>
    <cellStyle name="Note 4 8 3 2 4 2" xfId="27172"/>
    <cellStyle name="Note 4 8 3 2 4 3" xfId="41625"/>
    <cellStyle name="Note 4 8 3 2 5" xfId="12158"/>
    <cellStyle name="Note 4 8 3 2 5 2" xfId="29592"/>
    <cellStyle name="Note 4 8 3 2 5 3" xfId="44045"/>
    <cellStyle name="Note 4 8 3 2 6" xfId="19164"/>
    <cellStyle name="Note 4 8 3 3" xfId="2325"/>
    <cellStyle name="Note 4 8 3 3 2" xfId="4836"/>
    <cellStyle name="Note 4 8 3 3 2 2" xfId="14254"/>
    <cellStyle name="Note 4 8 3 3 2 2 2" xfId="31688"/>
    <cellStyle name="Note 4 8 3 3 2 2 3" xfId="46141"/>
    <cellStyle name="Note 4 8 3 3 2 3" xfId="16715"/>
    <cellStyle name="Note 4 8 3 3 2 3 2" xfId="34149"/>
    <cellStyle name="Note 4 8 3 3 2 3 3" xfId="48602"/>
    <cellStyle name="Note 4 8 3 3 2 4" xfId="22271"/>
    <cellStyle name="Note 4 8 3 3 2 5" xfId="36724"/>
    <cellStyle name="Note 4 8 3 3 3" xfId="7298"/>
    <cellStyle name="Note 4 8 3 3 3 2" xfId="24732"/>
    <cellStyle name="Note 4 8 3 3 3 3" xfId="39185"/>
    <cellStyle name="Note 4 8 3 3 4" xfId="9739"/>
    <cellStyle name="Note 4 8 3 3 4 2" xfId="27173"/>
    <cellStyle name="Note 4 8 3 3 4 3" xfId="41626"/>
    <cellStyle name="Note 4 8 3 3 5" xfId="12159"/>
    <cellStyle name="Note 4 8 3 3 5 2" xfId="29593"/>
    <cellStyle name="Note 4 8 3 3 5 3" xfId="44046"/>
    <cellStyle name="Note 4 8 3 3 6" xfId="19165"/>
    <cellStyle name="Note 4 8 3 4" xfId="2326"/>
    <cellStyle name="Note 4 8 3 4 2" xfId="4837"/>
    <cellStyle name="Note 4 8 3 4 2 2" xfId="22272"/>
    <cellStyle name="Note 4 8 3 4 2 3" xfId="36725"/>
    <cellStyle name="Note 4 8 3 4 3" xfId="7299"/>
    <cellStyle name="Note 4 8 3 4 3 2" xfId="24733"/>
    <cellStyle name="Note 4 8 3 4 3 3" xfId="39186"/>
    <cellStyle name="Note 4 8 3 4 4" xfId="9740"/>
    <cellStyle name="Note 4 8 3 4 4 2" xfId="27174"/>
    <cellStyle name="Note 4 8 3 4 4 3" xfId="41627"/>
    <cellStyle name="Note 4 8 3 4 5" xfId="12160"/>
    <cellStyle name="Note 4 8 3 4 5 2" xfId="29594"/>
    <cellStyle name="Note 4 8 3 4 5 3" xfId="44047"/>
    <cellStyle name="Note 4 8 3 4 6" xfId="15355"/>
    <cellStyle name="Note 4 8 3 4 6 2" xfId="32789"/>
    <cellStyle name="Note 4 8 3 4 6 3" xfId="47242"/>
    <cellStyle name="Note 4 8 3 4 7" xfId="19166"/>
    <cellStyle name="Note 4 8 3 4 8" xfId="20516"/>
    <cellStyle name="Note 4 8 3 5" xfId="4834"/>
    <cellStyle name="Note 4 8 3 5 2" xfId="14252"/>
    <cellStyle name="Note 4 8 3 5 2 2" xfId="31686"/>
    <cellStyle name="Note 4 8 3 5 2 3" xfId="46139"/>
    <cellStyle name="Note 4 8 3 5 3" xfId="16713"/>
    <cellStyle name="Note 4 8 3 5 3 2" xfId="34147"/>
    <cellStyle name="Note 4 8 3 5 3 3" xfId="48600"/>
    <cellStyle name="Note 4 8 3 5 4" xfId="22269"/>
    <cellStyle name="Note 4 8 3 5 5" xfId="36722"/>
    <cellStyle name="Note 4 8 3 6" xfId="7296"/>
    <cellStyle name="Note 4 8 3 6 2" xfId="24730"/>
    <cellStyle name="Note 4 8 3 6 3" xfId="39183"/>
    <cellStyle name="Note 4 8 3 7" xfId="9737"/>
    <cellStyle name="Note 4 8 3 7 2" xfId="27171"/>
    <cellStyle name="Note 4 8 3 7 3" xfId="41624"/>
    <cellStyle name="Note 4 8 3 8" xfId="12157"/>
    <cellStyle name="Note 4 8 3 8 2" xfId="29591"/>
    <cellStyle name="Note 4 8 3 8 3" xfId="44044"/>
    <cellStyle name="Note 4 8 3 9" xfId="19163"/>
    <cellStyle name="Note 4 8 4" xfId="2327"/>
    <cellStyle name="Note 4 8 4 2" xfId="2328"/>
    <cellStyle name="Note 4 8 4 2 2" xfId="4839"/>
    <cellStyle name="Note 4 8 4 2 2 2" xfId="14256"/>
    <cellStyle name="Note 4 8 4 2 2 2 2" xfId="31690"/>
    <cellStyle name="Note 4 8 4 2 2 2 3" xfId="46143"/>
    <cellStyle name="Note 4 8 4 2 2 3" xfId="16717"/>
    <cellStyle name="Note 4 8 4 2 2 3 2" xfId="34151"/>
    <cellStyle name="Note 4 8 4 2 2 3 3" xfId="48604"/>
    <cellStyle name="Note 4 8 4 2 2 4" xfId="22274"/>
    <cellStyle name="Note 4 8 4 2 2 5" xfId="36727"/>
    <cellStyle name="Note 4 8 4 2 3" xfId="7301"/>
    <cellStyle name="Note 4 8 4 2 3 2" xfId="24735"/>
    <cellStyle name="Note 4 8 4 2 3 3" xfId="39188"/>
    <cellStyle name="Note 4 8 4 2 4" xfId="9742"/>
    <cellStyle name="Note 4 8 4 2 4 2" xfId="27176"/>
    <cellStyle name="Note 4 8 4 2 4 3" xfId="41629"/>
    <cellStyle name="Note 4 8 4 2 5" xfId="12162"/>
    <cellStyle name="Note 4 8 4 2 5 2" xfId="29596"/>
    <cellStyle name="Note 4 8 4 2 5 3" xfId="44049"/>
    <cellStyle name="Note 4 8 4 2 6" xfId="19168"/>
    <cellStyle name="Note 4 8 4 3" xfId="2329"/>
    <cellStyle name="Note 4 8 4 3 2" xfId="4840"/>
    <cellStyle name="Note 4 8 4 3 2 2" xfId="14257"/>
    <cellStyle name="Note 4 8 4 3 2 2 2" xfId="31691"/>
    <cellStyle name="Note 4 8 4 3 2 2 3" xfId="46144"/>
    <cellStyle name="Note 4 8 4 3 2 3" xfId="16718"/>
    <cellStyle name="Note 4 8 4 3 2 3 2" xfId="34152"/>
    <cellStyle name="Note 4 8 4 3 2 3 3" xfId="48605"/>
    <cellStyle name="Note 4 8 4 3 2 4" xfId="22275"/>
    <cellStyle name="Note 4 8 4 3 2 5" xfId="36728"/>
    <cellStyle name="Note 4 8 4 3 3" xfId="7302"/>
    <cellStyle name="Note 4 8 4 3 3 2" xfId="24736"/>
    <cellStyle name="Note 4 8 4 3 3 3" xfId="39189"/>
    <cellStyle name="Note 4 8 4 3 4" xfId="9743"/>
    <cellStyle name="Note 4 8 4 3 4 2" xfId="27177"/>
    <cellStyle name="Note 4 8 4 3 4 3" xfId="41630"/>
    <cellStyle name="Note 4 8 4 3 5" xfId="12163"/>
    <cellStyle name="Note 4 8 4 3 5 2" xfId="29597"/>
    <cellStyle name="Note 4 8 4 3 5 3" xfId="44050"/>
    <cellStyle name="Note 4 8 4 3 6" xfId="19169"/>
    <cellStyle name="Note 4 8 4 4" xfId="2330"/>
    <cellStyle name="Note 4 8 4 4 2" xfId="4841"/>
    <cellStyle name="Note 4 8 4 4 2 2" xfId="22276"/>
    <cellStyle name="Note 4 8 4 4 2 3" xfId="36729"/>
    <cellStyle name="Note 4 8 4 4 3" xfId="7303"/>
    <cellStyle name="Note 4 8 4 4 3 2" xfId="24737"/>
    <cellStyle name="Note 4 8 4 4 3 3" xfId="39190"/>
    <cellStyle name="Note 4 8 4 4 4" xfId="9744"/>
    <cellStyle name="Note 4 8 4 4 4 2" xfId="27178"/>
    <cellStyle name="Note 4 8 4 4 4 3" xfId="41631"/>
    <cellStyle name="Note 4 8 4 4 5" xfId="12164"/>
    <cellStyle name="Note 4 8 4 4 5 2" xfId="29598"/>
    <cellStyle name="Note 4 8 4 4 5 3" xfId="44051"/>
    <cellStyle name="Note 4 8 4 4 6" xfId="15356"/>
    <cellStyle name="Note 4 8 4 4 6 2" xfId="32790"/>
    <cellStyle name="Note 4 8 4 4 6 3" xfId="47243"/>
    <cellStyle name="Note 4 8 4 4 7" xfId="19170"/>
    <cellStyle name="Note 4 8 4 4 8" xfId="20517"/>
    <cellStyle name="Note 4 8 4 5" xfId="4838"/>
    <cellStyle name="Note 4 8 4 5 2" xfId="14255"/>
    <cellStyle name="Note 4 8 4 5 2 2" xfId="31689"/>
    <cellStyle name="Note 4 8 4 5 2 3" xfId="46142"/>
    <cellStyle name="Note 4 8 4 5 3" xfId="16716"/>
    <cellStyle name="Note 4 8 4 5 3 2" xfId="34150"/>
    <cellStyle name="Note 4 8 4 5 3 3" xfId="48603"/>
    <cellStyle name="Note 4 8 4 5 4" xfId="22273"/>
    <cellStyle name="Note 4 8 4 5 5" xfId="36726"/>
    <cellStyle name="Note 4 8 4 6" xfId="7300"/>
    <cellStyle name="Note 4 8 4 6 2" xfId="24734"/>
    <cellStyle name="Note 4 8 4 6 3" xfId="39187"/>
    <cellStyle name="Note 4 8 4 7" xfId="9741"/>
    <cellStyle name="Note 4 8 4 7 2" xfId="27175"/>
    <cellStyle name="Note 4 8 4 7 3" xfId="41628"/>
    <cellStyle name="Note 4 8 4 8" xfId="12161"/>
    <cellStyle name="Note 4 8 4 8 2" xfId="29595"/>
    <cellStyle name="Note 4 8 4 8 3" xfId="44048"/>
    <cellStyle name="Note 4 8 4 9" xfId="19167"/>
    <cellStyle name="Note 4 8 5" xfId="2331"/>
    <cellStyle name="Note 4 8 5 2" xfId="2332"/>
    <cellStyle name="Note 4 8 5 2 2" xfId="4843"/>
    <cellStyle name="Note 4 8 5 2 2 2" xfId="14259"/>
    <cellStyle name="Note 4 8 5 2 2 2 2" xfId="31693"/>
    <cellStyle name="Note 4 8 5 2 2 2 3" xfId="46146"/>
    <cellStyle name="Note 4 8 5 2 2 3" xfId="16720"/>
    <cellStyle name="Note 4 8 5 2 2 3 2" xfId="34154"/>
    <cellStyle name="Note 4 8 5 2 2 3 3" xfId="48607"/>
    <cellStyle name="Note 4 8 5 2 2 4" xfId="22278"/>
    <cellStyle name="Note 4 8 5 2 2 5" xfId="36731"/>
    <cellStyle name="Note 4 8 5 2 3" xfId="7305"/>
    <cellStyle name="Note 4 8 5 2 3 2" xfId="24739"/>
    <cellStyle name="Note 4 8 5 2 3 3" xfId="39192"/>
    <cellStyle name="Note 4 8 5 2 4" xfId="9746"/>
    <cellStyle name="Note 4 8 5 2 4 2" xfId="27180"/>
    <cellStyle name="Note 4 8 5 2 4 3" xfId="41633"/>
    <cellStyle name="Note 4 8 5 2 5" xfId="12166"/>
    <cellStyle name="Note 4 8 5 2 5 2" xfId="29600"/>
    <cellStyle name="Note 4 8 5 2 5 3" xfId="44053"/>
    <cellStyle name="Note 4 8 5 2 6" xfId="19172"/>
    <cellStyle name="Note 4 8 5 3" xfId="2333"/>
    <cellStyle name="Note 4 8 5 3 2" xfId="4844"/>
    <cellStyle name="Note 4 8 5 3 2 2" xfId="14260"/>
    <cellStyle name="Note 4 8 5 3 2 2 2" xfId="31694"/>
    <cellStyle name="Note 4 8 5 3 2 2 3" xfId="46147"/>
    <cellStyle name="Note 4 8 5 3 2 3" xfId="16721"/>
    <cellStyle name="Note 4 8 5 3 2 3 2" xfId="34155"/>
    <cellStyle name="Note 4 8 5 3 2 3 3" xfId="48608"/>
    <cellStyle name="Note 4 8 5 3 2 4" xfId="22279"/>
    <cellStyle name="Note 4 8 5 3 2 5" xfId="36732"/>
    <cellStyle name="Note 4 8 5 3 3" xfId="7306"/>
    <cellStyle name="Note 4 8 5 3 3 2" xfId="24740"/>
    <cellStyle name="Note 4 8 5 3 3 3" xfId="39193"/>
    <cellStyle name="Note 4 8 5 3 4" xfId="9747"/>
    <cellStyle name="Note 4 8 5 3 4 2" xfId="27181"/>
    <cellStyle name="Note 4 8 5 3 4 3" xfId="41634"/>
    <cellStyle name="Note 4 8 5 3 5" xfId="12167"/>
    <cellStyle name="Note 4 8 5 3 5 2" xfId="29601"/>
    <cellStyle name="Note 4 8 5 3 5 3" xfId="44054"/>
    <cellStyle name="Note 4 8 5 3 6" xfId="19173"/>
    <cellStyle name="Note 4 8 5 4" xfId="2334"/>
    <cellStyle name="Note 4 8 5 4 2" xfId="4845"/>
    <cellStyle name="Note 4 8 5 4 2 2" xfId="22280"/>
    <cellStyle name="Note 4 8 5 4 2 3" xfId="36733"/>
    <cellStyle name="Note 4 8 5 4 3" xfId="7307"/>
    <cellStyle name="Note 4 8 5 4 3 2" xfId="24741"/>
    <cellStyle name="Note 4 8 5 4 3 3" xfId="39194"/>
    <cellStyle name="Note 4 8 5 4 4" xfId="9748"/>
    <cellStyle name="Note 4 8 5 4 4 2" xfId="27182"/>
    <cellStyle name="Note 4 8 5 4 4 3" xfId="41635"/>
    <cellStyle name="Note 4 8 5 4 5" xfId="12168"/>
    <cellStyle name="Note 4 8 5 4 5 2" xfId="29602"/>
    <cellStyle name="Note 4 8 5 4 5 3" xfId="44055"/>
    <cellStyle name="Note 4 8 5 4 6" xfId="15357"/>
    <cellStyle name="Note 4 8 5 4 6 2" xfId="32791"/>
    <cellStyle name="Note 4 8 5 4 6 3" xfId="47244"/>
    <cellStyle name="Note 4 8 5 4 7" xfId="19174"/>
    <cellStyle name="Note 4 8 5 4 8" xfId="20518"/>
    <cellStyle name="Note 4 8 5 5" xfId="4842"/>
    <cellStyle name="Note 4 8 5 5 2" xfId="14258"/>
    <cellStyle name="Note 4 8 5 5 2 2" xfId="31692"/>
    <cellStyle name="Note 4 8 5 5 2 3" xfId="46145"/>
    <cellStyle name="Note 4 8 5 5 3" xfId="16719"/>
    <cellStyle name="Note 4 8 5 5 3 2" xfId="34153"/>
    <cellStyle name="Note 4 8 5 5 3 3" xfId="48606"/>
    <cellStyle name="Note 4 8 5 5 4" xfId="22277"/>
    <cellStyle name="Note 4 8 5 5 5" xfId="36730"/>
    <cellStyle name="Note 4 8 5 6" xfId="7304"/>
    <cellStyle name="Note 4 8 5 6 2" xfId="24738"/>
    <cellStyle name="Note 4 8 5 6 3" xfId="39191"/>
    <cellStyle name="Note 4 8 5 7" xfId="9745"/>
    <cellStyle name="Note 4 8 5 7 2" xfId="27179"/>
    <cellStyle name="Note 4 8 5 7 3" xfId="41632"/>
    <cellStyle name="Note 4 8 5 8" xfId="12165"/>
    <cellStyle name="Note 4 8 5 8 2" xfId="29599"/>
    <cellStyle name="Note 4 8 5 8 3" xfId="44052"/>
    <cellStyle name="Note 4 8 5 9" xfId="19171"/>
    <cellStyle name="Note 4 8 6" xfId="2335"/>
    <cellStyle name="Note 4 8 6 2" xfId="4846"/>
    <cellStyle name="Note 4 8 6 2 2" xfId="14261"/>
    <cellStyle name="Note 4 8 6 2 2 2" xfId="31695"/>
    <cellStyle name="Note 4 8 6 2 2 3" xfId="46148"/>
    <cellStyle name="Note 4 8 6 2 3" xfId="16722"/>
    <cellStyle name="Note 4 8 6 2 3 2" xfId="34156"/>
    <cellStyle name="Note 4 8 6 2 3 3" xfId="48609"/>
    <cellStyle name="Note 4 8 6 2 4" xfId="22281"/>
    <cellStyle name="Note 4 8 6 2 5" xfId="36734"/>
    <cellStyle name="Note 4 8 6 3" xfId="7308"/>
    <cellStyle name="Note 4 8 6 3 2" xfId="24742"/>
    <cellStyle name="Note 4 8 6 3 3" xfId="39195"/>
    <cellStyle name="Note 4 8 6 4" xfId="9749"/>
    <cellStyle name="Note 4 8 6 4 2" xfId="27183"/>
    <cellStyle name="Note 4 8 6 4 3" xfId="41636"/>
    <cellStyle name="Note 4 8 6 5" xfId="12169"/>
    <cellStyle name="Note 4 8 6 5 2" xfId="29603"/>
    <cellStyle name="Note 4 8 6 5 3" xfId="44056"/>
    <cellStyle name="Note 4 8 6 6" xfId="19175"/>
    <cellStyle name="Note 4 8 7" xfId="2336"/>
    <cellStyle name="Note 4 8 7 2" xfId="4847"/>
    <cellStyle name="Note 4 8 7 2 2" xfId="14262"/>
    <cellStyle name="Note 4 8 7 2 2 2" xfId="31696"/>
    <cellStyle name="Note 4 8 7 2 2 3" xfId="46149"/>
    <cellStyle name="Note 4 8 7 2 3" xfId="16723"/>
    <cellStyle name="Note 4 8 7 2 3 2" xfId="34157"/>
    <cellStyle name="Note 4 8 7 2 3 3" xfId="48610"/>
    <cellStyle name="Note 4 8 7 2 4" xfId="22282"/>
    <cellStyle name="Note 4 8 7 2 5" xfId="36735"/>
    <cellStyle name="Note 4 8 7 3" xfId="7309"/>
    <cellStyle name="Note 4 8 7 3 2" xfId="24743"/>
    <cellStyle name="Note 4 8 7 3 3" xfId="39196"/>
    <cellStyle name="Note 4 8 7 4" xfId="9750"/>
    <cellStyle name="Note 4 8 7 4 2" xfId="27184"/>
    <cellStyle name="Note 4 8 7 4 3" xfId="41637"/>
    <cellStyle name="Note 4 8 7 5" xfId="12170"/>
    <cellStyle name="Note 4 8 7 5 2" xfId="29604"/>
    <cellStyle name="Note 4 8 7 5 3" xfId="44057"/>
    <cellStyle name="Note 4 8 7 6" xfId="19176"/>
    <cellStyle name="Note 4 8 8" xfId="2337"/>
    <cellStyle name="Note 4 8 8 2" xfId="4848"/>
    <cellStyle name="Note 4 8 8 2 2" xfId="22283"/>
    <cellStyle name="Note 4 8 8 2 3" xfId="36736"/>
    <cellStyle name="Note 4 8 8 3" xfId="7310"/>
    <cellStyle name="Note 4 8 8 3 2" xfId="24744"/>
    <cellStyle name="Note 4 8 8 3 3" xfId="39197"/>
    <cellStyle name="Note 4 8 8 4" xfId="9751"/>
    <cellStyle name="Note 4 8 8 4 2" xfId="27185"/>
    <cellStyle name="Note 4 8 8 4 3" xfId="41638"/>
    <cellStyle name="Note 4 8 8 5" xfId="12171"/>
    <cellStyle name="Note 4 8 8 5 2" xfId="29605"/>
    <cellStyle name="Note 4 8 8 5 3" xfId="44058"/>
    <cellStyle name="Note 4 8 8 6" xfId="15358"/>
    <cellStyle name="Note 4 8 8 6 2" xfId="32792"/>
    <cellStyle name="Note 4 8 8 6 3" xfId="47245"/>
    <cellStyle name="Note 4 8 8 7" xfId="19177"/>
    <cellStyle name="Note 4 8 8 8" xfId="20519"/>
    <cellStyle name="Note 4 8 9" xfId="4829"/>
    <cellStyle name="Note 4 8 9 2" xfId="14248"/>
    <cellStyle name="Note 4 8 9 2 2" xfId="31682"/>
    <cellStyle name="Note 4 8 9 2 3" xfId="46135"/>
    <cellStyle name="Note 4 8 9 3" xfId="16709"/>
    <cellStyle name="Note 4 8 9 3 2" xfId="34143"/>
    <cellStyle name="Note 4 8 9 3 3" xfId="48596"/>
    <cellStyle name="Note 4 8 9 4" xfId="22264"/>
    <cellStyle name="Note 4 8 9 5" xfId="36717"/>
    <cellStyle name="Note 4 9" xfId="2338"/>
    <cellStyle name="Note 4 9 10" xfId="7311"/>
    <cellStyle name="Note 4 9 10 2" xfId="24745"/>
    <cellStyle name="Note 4 9 10 3" xfId="39198"/>
    <cellStyle name="Note 4 9 11" xfId="9752"/>
    <cellStyle name="Note 4 9 11 2" xfId="27186"/>
    <cellStyle name="Note 4 9 11 3" xfId="41639"/>
    <cellStyle name="Note 4 9 12" xfId="12172"/>
    <cellStyle name="Note 4 9 12 2" xfId="29606"/>
    <cellStyle name="Note 4 9 12 3" xfId="44059"/>
    <cellStyle name="Note 4 9 13" xfId="19178"/>
    <cellStyle name="Note 4 9 2" xfId="2339"/>
    <cellStyle name="Note 4 9 2 2" xfId="2340"/>
    <cellStyle name="Note 4 9 2 2 2" xfId="4851"/>
    <cellStyle name="Note 4 9 2 2 2 2" xfId="14265"/>
    <cellStyle name="Note 4 9 2 2 2 2 2" xfId="31699"/>
    <cellStyle name="Note 4 9 2 2 2 2 3" xfId="46152"/>
    <cellStyle name="Note 4 9 2 2 2 3" xfId="16726"/>
    <cellStyle name="Note 4 9 2 2 2 3 2" xfId="34160"/>
    <cellStyle name="Note 4 9 2 2 2 3 3" xfId="48613"/>
    <cellStyle name="Note 4 9 2 2 2 4" xfId="22286"/>
    <cellStyle name="Note 4 9 2 2 2 5" xfId="36739"/>
    <cellStyle name="Note 4 9 2 2 3" xfId="7313"/>
    <cellStyle name="Note 4 9 2 2 3 2" xfId="24747"/>
    <cellStyle name="Note 4 9 2 2 3 3" xfId="39200"/>
    <cellStyle name="Note 4 9 2 2 4" xfId="9754"/>
    <cellStyle name="Note 4 9 2 2 4 2" xfId="27188"/>
    <cellStyle name="Note 4 9 2 2 4 3" xfId="41641"/>
    <cellStyle name="Note 4 9 2 2 5" xfId="12174"/>
    <cellStyle name="Note 4 9 2 2 5 2" xfId="29608"/>
    <cellStyle name="Note 4 9 2 2 5 3" xfId="44061"/>
    <cellStyle name="Note 4 9 2 2 6" xfId="19180"/>
    <cellStyle name="Note 4 9 2 3" xfId="2341"/>
    <cellStyle name="Note 4 9 2 3 2" xfId="4852"/>
    <cellStyle name="Note 4 9 2 3 2 2" xfId="14266"/>
    <cellStyle name="Note 4 9 2 3 2 2 2" xfId="31700"/>
    <cellStyle name="Note 4 9 2 3 2 2 3" xfId="46153"/>
    <cellStyle name="Note 4 9 2 3 2 3" xfId="16727"/>
    <cellStyle name="Note 4 9 2 3 2 3 2" xfId="34161"/>
    <cellStyle name="Note 4 9 2 3 2 3 3" xfId="48614"/>
    <cellStyle name="Note 4 9 2 3 2 4" xfId="22287"/>
    <cellStyle name="Note 4 9 2 3 2 5" xfId="36740"/>
    <cellStyle name="Note 4 9 2 3 3" xfId="7314"/>
    <cellStyle name="Note 4 9 2 3 3 2" xfId="24748"/>
    <cellStyle name="Note 4 9 2 3 3 3" xfId="39201"/>
    <cellStyle name="Note 4 9 2 3 4" xfId="9755"/>
    <cellStyle name="Note 4 9 2 3 4 2" xfId="27189"/>
    <cellStyle name="Note 4 9 2 3 4 3" xfId="41642"/>
    <cellStyle name="Note 4 9 2 3 5" xfId="12175"/>
    <cellStyle name="Note 4 9 2 3 5 2" xfId="29609"/>
    <cellStyle name="Note 4 9 2 3 5 3" xfId="44062"/>
    <cellStyle name="Note 4 9 2 3 6" xfId="19181"/>
    <cellStyle name="Note 4 9 2 4" xfId="2342"/>
    <cellStyle name="Note 4 9 2 4 2" xfId="4853"/>
    <cellStyle name="Note 4 9 2 4 2 2" xfId="22288"/>
    <cellStyle name="Note 4 9 2 4 2 3" xfId="36741"/>
    <cellStyle name="Note 4 9 2 4 3" xfId="7315"/>
    <cellStyle name="Note 4 9 2 4 3 2" xfId="24749"/>
    <cellStyle name="Note 4 9 2 4 3 3" xfId="39202"/>
    <cellStyle name="Note 4 9 2 4 4" xfId="9756"/>
    <cellStyle name="Note 4 9 2 4 4 2" xfId="27190"/>
    <cellStyle name="Note 4 9 2 4 4 3" xfId="41643"/>
    <cellStyle name="Note 4 9 2 4 5" xfId="12176"/>
    <cellStyle name="Note 4 9 2 4 5 2" xfId="29610"/>
    <cellStyle name="Note 4 9 2 4 5 3" xfId="44063"/>
    <cellStyle name="Note 4 9 2 4 6" xfId="15359"/>
    <cellStyle name="Note 4 9 2 4 6 2" xfId="32793"/>
    <cellStyle name="Note 4 9 2 4 6 3" xfId="47246"/>
    <cellStyle name="Note 4 9 2 4 7" xfId="19182"/>
    <cellStyle name="Note 4 9 2 4 8" xfId="20520"/>
    <cellStyle name="Note 4 9 2 5" xfId="4850"/>
    <cellStyle name="Note 4 9 2 5 2" xfId="14264"/>
    <cellStyle name="Note 4 9 2 5 2 2" xfId="31698"/>
    <cellStyle name="Note 4 9 2 5 2 3" xfId="46151"/>
    <cellStyle name="Note 4 9 2 5 3" xfId="16725"/>
    <cellStyle name="Note 4 9 2 5 3 2" xfId="34159"/>
    <cellStyle name="Note 4 9 2 5 3 3" xfId="48612"/>
    <cellStyle name="Note 4 9 2 5 4" xfId="22285"/>
    <cellStyle name="Note 4 9 2 5 5" xfId="36738"/>
    <cellStyle name="Note 4 9 2 6" xfId="7312"/>
    <cellStyle name="Note 4 9 2 6 2" xfId="24746"/>
    <cellStyle name="Note 4 9 2 6 3" xfId="39199"/>
    <cellStyle name="Note 4 9 2 7" xfId="9753"/>
    <cellStyle name="Note 4 9 2 7 2" xfId="27187"/>
    <cellStyle name="Note 4 9 2 7 3" xfId="41640"/>
    <cellStyle name="Note 4 9 2 8" xfId="12173"/>
    <cellStyle name="Note 4 9 2 8 2" xfId="29607"/>
    <cellStyle name="Note 4 9 2 8 3" xfId="44060"/>
    <cellStyle name="Note 4 9 2 9" xfId="19179"/>
    <cellStyle name="Note 4 9 3" xfId="2343"/>
    <cellStyle name="Note 4 9 3 2" xfId="2344"/>
    <cellStyle name="Note 4 9 3 2 2" xfId="4855"/>
    <cellStyle name="Note 4 9 3 2 2 2" xfId="14268"/>
    <cellStyle name="Note 4 9 3 2 2 2 2" xfId="31702"/>
    <cellStyle name="Note 4 9 3 2 2 2 3" xfId="46155"/>
    <cellStyle name="Note 4 9 3 2 2 3" xfId="16729"/>
    <cellStyle name="Note 4 9 3 2 2 3 2" xfId="34163"/>
    <cellStyle name="Note 4 9 3 2 2 3 3" xfId="48616"/>
    <cellStyle name="Note 4 9 3 2 2 4" xfId="22290"/>
    <cellStyle name="Note 4 9 3 2 2 5" xfId="36743"/>
    <cellStyle name="Note 4 9 3 2 3" xfId="7317"/>
    <cellStyle name="Note 4 9 3 2 3 2" xfId="24751"/>
    <cellStyle name="Note 4 9 3 2 3 3" xfId="39204"/>
    <cellStyle name="Note 4 9 3 2 4" xfId="9758"/>
    <cellStyle name="Note 4 9 3 2 4 2" xfId="27192"/>
    <cellStyle name="Note 4 9 3 2 4 3" xfId="41645"/>
    <cellStyle name="Note 4 9 3 2 5" xfId="12178"/>
    <cellStyle name="Note 4 9 3 2 5 2" xfId="29612"/>
    <cellStyle name="Note 4 9 3 2 5 3" xfId="44065"/>
    <cellStyle name="Note 4 9 3 2 6" xfId="19184"/>
    <cellStyle name="Note 4 9 3 3" xfId="2345"/>
    <cellStyle name="Note 4 9 3 3 2" xfId="4856"/>
    <cellStyle name="Note 4 9 3 3 2 2" xfId="14269"/>
    <cellStyle name="Note 4 9 3 3 2 2 2" xfId="31703"/>
    <cellStyle name="Note 4 9 3 3 2 2 3" xfId="46156"/>
    <cellStyle name="Note 4 9 3 3 2 3" xfId="16730"/>
    <cellStyle name="Note 4 9 3 3 2 3 2" xfId="34164"/>
    <cellStyle name="Note 4 9 3 3 2 3 3" xfId="48617"/>
    <cellStyle name="Note 4 9 3 3 2 4" xfId="22291"/>
    <cellStyle name="Note 4 9 3 3 2 5" xfId="36744"/>
    <cellStyle name="Note 4 9 3 3 3" xfId="7318"/>
    <cellStyle name="Note 4 9 3 3 3 2" xfId="24752"/>
    <cellStyle name="Note 4 9 3 3 3 3" xfId="39205"/>
    <cellStyle name="Note 4 9 3 3 4" xfId="9759"/>
    <cellStyle name="Note 4 9 3 3 4 2" xfId="27193"/>
    <cellStyle name="Note 4 9 3 3 4 3" xfId="41646"/>
    <cellStyle name="Note 4 9 3 3 5" xfId="12179"/>
    <cellStyle name="Note 4 9 3 3 5 2" xfId="29613"/>
    <cellStyle name="Note 4 9 3 3 5 3" xfId="44066"/>
    <cellStyle name="Note 4 9 3 3 6" xfId="19185"/>
    <cellStyle name="Note 4 9 3 4" xfId="2346"/>
    <cellStyle name="Note 4 9 3 4 2" xfId="4857"/>
    <cellStyle name="Note 4 9 3 4 2 2" xfId="22292"/>
    <cellStyle name="Note 4 9 3 4 2 3" xfId="36745"/>
    <cellStyle name="Note 4 9 3 4 3" xfId="7319"/>
    <cellStyle name="Note 4 9 3 4 3 2" xfId="24753"/>
    <cellStyle name="Note 4 9 3 4 3 3" xfId="39206"/>
    <cellStyle name="Note 4 9 3 4 4" xfId="9760"/>
    <cellStyle name="Note 4 9 3 4 4 2" xfId="27194"/>
    <cellStyle name="Note 4 9 3 4 4 3" xfId="41647"/>
    <cellStyle name="Note 4 9 3 4 5" xfId="12180"/>
    <cellStyle name="Note 4 9 3 4 5 2" xfId="29614"/>
    <cellStyle name="Note 4 9 3 4 5 3" xfId="44067"/>
    <cellStyle name="Note 4 9 3 4 6" xfId="15360"/>
    <cellStyle name="Note 4 9 3 4 6 2" xfId="32794"/>
    <cellStyle name="Note 4 9 3 4 6 3" xfId="47247"/>
    <cellStyle name="Note 4 9 3 4 7" xfId="19186"/>
    <cellStyle name="Note 4 9 3 4 8" xfId="20521"/>
    <cellStyle name="Note 4 9 3 5" xfId="4854"/>
    <cellStyle name="Note 4 9 3 5 2" xfId="14267"/>
    <cellStyle name="Note 4 9 3 5 2 2" xfId="31701"/>
    <cellStyle name="Note 4 9 3 5 2 3" xfId="46154"/>
    <cellStyle name="Note 4 9 3 5 3" xfId="16728"/>
    <cellStyle name="Note 4 9 3 5 3 2" xfId="34162"/>
    <cellStyle name="Note 4 9 3 5 3 3" xfId="48615"/>
    <cellStyle name="Note 4 9 3 5 4" xfId="22289"/>
    <cellStyle name="Note 4 9 3 5 5" xfId="36742"/>
    <cellStyle name="Note 4 9 3 6" xfId="7316"/>
    <cellStyle name="Note 4 9 3 6 2" xfId="24750"/>
    <cellStyle name="Note 4 9 3 6 3" xfId="39203"/>
    <cellStyle name="Note 4 9 3 7" xfId="9757"/>
    <cellStyle name="Note 4 9 3 7 2" xfId="27191"/>
    <cellStyle name="Note 4 9 3 7 3" xfId="41644"/>
    <cellStyle name="Note 4 9 3 8" xfId="12177"/>
    <cellStyle name="Note 4 9 3 8 2" xfId="29611"/>
    <cellStyle name="Note 4 9 3 8 3" xfId="44064"/>
    <cellStyle name="Note 4 9 3 9" xfId="19183"/>
    <cellStyle name="Note 4 9 4" xfId="2347"/>
    <cellStyle name="Note 4 9 4 2" xfId="2348"/>
    <cellStyle name="Note 4 9 4 2 2" xfId="4859"/>
    <cellStyle name="Note 4 9 4 2 2 2" xfId="14271"/>
    <cellStyle name="Note 4 9 4 2 2 2 2" xfId="31705"/>
    <cellStyle name="Note 4 9 4 2 2 2 3" xfId="46158"/>
    <cellStyle name="Note 4 9 4 2 2 3" xfId="16732"/>
    <cellStyle name="Note 4 9 4 2 2 3 2" xfId="34166"/>
    <cellStyle name="Note 4 9 4 2 2 3 3" xfId="48619"/>
    <cellStyle name="Note 4 9 4 2 2 4" xfId="22294"/>
    <cellStyle name="Note 4 9 4 2 2 5" xfId="36747"/>
    <cellStyle name="Note 4 9 4 2 3" xfId="7321"/>
    <cellStyle name="Note 4 9 4 2 3 2" xfId="24755"/>
    <cellStyle name="Note 4 9 4 2 3 3" xfId="39208"/>
    <cellStyle name="Note 4 9 4 2 4" xfId="9762"/>
    <cellStyle name="Note 4 9 4 2 4 2" xfId="27196"/>
    <cellStyle name="Note 4 9 4 2 4 3" xfId="41649"/>
    <cellStyle name="Note 4 9 4 2 5" xfId="12182"/>
    <cellStyle name="Note 4 9 4 2 5 2" xfId="29616"/>
    <cellStyle name="Note 4 9 4 2 5 3" xfId="44069"/>
    <cellStyle name="Note 4 9 4 2 6" xfId="19188"/>
    <cellStyle name="Note 4 9 4 3" xfId="2349"/>
    <cellStyle name="Note 4 9 4 3 2" xfId="4860"/>
    <cellStyle name="Note 4 9 4 3 2 2" xfId="14272"/>
    <cellStyle name="Note 4 9 4 3 2 2 2" xfId="31706"/>
    <cellStyle name="Note 4 9 4 3 2 2 3" xfId="46159"/>
    <cellStyle name="Note 4 9 4 3 2 3" xfId="16733"/>
    <cellStyle name="Note 4 9 4 3 2 3 2" xfId="34167"/>
    <cellStyle name="Note 4 9 4 3 2 3 3" xfId="48620"/>
    <cellStyle name="Note 4 9 4 3 2 4" xfId="22295"/>
    <cellStyle name="Note 4 9 4 3 2 5" xfId="36748"/>
    <cellStyle name="Note 4 9 4 3 3" xfId="7322"/>
    <cellStyle name="Note 4 9 4 3 3 2" xfId="24756"/>
    <cellStyle name="Note 4 9 4 3 3 3" xfId="39209"/>
    <cellStyle name="Note 4 9 4 3 4" xfId="9763"/>
    <cellStyle name="Note 4 9 4 3 4 2" xfId="27197"/>
    <cellStyle name="Note 4 9 4 3 4 3" xfId="41650"/>
    <cellStyle name="Note 4 9 4 3 5" xfId="12183"/>
    <cellStyle name="Note 4 9 4 3 5 2" xfId="29617"/>
    <cellStyle name="Note 4 9 4 3 5 3" xfId="44070"/>
    <cellStyle name="Note 4 9 4 3 6" xfId="19189"/>
    <cellStyle name="Note 4 9 4 4" xfId="2350"/>
    <cellStyle name="Note 4 9 4 4 2" xfId="4861"/>
    <cellStyle name="Note 4 9 4 4 2 2" xfId="22296"/>
    <cellStyle name="Note 4 9 4 4 2 3" xfId="36749"/>
    <cellStyle name="Note 4 9 4 4 3" xfId="7323"/>
    <cellStyle name="Note 4 9 4 4 3 2" xfId="24757"/>
    <cellStyle name="Note 4 9 4 4 3 3" xfId="39210"/>
    <cellStyle name="Note 4 9 4 4 4" xfId="9764"/>
    <cellStyle name="Note 4 9 4 4 4 2" xfId="27198"/>
    <cellStyle name="Note 4 9 4 4 4 3" xfId="41651"/>
    <cellStyle name="Note 4 9 4 4 5" xfId="12184"/>
    <cellStyle name="Note 4 9 4 4 5 2" xfId="29618"/>
    <cellStyle name="Note 4 9 4 4 5 3" xfId="44071"/>
    <cellStyle name="Note 4 9 4 4 6" xfId="15361"/>
    <cellStyle name="Note 4 9 4 4 6 2" xfId="32795"/>
    <cellStyle name="Note 4 9 4 4 6 3" xfId="47248"/>
    <cellStyle name="Note 4 9 4 4 7" xfId="19190"/>
    <cellStyle name="Note 4 9 4 4 8" xfId="20522"/>
    <cellStyle name="Note 4 9 4 5" xfId="4858"/>
    <cellStyle name="Note 4 9 4 5 2" xfId="14270"/>
    <cellStyle name="Note 4 9 4 5 2 2" xfId="31704"/>
    <cellStyle name="Note 4 9 4 5 2 3" xfId="46157"/>
    <cellStyle name="Note 4 9 4 5 3" xfId="16731"/>
    <cellStyle name="Note 4 9 4 5 3 2" xfId="34165"/>
    <cellStyle name="Note 4 9 4 5 3 3" xfId="48618"/>
    <cellStyle name="Note 4 9 4 5 4" xfId="22293"/>
    <cellStyle name="Note 4 9 4 5 5" xfId="36746"/>
    <cellStyle name="Note 4 9 4 6" xfId="7320"/>
    <cellStyle name="Note 4 9 4 6 2" xfId="24754"/>
    <cellStyle name="Note 4 9 4 6 3" xfId="39207"/>
    <cellStyle name="Note 4 9 4 7" xfId="9761"/>
    <cellStyle name="Note 4 9 4 7 2" xfId="27195"/>
    <cellStyle name="Note 4 9 4 7 3" xfId="41648"/>
    <cellStyle name="Note 4 9 4 8" xfId="12181"/>
    <cellStyle name="Note 4 9 4 8 2" xfId="29615"/>
    <cellStyle name="Note 4 9 4 8 3" xfId="44068"/>
    <cellStyle name="Note 4 9 4 9" xfId="19187"/>
    <cellStyle name="Note 4 9 5" xfId="2351"/>
    <cellStyle name="Note 4 9 5 2" xfId="2352"/>
    <cellStyle name="Note 4 9 5 2 2" xfId="4863"/>
    <cellStyle name="Note 4 9 5 2 2 2" xfId="14274"/>
    <cellStyle name="Note 4 9 5 2 2 2 2" xfId="31708"/>
    <cellStyle name="Note 4 9 5 2 2 2 3" xfId="46161"/>
    <cellStyle name="Note 4 9 5 2 2 3" xfId="16735"/>
    <cellStyle name="Note 4 9 5 2 2 3 2" xfId="34169"/>
    <cellStyle name="Note 4 9 5 2 2 3 3" xfId="48622"/>
    <cellStyle name="Note 4 9 5 2 2 4" xfId="22298"/>
    <cellStyle name="Note 4 9 5 2 2 5" xfId="36751"/>
    <cellStyle name="Note 4 9 5 2 3" xfId="7325"/>
    <cellStyle name="Note 4 9 5 2 3 2" xfId="24759"/>
    <cellStyle name="Note 4 9 5 2 3 3" xfId="39212"/>
    <cellStyle name="Note 4 9 5 2 4" xfId="9766"/>
    <cellStyle name="Note 4 9 5 2 4 2" xfId="27200"/>
    <cellStyle name="Note 4 9 5 2 4 3" xfId="41653"/>
    <cellStyle name="Note 4 9 5 2 5" xfId="12186"/>
    <cellStyle name="Note 4 9 5 2 5 2" xfId="29620"/>
    <cellStyle name="Note 4 9 5 2 5 3" xfId="44073"/>
    <cellStyle name="Note 4 9 5 2 6" xfId="19192"/>
    <cellStyle name="Note 4 9 5 3" xfId="2353"/>
    <cellStyle name="Note 4 9 5 3 2" xfId="4864"/>
    <cellStyle name="Note 4 9 5 3 2 2" xfId="14275"/>
    <cellStyle name="Note 4 9 5 3 2 2 2" xfId="31709"/>
    <cellStyle name="Note 4 9 5 3 2 2 3" xfId="46162"/>
    <cellStyle name="Note 4 9 5 3 2 3" xfId="16736"/>
    <cellStyle name="Note 4 9 5 3 2 3 2" xfId="34170"/>
    <cellStyle name="Note 4 9 5 3 2 3 3" xfId="48623"/>
    <cellStyle name="Note 4 9 5 3 2 4" xfId="22299"/>
    <cellStyle name="Note 4 9 5 3 2 5" xfId="36752"/>
    <cellStyle name="Note 4 9 5 3 3" xfId="7326"/>
    <cellStyle name="Note 4 9 5 3 3 2" xfId="24760"/>
    <cellStyle name="Note 4 9 5 3 3 3" xfId="39213"/>
    <cellStyle name="Note 4 9 5 3 4" xfId="9767"/>
    <cellStyle name="Note 4 9 5 3 4 2" xfId="27201"/>
    <cellStyle name="Note 4 9 5 3 4 3" xfId="41654"/>
    <cellStyle name="Note 4 9 5 3 5" xfId="12187"/>
    <cellStyle name="Note 4 9 5 3 5 2" xfId="29621"/>
    <cellStyle name="Note 4 9 5 3 5 3" xfId="44074"/>
    <cellStyle name="Note 4 9 5 3 6" xfId="19193"/>
    <cellStyle name="Note 4 9 5 4" xfId="2354"/>
    <cellStyle name="Note 4 9 5 4 2" xfId="4865"/>
    <cellStyle name="Note 4 9 5 4 2 2" xfId="22300"/>
    <cellStyle name="Note 4 9 5 4 2 3" xfId="36753"/>
    <cellStyle name="Note 4 9 5 4 3" xfId="7327"/>
    <cellStyle name="Note 4 9 5 4 3 2" xfId="24761"/>
    <cellStyle name="Note 4 9 5 4 3 3" xfId="39214"/>
    <cellStyle name="Note 4 9 5 4 4" xfId="9768"/>
    <cellStyle name="Note 4 9 5 4 4 2" xfId="27202"/>
    <cellStyle name="Note 4 9 5 4 4 3" xfId="41655"/>
    <cellStyle name="Note 4 9 5 4 5" xfId="12188"/>
    <cellStyle name="Note 4 9 5 4 5 2" xfId="29622"/>
    <cellStyle name="Note 4 9 5 4 5 3" xfId="44075"/>
    <cellStyle name="Note 4 9 5 4 6" xfId="15362"/>
    <cellStyle name="Note 4 9 5 4 6 2" xfId="32796"/>
    <cellStyle name="Note 4 9 5 4 6 3" xfId="47249"/>
    <cellStyle name="Note 4 9 5 4 7" xfId="19194"/>
    <cellStyle name="Note 4 9 5 4 8" xfId="20523"/>
    <cellStyle name="Note 4 9 5 5" xfId="4862"/>
    <cellStyle name="Note 4 9 5 5 2" xfId="14273"/>
    <cellStyle name="Note 4 9 5 5 2 2" xfId="31707"/>
    <cellStyle name="Note 4 9 5 5 2 3" xfId="46160"/>
    <cellStyle name="Note 4 9 5 5 3" xfId="16734"/>
    <cellStyle name="Note 4 9 5 5 3 2" xfId="34168"/>
    <cellStyle name="Note 4 9 5 5 3 3" xfId="48621"/>
    <cellStyle name="Note 4 9 5 5 4" xfId="22297"/>
    <cellStyle name="Note 4 9 5 5 5" xfId="36750"/>
    <cellStyle name="Note 4 9 5 6" xfId="7324"/>
    <cellStyle name="Note 4 9 5 6 2" xfId="24758"/>
    <cellStyle name="Note 4 9 5 6 3" xfId="39211"/>
    <cellStyle name="Note 4 9 5 7" xfId="9765"/>
    <cellStyle name="Note 4 9 5 7 2" xfId="27199"/>
    <cellStyle name="Note 4 9 5 7 3" xfId="41652"/>
    <cellStyle name="Note 4 9 5 8" xfId="12185"/>
    <cellStyle name="Note 4 9 5 8 2" xfId="29619"/>
    <cellStyle name="Note 4 9 5 8 3" xfId="44072"/>
    <cellStyle name="Note 4 9 5 9" xfId="19191"/>
    <cellStyle name="Note 4 9 6" xfId="2355"/>
    <cellStyle name="Note 4 9 6 2" xfId="4866"/>
    <cellStyle name="Note 4 9 6 2 2" xfId="14276"/>
    <cellStyle name="Note 4 9 6 2 2 2" xfId="31710"/>
    <cellStyle name="Note 4 9 6 2 2 3" xfId="46163"/>
    <cellStyle name="Note 4 9 6 2 3" xfId="16737"/>
    <cellStyle name="Note 4 9 6 2 3 2" xfId="34171"/>
    <cellStyle name="Note 4 9 6 2 3 3" xfId="48624"/>
    <cellStyle name="Note 4 9 6 2 4" xfId="22301"/>
    <cellStyle name="Note 4 9 6 2 5" xfId="36754"/>
    <cellStyle name="Note 4 9 6 3" xfId="7328"/>
    <cellStyle name="Note 4 9 6 3 2" xfId="24762"/>
    <cellStyle name="Note 4 9 6 3 3" xfId="39215"/>
    <cellStyle name="Note 4 9 6 4" xfId="9769"/>
    <cellStyle name="Note 4 9 6 4 2" xfId="27203"/>
    <cellStyle name="Note 4 9 6 4 3" xfId="41656"/>
    <cellStyle name="Note 4 9 6 5" xfId="12189"/>
    <cellStyle name="Note 4 9 6 5 2" xfId="29623"/>
    <cellStyle name="Note 4 9 6 5 3" xfId="44076"/>
    <cellStyle name="Note 4 9 6 6" xfId="19195"/>
    <cellStyle name="Note 4 9 7" xfId="2356"/>
    <cellStyle name="Note 4 9 7 2" xfId="4867"/>
    <cellStyle name="Note 4 9 7 2 2" xfId="14277"/>
    <cellStyle name="Note 4 9 7 2 2 2" xfId="31711"/>
    <cellStyle name="Note 4 9 7 2 2 3" xfId="46164"/>
    <cellStyle name="Note 4 9 7 2 3" xfId="16738"/>
    <cellStyle name="Note 4 9 7 2 3 2" xfId="34172"/>
    <cellStyle name="Note 4 9 7 2 3 3" xfId="48625"/>
    <cellStyle name="Note 4 9 7 2 4" xfId="22302"/>
    <cellStyle name="Note 4 9 7 2 5" xfId="36755"/>
    <cellStyle name="Note 4 9 7 3" xfId="7329"/>
    <cellStyle name="Note 4 9 7 3 2" xfId="24763"/>
    <cellStyle name="Note 4 9 7 3 3" xfId="39216"/>
    <cellStyle name="Note 4 9 7 4" xfId="9770"/>
    <cellStyle name="Note 4 9 7 4 2" xfId="27204"/>
    <cellStyle name="Note 4 9 7 4 3" xfId="41657"/>
    <cellStyle name="Note 4 9 7 5" xfId="12190"/>
    <cellStyle name="Note 4 9 7 5 2" xfId="29624"/>
    <cellStyle name="Note 4 9 7 5 3" xfId="44077"/>
    <cellStyle name="Note 4 9 7 6" xfId="19196"/>
    <cellStyle name="Note 4 9 8" xfId="2357"/>
    <cellStyle name="Note 4 9 8 2" xfId="4868"/>
    <cellStyle name="Note 4 9 8 2 2" xfId="22303"/>
    <cellStyle name="Note 4 9 8 2 3" xfId="36756"/>
    <cellStyle name="Note 4 9 8 3" xfId="7330"/>
    <cellStyle name="Note 4 9 8 3 2" xfId="24764"/>
    <cellStyle name="Note 4 9 8 3 3" xfId="39217"/>
    <cellStyle name="Note 4 9 8 4" xfId="9771"/>
    <cellStyle name="Note 4 9 8 4 2" xfId="27205"/>
    <cellStyle name="Note 4 9 8 4 3" xfId="41658"/>
    <cellStyle name="Note 4 9 8 5" xfId="12191"/>
    <cellStyle name="Note 4 9 8 5 2" xfId="29625"/>
    <cellStyle name="Note 4 9 8 5 3" xfId="44078"/>
    <cellStyle name="Note 4 9 8 6" xfId="15363"/>
    <cellStyle name="Note 4 9 8 6 2" xfId="32797"/>
    <cellStyle name="Note 4 9 8 6 3" xfId="47250"/>
    <cellStyle name="Note 4 9 8 7" xfId="19197"/>
    <cellStyle name="Note 4 9 8 8" xfId="20524"/>
    <cellStyle name="Note 4 9 9" xfId="4849"/>
    <cellStyle name="Note 4 9 9 2" xfId="14263"/>
    <cellStyle name="Note 4 9 9 2 2" xfId="31697"/>
    <cellStyle name="Note 4 9 9 2 3" xfId="46150"/>
    <cellStyle name="Note 4 9 9 3" xfId="16724"/>
    <cellStyle name="Note 4 9 9 3 2" xfId="34158"/>
    <cellStyle name="Note 4 9 9 3 3" xfId="48611"/>
    <cellStyle name="Note 4 9 9 4" xfId="22284"/>
    <cellStyle name="Note 4 9 9 5" xfId="36737"/>
    <cellStyle name="Note 40" xfId="2358"/>
    <cellStyle name="Note 40 2" xfId="2359"/>
    <cellStyle name="Note 40 2 2" xfId="4870"/>
    <cellStyle name="Note 40 2 2 2" xfId="14279"/>
    <cellStyle name="Note 40 2 2 2 2" xfId="31713"/>
    <cellStyle name="Note 40 2 2 2 3" xfId="46166"/>
    <cellStyle name="Note 40 2 2 3" xfId="16740"/>
    <cellStyle name="Note 40 2 2 3 2" xfId="34174"/>
    <cellStyle name="Note 40 2 2 3 3" xfId="48627"/>
    <cellStyle name="Note 40 2 2 4" xfId="22305"/>
    <cellStyle name="Note 40 2 2 5" xfId="36758"/>
    <cellStyle name="Note 40 2 3" xfId="7332"/>
    <cellStyle name="Note 40 2 3 2" xfId="24766"/>
    <cellStyle name="Note 40 2 3 3" xfId="39219"/>
    <cellStyle name="Note 40 2 4" xfId="9773"/>
    <cellStyle name="Note 40 2 4 2" xfId="27207"/>
    <cellStyle name="Note 40 2 4 3" xfId="41660"/>
    <cellStyle name="Note 40 2 5" xfId="12193"/>
    <cellStyle name="Note 40 2 5 2" xfId="29627"/>
    <cellStyle name="Note 40 2 5 3" xfId="44080"/>
    <cellStyle name="Note 40 2 6" xfId="19199"/>
    <cellStyle name="Note 40 3" xfId="2360"/>
    <cellStyle name="Note 40 3 2" xfId="4871"/>
    <cellStyle name="Note 40 3 2 2" xfId="14280"/>
    <cellStyle name="Note 40 3 2 2 2" xfId="31714"/>
    <cellStyle name="Note 40 3 2 2 3" xfId="46167"/>
    <cellStyle name="Note 40 3 2 3" xfId="16741"/>
    <cellStyle name="Note 40 3 2 3 2" xfId="34175"/>
    <cellStyle name="Note 40 3 2 3 3" xfId="48628"/>
    <cellStyle name="Note 40 3 2 4" xfId="22306"/>
    <cellStyle name="Note 40 3 2 5" xfId="36759"/>
    <cellStyle name="Note 40 3 3" xfId="7333"/>
    <cellStyle name="Note 40 3 3 2" xfId="24767"/>
    <cellStyle name="Note 40 3 3 3" xfId="39220"/>
    <cellStyle name="Note 40 3 4" xfId="9774"/>
    <cellStyle name="Note 40 3 4 2" xfId="27208"/>
    <cellStyle name="Note 40 3 4 3" xfId="41661"/>
    <cellStyle name="Note 40 3 5" xfId="12194"/>
    <cellStyle name="Note 40 3 5 2" xfId="29628"/>
    <cellStyle name="Note 40 3 5 3" xfId="44081"/>
    <cellStyle name="Note 40 3 6" xfId="19200"/>
    <cellStyle name="Note 40 4" xfId="2361"/>
    <cellStyle name="Note 40 4 2" xfId="4872"/>
    <cellStyle name="Note 40 4 2 2" xfId="22307"/>
    <cellStyle name="Note 40 4 2 3" xfId="36760"/>
    <cellStyle name="Note 40 4 3" xfId="7334"/>
    <cellStyle name="Note 40 4 3 2" xfId="24768"/>
    <cellStyle name="Note 40 4 3 3" xfId="39221"/>
    <cellStyle name="Note 40 4 4" xfId="9775"/>
    <cellStyle name="Note 40 4 4 2" xfId="27209"/>
    <cellStyle name="Note 40 4 4 3" xfId="41662"/>
    <cellStyle name="Note 40 4 5" xfId="12195"/>
    <cellStyle name="Note 40 4 5 2" xfId="29629"/>
    <cellStyle name="Note 40 4 5 3" xfId="44082"/>
    <cellStyle name="Note 40 4 6" xfId="15364"/>
    <cellStyle name="Note 40 4 6 2" xfId="32798"/>
    <cellStyle name="Note 40 4 6 3" xfId="47251"/>
    <cellStyle name="Note 40 4 7" xfId="19201"/>
    <cellStyle name="Note 40 4 8" xfId="20525"/>
    <cellStyle name="Note 40 5" xfId="4869"/>
    <cellStyle name="Note 40 5 2" xfId="14278"/>
    <cellStyle name="Note 40 5 2 2" xfId="31712"/>
    <cellStyle name="Note 40 5 2 3" xfId="46165"/>
    <cellStyle name="Note 40 5 3" xfId="16739"/>
    <cellStyle name="Note 40 5 3 2" xfId="34173"/>
    <cellStyle name="Note 40 5 3 3" xfId="48626"/>
    <cellStyle name="Note 40 5 4" xfId="22304"/>
    <cellStyle name="Note 40 5 5" xfId="36757"/>
    <cellStyle name="Note 40 6" xfId="7331"/>
    <cellStyle name="Note 40 6 2" xfId="24765"/>
    <cellStyle name="Note 40 6 3" xfId="39218"/>
    <cellStyle name="Note 40 7" xfId="9772"/>
    <cellStyle name="Note 40 7 2" xfId="27206"/>
    <cellStyle name="Note 40 7 3" xfId="41659"/>
    <cellStyle name="Note 40 8" xfId="12192"/>
    <cellStyle name="Note 40 8 2" xfId="29626"/>
    <cellStyle name="Note 40 8 3" xfId="44079"/>
    <cellStyle name="Note 40 9" xfId="19198"/>
    <cellStyle name="Note 41" xfId="35197"/>
    <cellStyle name="Note 41 2" xfId="35198"/>
    <cellStyle name="Note 41 2 2" xfId="35199"/>
    <cellStyle name="Note 41 3" xfId="35200"/>
    <cellStyle name="Note 5" xfId="2362"/>
    <cellStyle name="Note 5 10" xfId="2363"/>
    <cellStyle name="Note 5 10 10" xfId="7336"/>
    <cellStyle name="Note 5 10 10 2" xfId="24770"/>
    <cellStyle name="Note 5 10 10 3" xfId="39223"/>
    <cellStyle name="Note 5 10 11" xfId="9777"/>
    <cellStyle name="Note 5 10 11 2" xfId="27211"/>
    <cellStyle name="Note 5 10 11 3" xfId="41664"/>
    <cellStyle name="Note 5 10 12" xfId="12197"/>
    <cellStyle name="Note 5 10 12 2" xfId="29631"/>
    <cellStyle name="Note 5 10 12 3" xfId="44084"/>
    <cellStyle name="Note 5 10 13" xfId="19203"/>
    <cellStyle name="Note 5 10 2" xfId="2364"/>
    <cellStyle name="Note 5 10 2 2" xfId="2365"/>
    <cellStyle name="Note 5 10 2 2 2" xfId="4876"/>
    <cellStyle name="Note 5 10 2 2 2 2" xfId="14284"/>
    <cellStyle name="Note 5 10 2 2 2 2 2" xfId="31718"/>
    <cellStyle name="Note 5 10 2 2 2 2 3" xfId="46171"/>
    <cellStyle name="Note 5 10 2 2 2 3" xfId="16745"/>
    <cellStyle name="Note 5 10 2 2 2 3 2" xfId="34179"/>
    <cellStyle name="Note 5 10 2 2 2 3 3" xfId="48632"/>
    <cellStyle name="Note 5 10 2 2 2 4" xfId="22311"/>
    <cellStyle name="Note 5 10 2 2 2 5" xfId="36764"/>
    <cellStyle name="Note 5 10 2 2 3" xfId="7338"/>
    <cellStyle name="Note 5 10 2 2 3 2" xfId="24772"/>
    <cellStyle name="Note 5 10 2 2 3 3" xfId="39225"/>
    <cellStyle name="Note 5 10 2 2 4" xfId="9779"/>
    <cellStyle name="Note 5 10 2 2 4 2" xfId="27213"/>
    <cellStyle name="Note 5 10 2 2 4 3" xfId="41666"/>
    <cellStyle name="Note 5 10 2 2 5" xfId="12199"/>
    <cellStyle name="Note 5 10 2 2 5 2" xfId="29633"/>
    <cellStyle name="Note 5 10 2 2 5 3" xfId="44086"/>
    <cellStyle name="Note 5 10 2 2 6" xfId="19205"/>
    <cellStyle name="Note 5 10 2 3" xfId="2366"/>
    <cellStyle name="Note 5 10 2 3 2" xfId="4877"/>
    <cellStyle name="Note 5 10 2 3 2 2" xfId="14285"/>
    <cellStyle name="Note 5 10 2 3 2 2 2" xfId="31719"/>
    <cellStyle name="Note 5 10 2 3 2 2 3" xfId="46172"/>
    <cellStyle name="Note 5 10 2 3 2 3" xfId="16746"/>
    <cellStyle name="Note 5 10 2 3 2 3 2" xfId="34180"/>
    <cellStyle name="Note 5 10 2 3 2 3 3" xfId="48633"/>
    <cellStyle name="Note 5 10 2 3 2 4" xfId="22312"/>
    <cellStyle name="Note 5 10 2 3 2 5" xfId="36765"/>
    <cellStyle name="Note 5 10 2 3 3" xfId="7339"/>
    <cellStyle name="Note 5 10 2 3 3 2" xfId="24773"/>
    <cellStyle name="Note 5 10 2 3 3 3" xfId="39226"/>
    <cellStyle name="Note 5 10 2 3 4" xfId="9780"/>
    <cellStyle name="Note 5 10 2 3 4 2" xfId="27214"/>
    <cellStyle name="Note 5 10 2 3 4 3" xfId="41667"/>
    <cellStyle name="Note 5 10 2 3 5" xfId="12200"/>
    <cellStyle name="Note 5 10 2 3 5 2" xfId="29634"/>
    <cellStyle name="Note 5 10 2 3 5 3" xfId="44087"/>
    <cellStyle name="Note 5 10 2 3 6" xfId="19206"/>
    <cellStyle name="Note 5 10 2 4" xfId="2367"/>
    <cellStyle name="Note 5 10 2 4 2" xfId="4878"/>
    <cellStyle name="Note 5 10 2 4 2 2" xfId="22313"/>
    <cellStyle name="Note 5 10 2 4 2 3" xfId="36766"/>
    <cellStyle name="Note 5 10 2 4 3" xfId="7340"/>
    <cellStyle name="Note 5 10 2 4 3 2" xfId="24774"/>
    <cellStyle name="Note 5 10 2 4 3 3" xfId="39227"/>
    <cellStyle name="Note 5 10 2 4 4" xfId="9781"/>
    <cellStyle name="Note 5 10 2 4 4 2" xfId="27215"/>
    <cellStyle name="Note 5 10 2 4 4 3" xfId="41668"/>
    <cellStyle name="Note 5 10 2 4 5" xfId="12201"/>
    <cellStyle name="Note 5 10 2 4 5 2" xfId="29635"/>
    <cellStyle name="Note 5 10 2 4 5 3" xfId="44088"/>
    <cellStyle name="Note 5 10 2 4 6" xfId="15365"/>
    <cellStyle name="Note 5 10 2 4 6 2" xfId="32799"/>
    <cellStyle name="Note 5 10 2 4 6 3" xfId="47252"/>
    <cellStyle name="Note 5 10 2 4 7" xfId="19207"/>
    <cellStyle name="Note 5 10 2 4 8" xfId="20526"/>
    <cellStyle name="Note 5 10 2 5" xfId="4875"/>
    <cellStyle name="Note 5 10 2 5 2" xfId="14283"/>
    <cellStyle name="Note 5 10 2 5 2 2" xfId="31717"/>
    <cellStyle name="Note 5 10 2 5 2 3" xfId="46170"/>
    <cellStyle name="Note 5 10 2 5 3" xfId="16744"/>
    <cellStyle name="Note 5 10 2 5 3 2" xfId="34178"/>
    <cellStyle name="Note 5 10 2 5 3 3" xfId="48631"/>
    <cellStyle name="Note 5 10 2 5 4" xfId="22310"/>
    <cellStyle name="Note 5 10 2 5 5" xfId="36763"/>
    <cellStyle name="Note 5 10 2 6" xfId="7337"/>
    <cellStyle name="Note 5 10 2 6 2" xfId="24771"/>
    <cellStyle name="Note 5 10 2 6 3" xfId="39224"/>
    <cellStyle name="Note 5 10 2 7" xfId="9778"/>
    <cellStyle name="Note 5 10 2 7 2" xfId="27212"/>
    <cellStyle name="Note 5 10 2 7 3" xfId="41665"/>
    <cellStyle name="Note 5 10 2 8" xfId="12198"/>
    <cellStyle name="Note 5 10 2 8 2" xfId="29632"/>
    <cellStyle name="Note 5 10 2 8 3" xfId="44085"/>
    <cellStyle name="Note 5 10 2 9" xfId="19204"/>
    <cellStyle name="Note 5 10 3" xfId="2368"/>
    <cellStyle name="Note 5 10 3 2" xfId="2369"/>
    <cellStyle name="Note 5 10 3 2 2" xfId="4880"/>
    <cellStyle name="Note 5 10 3 2 2 2" xfId="14287"/>
    <cellStyle name="Note 5 10 3 2 2 2 2" xfId="31721"/>
    <cellStyle name="Note 5 10 3 2 2 2 3" xfId="46174"/>
    <cellStyle name="Note 5 10 3 2 2 3" xfId="16748"/>
    <cellStyle name="Note 5 10 3 2 2 3 2" xfId="34182"/>
    <cellStyle name="Note 5 10 3 2 2 3 3" xfId="48635"/>
    <cellStyle name="Note 5 10 3 2 2 4" xfId="22315"/>
    <cellStyle name="Note 5 10 3 2 2 5" xfId="36768"/>
    <cellStyle name="Note 5 10 3 2 3" xfId="7342"/>
    <cellStyle name="Note 5 10 3 2 3 2" xfId="24776"/>
    <cellStyle name="Note 5 10 3 2 3 3" xfId="39229"/>
    <cellStyle name="Note 5 10 3 2 4" xfId="9783"/>
    <cellStyle name="Note 5 10 3 2 4 2" xfId="27217"/>
    <cellStyle name="Note 5 10 3 2 4 3" xfId="41670"/>
    <cellStyle name="Note 5 10 3 2 5" xfId="12203"/>
    <cellStyle name="Note 5 10 3 2 5 2" xfId="29637"/>
    <cellStyle name="Note 5 10 3 2 5 3" xfId="44090"/>
    <cellStyle name="Note 5 10 3 2 6" xfId="19209"/>
    <cellStyle name="Note 5 10 3 3" xfId="2370"/>
    <cellStyle name="Note 5 10 3 3 2" xfId="4881"/>
    <cellStyle name="Note 5 10 3 3 2 2" xfId="14288"/>
    <cellStyle name="Note 5 10 3 3 2 2 2" xfId="31722"/>
    <cellStyle name="Note 5 10 3 3 2 2 3" xfId="46175"/>
    <cellStyle name="Note 5 10 3 3 2 3" xfId="16749"/>
    <cellStyle name="Note 5 10 3 3 2 3 2" xfId="34183"/>
    <cellStyle name="Note 5 10 3 3 2 3 3" xfId="48636"/>
    <cellStyle name="Note 5 10 3 3 2 4" xfId="22316"/>
    <cellStyle name="Note 5 10 3 3 2 5" xfId="36769"/>
    <cellStyle name="Note 5 10 3 3 3" xfId="7343"/>
    <cellStyle name="Note 5 10 3 3 3 2" xfId="24777"/>
    <cellStyle name="Note 5 10 3 3 3 3" xfId="39230"/>
    <cellStyle name="Note 5 10 3 3 4" xfId="9784"/>
    <cellStyle name="Note 5 10 3 3 4 2" xfId="27218"/>
    <cellStyle name="Note 5 10 3 3 4 3" xfId="41671"/>
    <cellStyle name="Note 5 10 3 3 5" xfId="12204"/>
    <cellStyle name="Note 5 10 3 3 5 2" xfId="29638"/>
    <cellStyle name="Note 5 10 3 3 5 3" xfId="44091"/>
    <cellStyle name="Note 5 10 3 3 6" xfId="19210"/>
    <cellStyle name="Note 5 10 3 4" xfId="2371"/>
    <cellStyle name="Note 5 10 3 4 2" xfId="4882"/>
    <cellStyle name="Note 5 10 3 4 2 2" xfId="22317"/>
    <cellStyle name="Note 5 10 3 4 2 3" xfId="36770"/>
    <cellStyle name="Note 5 10 3 4 3" xfId="7344"/>
    <cellStyle name="Note 5 10 3 4 3 2" xfId="24778"/>
    <cellStyle name="Note 5 10 3 4 3 3" xfId="39231"/>
    <cellStyle name="Note 5 10 3 4 4" xfId="9785"/>
    <cellStyle name="Note 5 10 3 4 4 2" xfId="27219"/>
    <cellStyle name="Note 5 10 3 4 4 3" xfId="41672"/>
    <cellStyle name="Note 5 10 3 4 5" xfId="12205"/>
    <cellStyle name="Note 5 10 3 4 5 2" xfId="29639"/>
    <cellStyle name="Note 5 10 3 4 5 3" xfId="44092"/>
    <cellStyle name="Note 5 10 3 4 6" xfId="15366"/>
    <cellStyle name="Note 5 10 3 4 6 2" xfId="32800"/>
    <cellStyle name="Note 5 10 3 4 6 3" xfId="47253"/>
    <cellStyle name="Note 5 10 3 4 7" xfId="19211"/>
    <cellStyle name="Note 5 10 3 4 8" xfId="20527"/>
    <cellStyle name="Note 5 10 3 5" xfId="4879"/>
    <cellStyle name="Note 5 10 3 5 2" xfId="14286"/>
    <cellStyle name="Note 5 10 3 5 2 2" xfId="31720"/>
    <cellStyle name="Note 5 10 3 5 2 3" xfId="46173"/>
    <cellStyle name="Note 5 10 3 5 3" xfId="16747"/>
    <cellStyle name="Note 5 10 3 5 3 2" xfId="34181"/>
    <cellStyle name="Note 5 10 3 5 3 3" xfId="48634"/>
    <cellStyle name="Note 5 10 3 5 4" xfId="22314"/>
    <cellStyle name="Note 5 10 3 5 5" xfId="36767"/>
    <cellStyle name="Note 5 10 3 6" xfId="7341"/>
    <cellStyle name="Note 5 10 3 6 2" xfId="24775"/>
    <cellStyle name="Note 5 10 3 6 3" xfId="39228"/>
    <cellStyle name="Note 5 10 3 7" xfId="9782"/>
    <cellStyle name="Note 5 10 3 7 2" xfId="27216"/>
    <cellStyle name="Note 5 10 3 7 3" xfId="41669"/>
    <cellStyle name="Note 5 10 3 8" xfId="12202"/>
    <cellStyle name="Note 5 10 3 8 2" xfId="29636"/>
    <cellStyle name="Note 5 10 3 8 3" xfId="44089"/>
    <cellStyle name="Note 5 10 3 9" xfId="19208"/>
    <cellStyle name="Note 5 10 4" xfId="2372"/>
    <cellStyle name="Note 5 10 4 2" xfId="2373"/>
    <cellStyle name="Note 5 10 4 2 2" xfId="4884"/>
    <cellStyle name="Note 5 10 4 2 2 2" xfId="14290"/>
    <cellStyle name="Note 5 10 4 2 2 2 2" xfId="31724"/>
    <cellStyle name="Note 5 10 4 2 2 2 3" xfId="46177"/>
    <cellStyle name="Note 5 10 4 2 2 3" xfId="16751"/>
    <cellStyle name="Note 5 10 4 2 2 3 2" xfId="34185"/>
    <cellStyle name="Note 5 10 4 2 2 3 3" xfId="48638"/>
    <cellStyle name="Note 5 10 4 2 2 4" xfId="22319"/>
    <cellStyle name="Note 5 10 4 2 2 5" xfId="36772"/>
    <cellStyle name="Note 5 10 4 2 3" xfId="7346"/>
    <cellStyle name="Note 5 10 4 2 3 2" xfId="24780"/>
    <cellStyle name="Note 5 10 4 2 3 3" xfId="39233"/>
    <cellStyle name="Note 5 10 4 2 4" xfId="9787"/>
    <cellStyle name="Note 5 10 4 2 4 2" xfId="27221"/>
    <cellStyle name="Note 5 10 4 2 4 3" xfId="41674"/>
    <cellStyle name="Note 5 10 4 2 5" xfId="12207"/>
    <cellStyle name="Note 5 10 4 2 5 2" xfId="29641"/>
    <cellStyle name="Note 5 10 4 2 5 3" xfId="44094"/>
    <cellStyle name="Note 5 10 4 2 6" xfId="19213"/>
    <cellStyle name="Note 5 10 4 3" xfId="2374"/>
    <cellStyle name="Note 5 10 4 3 2" xfId="4885"/>
    <cellStyle name="Note 5 10 4 3 2 2" xfId="14291"/>
    <cellStyle name="Note 5 10 4 3 2 2 2" xfId="31725"/>
    <cellStyle name="Note 5 10 4 3 2 2 3" xfId="46178"/>
    <cellStyle name="Note 5 10 4 3 2 3" xfId="16752"/>
    <cellStyle name="Note 5 10 4 3 2 3 2" xfId="34186"/>
    <cellStyle name="Note 5 10 4 3 2 3 3" xfId="48639"/>
    <cellStyle name="Note 5 10 4 3 2 4" xfId="22320"/>
    <cellStyle name="Note 5 10 4 3 2 5" xfId="36773"/>
    <cellStyle name="Note 5 10 4 3 3" xfId="7347"/>
    <cellStyle name="Note 5 10 4 3 3 2" xfId="24781"/>
    <cellStyle name="Note 5 10 4 3 3 3" xfId="39234"/>
    <cellStyle name="Note 5 10 4 3 4" xfId="9788"/>
    <cellStyle name="Note 5 10 4 3 4 2" xfId="27222"/>
    <cellStyle name="Note 5 10 4 3 4 3" xfId="41675"/>
    <cellStyle name="Note 5 10 4 3 5" xfId="12208"/>
    <cellStyle name="Note 5 10 4 3 5 2" xfId="29642"/>
    <cellStyle name="Note 5 10 4 3 5 3" xfId="44095"/>
    <cellStyle name="Note 5 10 4 3 6" xfId="19214"/>
    <cellStyle name="Note 5 10 4 4" xfId="2375"/>
    <cellStyle name="Note 5 10 4 4 2" xfId="4886"/>
    <cellStyle name="Note 5 10 4 4 2 2" xfId="22321"/>
    <cellStyle name="Note 5 10 4 4 2 3" xfId="36774"/>
    <cellStyle name="Note 5 10 4 4 3" xfId="7348"/>
    <cellStyle name="Note 5 10 4 4 3 2" xfId="24782"/>
    <cellStyle name="Note 5 10 4 4 3 3" xfId="39235"/>
    <cellStyle name="Note 5 10 4 4 4" xfId="9789"/>
    <cellStyle name="Note 5 10 4 4 4 2" xfId="27223"/>
    <cellStyle name="Note 5 10 4 4 4 3" xfId="41676"/>
    <cellStyle name="Note 5 10 4 4 5" xfId="12209"/>
    <cellStyle name="Note 5 10 4 4 5 2" xfId="29643"/>
    <cellStyle name="Note 5 10 4 4 5 3" xfId="44096"/>
    <cellStyle name="Note 5 10 4 4 6" xfId="15367"/>
    <cellStyle name="Note 5 10 4 4 6 2" xfId="32801"/>
    <cellStyle name="Note 5 10 4 4 6 3" xfId="47254"/>
    <cellStyle name="Note 5 10 4 4 7" xfId="19215"/>
    <cellStyle name="Note 5 10 4 4 8" xfId="20528"/>
    <cellStyle name="Note 5 10 4 5" xfId="4883"/>
    <cellStyle name="Note 5 10 4 5 2" xfId="14289"/>
    <cellStyle name="Note 5 10 4 5 2 2" xfId="31723"/>
    <cellStyle name="Note 5 10 4 5 2 3" xfId="46176"/>
    <cellStyle name="Note 5 10 4 5 3" xfId="16750"/>
    <cellStyle name="Note 5 10 4 5 3 2" xfId="34184"/>
    <cellStyle name="Note 5 10 4 5 3 3" xfId="48637"/>
    <cellStyle name="Note 5 10 4 5 4" xfId="22318"/>
    <cellStyle name="Note 5 10 4 5 5" xfId="36771"/>
    <cellStyle name="Note 5 10 4 6" xfId="7345"/>
    <cellStyle name="Note 5 10 4 6 2" xfId="24779"/>
    <cellStyle name="Note 5 10 4 6 3" xfId="39232"/>
    <cellStyle name="Note 5 10 4 7" xfId="9786"/>
    <cellStyle name="Note 5 10 4 7 2" xfId="27220"/>
    <cellStyle name="Note 5 10 4 7 3" xfId="41673"/>
    <cellStyle name="Note 5 10 4 8" xfId="12206"/>
    <cellStyle name="Note 5 10 4 8 2" xfId="29640"/>
    <cellStyle name="Note 5 10 4 8 3" xfId="44093"/>
    <cellStyle name="Note 5 10 4 9" xfId="19212"/>
    <cellStyle name="Note 5 10 5" xfId="2376"/>
    <cellStyle name="Note 5 10 5 2" xfId="2377"/>
    <cellStyle name="Note 5 10 5 2 2" xfId="4888"/>
    <cellStyle name="Note 5 10 5 2 2 2" xfId="14293"/>
    <cellStyle name="Note 5 10 5 2 2 2 2" xfId="31727"/>
    <cellStyle name="Note 5 10 5 2 2 2 3" xfId="46180"/>
    <cellStyle name="Note 5 10 5 2 2 3" xfId="16754"/>
    <cellStyle name="Note 5 10 5 2 2 3 2" xfId="34188"/>
    <cellStyle name="Note 5 10 5 2 2 3 3" xfId="48641"/>
    <cellStyle name="Note 5 10 5 2 2 4" xfId="22323"/>
    <cellStyle name="Note 5 10 5 2 2 5" xfId="36776"/>
    <cellStyle name="Note 5 10 5 2 3" xfId="7350"/>
    <cellStyle name="Note 5 10 5 2 3 2" xfId="24784"/>
    <cellStyle name="Note 5 10 5 2 3 3" xfId="39237"/>
    <cellStyle name="Note 5 10 5 2 4" xfId="9791"/>
    <cellStyle name="Note 5 10 5 2 4 2" xfId="27225"/>
    <cellStyle name="Note 5 10 5 2 4 3" xfId="41678"/>
    <cellStyle name="Note 5 10 5 2 5" xfId="12211"/>
    <cellStyle name="Note 5 10 5 2 5 2" xfId="29645"/>
    <cellStyle name="Note 5 10 5 2 5 3" xfId="44098"/>
    <cellStyle name="Note 5 10 5 2 6" xfId="19217"/>
    <cellStyle name="Note 5 10 5 3" xfId="2378"/>
    <cellStyle name="Note 5 10 5 3 2" xfId="4889"/>
    <cellStyle name="Note 5 10 5 3 2 2" xfId="14294"/>
    <cellStyle name="Note 5 10 5 3 2 2 2" xfId="31728"/>
    <cellStyle name="Note 5 10 5 3 2 2 3" xfId="46181"/>
    <cellStyle name="Note 5 10 5 3 2 3" xfId="16755"/>
    <cellStyle name="Note 5 10 5 3 2 3 2" xfId="34189"/>
    <cellStyle name="Note 5 10 5 3 2 3 3" xfId="48642"/>
    <cellStyle name="Note 5 10 5 3 2 4" xfId="22324"/>
    <cellStyle name="Note 5 10 5 3 2 5" xfId="36777"/>
    <cellStyle name="Note 5 10 5 3 3" xfId="7351"/>
    <cellStyle name="Note 5 10 5 3 3 2" xfId="24785"/>
    <cellStyle name="Note 5 10 5 3 3 3" xfId="39238"/>
    <cellStyle name="Note 5 10 5 3 4" xfId="9792"/>
    <cellStyle name="Note 5 10 5 3 4 2" xfId="27226"/>
    <cellStyle name="Note 5 10 5 3 4 3" xfId="41679"/>
    <cellStyle name="Note 5 10 5 3 5" xfId="12212"/>
    <cellStyle name="Note 5 10 5 3 5 2" xfId="29646"/>
    <cellStyle name="Note 5 10 5 3 5 3" xfId="44099"/>
    <cellStyle name="Note 5 10 5 3 6" xfId="19218"/>
    <cellStyle name="Note 5 10 5 4" xfId="2379"/>
    <cellStyle name="Note 5 10 5 4 2" xfId="4890"/>
    <cellStyle name="Note 5 10 5 4 2 2" xfId="22325"/>
    <cellStyle name="Note 5 10 5 4 2 3" xfId="36778"/>
    <cellStyle name="Note 5 10 5 4 3" xfId="7352"/>
    <cellStyle name="Note 5 10 5 4 3 2" xfId="24786"/>
    <cellStyle name="Note 5 10 5 4 3 3" xfId="39239"/>
    <cellStyle name="Note 5 10 5 4 4" xfId="9793"/>
    <cellStyle name="Note 5 10 5 4 4 2" xfId="27227"/>
    <cellStyle name="Note 5 10 5 4 4 3" xfId="41680"/>
    <cellStyle name="Note 5 10 5 4 5" xfId="12213"/>
    <cellStyle name="Note 5 10 5 4 5 2" xfId="29647"/>
    <cellStyle name="Note 5 10 5 4 5 3" xfId="44100"/>
    <cellStyle name="Note 5 10 5 4 6" xfId="15368"/>
    <cellStyle name="Note 5 10 5 4 6 2" xfId="32802"/>
    <cellStyle name="Note 5 10 5 4 6 3" xfId="47255"/>
    <cellStyle name="Note 5 10 5 4 7" xfId="19219"/>
    <cellStyle name="Note 5 10 5 4 8" xfId="20529"/>
    <cellStyle name="Note 5 10 5 5" xfId="4887"/>
    <cellStyle name="Note 5 10 5 5 2" xfId="14292"/>
    <cellStyle name="Note 5 10 5 5 2 2" xfId="31726"/>
    <cellStyle name="Note 5 10 5 5 2 3" xfId="46179"/>
    <cellStyle name="Note 5 10 5 5 3" xfId="16753"/>
    <cellStyle name="Note 5 10 5 5 3 2" xfId="34187"/>
    <cellStyle name="Note 5 10 5 5 3 3" xfId="48640"/>
    <cellStyle name="Note 5 10 5 5 4" xfId="22322"/>
    <cellStyle name="Note 5 10 5 5 5" xfId="36775"/>
    <cellStyle name="Note 5 10 5 6" xfId="7349"/>
    <cellStyle name="Note 5 10 5 6 2" xfId="24783"/>
    <cellStyle name="Note 5 10 5 6 3" xfId="39236"/>
    <cellStyle name="Note 5 10 5 7" xfId="9790"/>
    <cellStyle name="Note 5 10 5 7 2" xfId="27224"/>
    <cellStyle name="Note 5 10 5 7 3" xfId="41677"/>
    <cellStyle name="Note 5 10 5 8" xfId="12210"/>
    <cellStyle name="Note 5 10 5 8 2" xfId="29644"/>
    <cellStyle name="Note 5 10 5 8 3" xfId="44097"/>
    <cellStyle name="Note 5 10 5 9" xfId="19216"/>
    <cellStyle name="Note 5 10 6" xfId="2380"/>
    <cellStyle name="Note 5 10 6 2" xfId="4891"/>
    <cellStyle name="Note 5 10 6 2 2" xfId="14295"/>
    <cellStyle name="Note 5 10 6 2 2 2" xfId="31729"/>
    <cellStyle name="Note 5 10 6 2 2 3" xfId="46182"/>
    <cellStyle name="Note 5 10 6 2 3" xfId="16756"/>
    <cellStyle name="Note 5 10 6 2 3 2" xfId="34190"/>
    <cellStyle name="Note 5 10 6 2 3 3" xfId="48643"/>
    <cellStyle name="Note 5 10 6 2 4" xfId="22326"/>
    <cellStyle name="Note 5 10 6 2 5" xfId="36779"/>
    <cellStyle name="Note 5 10 6 3" xfId="7353"/>
    <cellStyle name="Note 5 10 6 3 2" xfId="24787"/>
    <cellStyle name="Note 5 10 6 3 3" xfId="39240"/>
    <cellStyle name="Note 5 10 6 4" xfId="9794"/>
    <cellStyle name="Note 5 10 6 4 2" xfId="27228"/>
    <cellStyle name="Note 5 10 6 4 3" xfId="41681"/>
    <cellStyle name="Note 5 10 6 5" xfId="12214"/>
    <cellStyle name="Note 5 10 6 5 2" xfId="29648"/>
    <cellStyle name="Note 5 10 6 5 3" xfId="44101"/>
    <cellStyle name="Note 5 10 6 6" xfId="19220"/>
    <cellStyle name="Note 5 10 7" xfId="2381"/>
    <cellStyle name="Note 5 10 7 2" xfId="4892"/>
    <cellStyle name="Note 5 10 7 2 2" xfId="14296"/>
    <cellStyle name="Note 5 10 7 2 2 2" xfId="31730"/>
    <cellStyle name="Note 5 10 7 2 2 3" xfId="46183"/>
    <cellStyle name="Note 5 10 7 2 3" xfId="16757"/>
    <cellStyle name="Note 5 10 7 2 3 2" xfId="34191"/>
    <cellStyle name="Note 5 10 7 2 3 3" xfId="48644"/>
    <cellStyle name="Note 5 10 7 2 4" xfId="22327"/>
    <cellStyle name="Note 5 10 7 2 5" xfId="36780"/>
    <cellStyle name="Note 5 10 7 3" xfId="7354"/>
    <cellStyle name="Note 5 10 7 3 2" xfId="24788"/>
    <cellStyle name="Note 5 10 7 3 3" xfId="39241"/>
    <cellStyle name="Note 5 10 7 4" xfId="9795"/>
    <cellStyle name="Note 5 10 7 4 2" xfId="27229"/>
    <cellStyle name="Note 5 10 7 4 3" xfId="41682"/>
    <cellStyle name="Note 5 10 7 5" xfId="12215"/>
    <cellStyle name="Note 5 10 7 5 2" xfId="29649"/>
    <cellStyle name="Note 5 10 7 5 3" xfId="44102"/>
    <cellStyle name="Note 5 10 7 6" xfId="19221"/>
    <cellStyle name="Note 5 10 8" xfId="2382"/>
    <cellStyle name="Note 5 10 8 2" xfId="4893"/>
    <cellStyle name="Note 5 10 8 2 2" xfId="22328"/>
    <cellStyle name="Note 5 10 8 2 3" xfId="36781"/>
    <cellStyle name="Note 5 10 8 3" xfId="7355"/>
    <cellStyle name="Note 5 10 8 3 2" xfId="24789"/>
    <cellStyle name="Note 5 10 8 3 3" xfId="39242"/>
    <cellStyle name="Note 5 10 8 4" xfId="9796"/>
    <cellStyle name="Note 5 10 8 4 2" xfId="27230"/>
    <cellStyle name="Note 5 10 8 4 3" xfId="41683"/>
    <cellStyle name="Note 5 10 8 5" xfId="12216"/>
    <cellStyle name="Note 5 10 8 5 2" xfId="29650"/>
    <cellStyle name="Note 5 10 8 5 3" xfId="44103"/>
    <cellStyle name="Note 5 10 8 6" xfId="15369"/>
    <cellStyle name="Note 5 10 8 6 2" xfId="32803"/>
    <cellStyle name="Note 5 10 8 6 3" xfId="47256"/>
    <cellStyle name="Note 5 10 8 7" xfId="19222"/>
    <cellStyle name="Note 5 10 8 8" xfId="20530"/>
    <cellStyle name="Note 5 10 9" xfId="4874"/>
    <cellStyle name="Note 5 10 9 2" xfId="14282"/>
    <cellStyle name="Note 5 10 9 2 2" xfId="31716"/>
    <cellStyle name="Note 5 10 9 2 3" xfId="46169"/>
    <cellStyle name="Note 5 10 9 3" xfId="16743"/>
    <cellStyle name="Note 5 10 9 3 2" xfId="34177"/>
    <cellStyle name="Note 5 10 9 3 3" xfId="48630"/>
    <cellStyle name="Note 5 10 9 4" xfId="22309"/>
    <cellStyle name="Note 5 10 9 5" xfId="36762"/>
    <cellStyle name="Note 5 11" xfId="2383"/>
    <cellStyle name="Note 5 11 10" xfId="7356"/>
    <cellStyle name="Note 5 11 10 2" xfId="24790"/>
    <cellStyle name="Note 5 11 10 3" xfId="39243"/>
    <cellStyle name="Note 5 11 11" xfId="9797"/>
    <cellStyle name="Note 5 11 11 2" xfId="27231"/>
    <cellStyle name="Note 5 11 11 3" xfId="41684"/>
    <cellStyle name="Note 5 11 12" xfId="12217"/>
    <cellStyle name="Note 5 11 12 2" xfId="29651"/>
    <cellStyle name="Note 5 11 12 3" xfId="44104"/>
    <cellStyle name="Note 5 11 13" xfId="19223"/>
    <cellStyle name="Note 5 11 2" xfId="2384"/>
    <cellStyle name="Note 5 11 2 2" xfId="2385"/>
    <cellStyle name="Note 5 11 2 2 2" xfId="4896"/>
    <cellStyle name="Note 5 11 2 2 2 2" xfId="14299"/>
    <cellStyle name="Note 5 11 2 2 2 2 2" xfId="31733"/>
    <cellStyle name="Note 5 11 2 2 2 2 3" xfId="46186"/>
    <cellStyle name="Note 5 11 2 2 2 3" xfId="16760"/>
    <cellStyle name="Note 5 11 2 2 2 3 2" xfId="34194"/>
    <cellStyle name="Note 5 11 2 2 2 3 3" xfId="48647"/>
    <cellStyle name="Note 5 11 2 2 2 4" xfId="22331"/>
    <cellStyle name="Note 5 11 2 2 2 5" xfId="36784"/>
    <cellStyle name="Note 5 11 2 2 3" xfId="7358"/>
    <cellStyle name="Note 5 11 2 2 3 2" xfId="24792"/>
    <cellStyle name="Note 5 11 2 2 3 3" xfId="39245"/>
    <cellStyle name="Note 5 11 2 2 4" xfId="9799"/>
    <cellStyle name="Note 5 11 2 2 4 2" xfId="27233"/>
    <cellStyle name="Note 5 11 2 2 4 3" xfId="41686"/>
    <cellStyle name="Note 5 11 2 2 5" xfId="12219"/>
    <cellStyle name="Note 5 11 2 2 5 2" xfId="29653"/>
    <cellStyle name="Note 5 11 2 2 5 3" xfId="44106"/>
    <cellStyle name="Note 5 11 2 2 6" xfId="19225"/>
    <cellStyle name="Note 5 11 2 3" xfId="2386"/>
    <cellStyle name="Note 5 11 2 3 2" xfId="4897"/>
    <cellStyle name="Note 5 11 2 3 2 2" xfId="14300"/>
    <cellStyle name="Note 5 11 2 3 2 2 2" xfId="31734"/>
    <cellStyle name="Note 5 11 2 3 2 2 3" xfId="46187"/>
    <cellStyle name="Note 5 11 2 3 2 3" xfId="16761"/>
    <cellStyle name="Note 5 11 2 3 2 3 2" xfId="34195"/>
    <cellStyle name="Note 5 11 2 3 2 3 3" xfId="48648"/>
    <cellStyle name="Note 5 11 2 3 2 4" xfId="22332"/>
    <cellStyle name="Note 5 11 2 3 2 5" xfId="36785"/>
    <cellStyle name="Note 5 11 2 3 3" xfId="7359"/>
    <cellStyle name="Note 5 11 2 3 3 2" xfId="24793"/>
    <cellStyle name="Note 5 11 2 3 3 3" xfId="39246"/>
    <cellStyle name="Note 5 11 2 3 4" xfId="9800"/>
    <cellStyle name="Note 5 11 2 3 4 2" xfId="27234"/>
    <cellStyle name="Note 5 11 2 3 4 3" xfId="41687"/>
    <cellStyle name="Note 5 11 2 3 5" xfId="12220"/>
    <cellStyle name="Note 5 11 2 3 5 2" xfId="29654"/>
    <cellStyle name="Note 5 11 2 3 5 3" xfId="44107"/>
    <cellStyle name="Note 5 11 2 3 6" xfId="19226"/>
    <cellStyle name="Note 5 11 2 4" xfId="2387"/>
    <cellStyle name="Note 5 11 2 4 2" xfId="4898"/>
    <cellStyle name="Note 5 11 2 4 2 2" xfId="22333"/>
    <cellStyle name="Note 5 11 2 4 2 3" xfId="36786"/>
    <cellStyle name="Note 5 11 2 4 3" xfId="7360"/>
    <cellStyle name="Note 5 11 2 4 3 2" xfId="24794"/>
    <cellStyle name="Note 5 11 2 4 3 3" xfId="39247"/>
    <cellStyle name="Note 5 11 2 4 4" xfId="9801"/>
    <cellStyle name="Note 5 11 2 4 4 2" xfId="27235"/>
    <cellStyle name="Note 5 11 2 4 4 3" xfId="41688"/>
    <cellStyle name="Note 5 11 2 4 5" xfId="12221"/>
    <cellStyle name="Note 5 11 2 4 5 2" xfId="29655"/>
    <cellStyle name="Note 5 11 2 4 5 3" xfId="44108"/>
    <cellStyle name="Note 5 11 2 4 6" xfId="15370"/>
    <cellStyle name="Note 5 11 2 4 6 2" xfId="32804"/>
    <cellStyle name="Note 5 11 2 4 6 3" xfId="47257"/>
    <cellStyle name="Note 5 11 2 4 7" xfId="19227"/>
    <cellStyle name="Note 5 11 2 4 8" xfId="20531"/>
    <cellStyle name="Note 5 11 2 5" xfId="4895"/>
    <cellStyle name="Note 5 11 2 5 2" xfId="14298"/>
    <cellStyle name="Note 5 11 2 5 2 2" xfId="31732"/>
    <cellStyle name="Note 5 11 2 5 2 3" xfId="46185"/>
    <cellStyle name="Note 5 11 2 5 3" xfId="16759"/>
    <cellStyle name="Note 5 11 2 5 3 2" xfId="34193"/>
    <cellStyle name="Note 5 11 2 5 3 3" xfId="48646"/>
    <cellStyle name="Note 5 11 2 5 4" xfId="22330"/>
    <cellStyle name="Note 5 11 2 5 5" xfId="36783"/>
    <cellStyle name="Note 5 11 2 6" xfId="7357"/>
    <cellStyle name="Note 5 11 2 6 2" xfId="24791"/>
    <cellStyle name="Note 5 11 2 6 3" xfId="39244"/>
    <cellStyle name="Note 5 11 2 7" xfId="9798"/>
    <cellStyle name="Note 5 11 2 7 2" xfId="27232"/>
    <cellStyle name="Note 5 11 2 7 3" xfId="41685"/>
    <cellStyle name="Note 5 11 2 8" xfId="12218"/>
    <cellStyle name="Note 5 11 2 8 2" xfId="29652"/>
    <cellStyle name="Note 5 11 2 8 3" xfId="44105"/>
    <cellStyle name="Note 5 11 2 9" xfId="19224"/>
    <cellStyle name="Note 5 11 3" xfId="2388"/>
    <cellStyle name="Note 5 11 3 2" xfId="2389"/>
    <cellStyle name="Note 5 11 3 2 2" xfId="4900"/>
    <cellStyle name="Note 5 11 3 2 2 2" xfId="14302"/>
    <cellStyle name="Note 5 11 3 2 2 2 2" xfId="31736"/>
    <cellStyle name="Note 5 11 3 2 2 2 3" xfId="46189"/>
    <cellStyle name="Note 5 11 3 2 2 3" xfId="16763"/>
    <cellStyle name="Note 5 11 3 2 2 3 2" xfId="34197"/>
    <cellStyle name="Note 5 11 3 2 2 3 3" xfId="48650"/>
    <cellStyle name="Note 5 11 3 2 2 4" xfId="22335"/>
    <cellStyle name="Note 5 11 3 2 2 5" xfId="36788"/>
    <cellStyle name="Note 5 11 3 2 3" xfId="7362"/>
    <cellStyle name="Note 5 11 3 2 3 2" xfId="24796"/>
    <cellStyle name="Note 5 11 3 2 3 3" xfId="39249"/>
    <cellStyle name="Note 5 11 3 2 4" xfId="9803"/>
    <cellStyle name="Note 5 11 3 2 4 2" xfId="27237"/>
    <cellStyle name="Note 5 11 3 2 4 3" xfId="41690"/>
    <cellStyle name="Note 5 11 3 2 5" xfId="12223"/>
    <cellStyle name="Note 5 11 3 2 5 2" xfId="29657"/>
    <cellStyle name="Note 5 11 3 2 5 3" xfId="44110"/>
    <cellStyle name="Note 5 11 3 2 6" xfId="19229"/>
    <cellStyle name="Note 5 11 3 3" xfId="2390"/>
    <cellStyle name="Note 5 11 3 3 2" xfId="4901"/>
    <cellStyle name="Note 5 11 3 3 2 2" xfId="14303"/>
    <cellStyle name="Note 5 11 3 3 2 2 2" xfId="31737"/>
    <cellStyle name="Note 5 11 3 3 2 2 3" xfId="46190"/>
    <cellStyle name="Note 5 11 3 3 2 3" xfId="16764"/>
    <cellStyle name="Note 5 11 3 3 2 3 2" xfId="34198"/>
    <cellStyle name="Note 5 11 3 3 2 3 3" xfId="48651"/>
    <cellStyle name="Note 5 11 3 3 2 4" xfId="22336"/>
    <cellStyle name="Note 5 11 3 3 2 5" xfId="36789"/>
    <cellStyle name="Note 5 11 3 3 3" xfId="7363"/>
    <cellStyle name="Note 5 11 3 3 3 2" xfId="24797"/>
    <cellStyle name="Note 5 11 3 3 3 3" xfId="39250"/>
    <cellStyle name="Note 5 11 3 3 4" xfId="9804"/>
    <cellStyle name="Note 5 11 3 3 4 2" xfId="27238"/>
    <cellStyle name="Note 5 11 3 3 4 3" xfId="41691"/>
    <cellStyle name="Note 5 11 3 3 5" xfId="12224"/>
    <cellStyle name="Note 5 11 3 3 5 2" xfId="29658"/>
    <cellStyle name="Note 5 11 3 3 5 3" xfId="44111"/>
    <cellStyle name="Note 5 11 3 3 6" xfId="19230"/>
    <cellStyle name="Note 5 11 3 4" xfId="2391"/>
    <cellStyle name="Note 5 11 3 4 2" xfId="4902"/>
    <cellStyle name="Note 5 11 3 4 2 2" xfId="22337"/>
    <cellStyle name="Note 5 11 3 4 2 3" xfId="36790"/>
    <cellStyle name="Note 5 11 3 4 3" xfId="7364"/>
    <cellStyle name="Note 5 11 3 4 3 2" xfId="24798"/>
    <cellStyle name="Note 5 11 3 4 3 3" xfId="39251"/>
    <cellStyle name="Note 5 11 3 4 4" xfId="9805"/>
    <cellStyle name="Note 5 11 3 4 4 2" xfId="27239"/>
    <cellStyle name="Note 5 11 3 4 4 3" xfId="41692"/>
    <cellStyle name="Note 5 11 3 4 5" xfId="12225"/>
    <cellStyle name="Note 5 11 3 4 5 2" xfId="29659"/>
    <cellStyle name="Note 5 11 3 4 5 3" xfId="44112"/>
    <cellStyle name="Note 5 11 3 4 6" xfId="15371"/>
    <cellStyle name="Note 5 11 3 4 6 2" xfId="32805"/>
    <cellStyle name="Note 5 11 3 4 6 3" xfId="47258"/>
    <cellStyle name="Note 5 11 3 4 7" xfId="19231"/>
    <cellStyle name="Note 5 11 3 4 8" xfId="20532"/>
    <cellStyle name="Note 5 11 3 5" xfId="4899"/>
    <cellStyle name="Note 5 11 3 5 2" xfId="14301"/>
    <cellStyle name="Note 5 11 3 5 2 2" xfId="31735"/>
    <cellStyle name="Note 5 11 3 5 2 3" xfId="46188"/>
    <cellStyle name="Note 5 11 3 5 3" xfId="16762"/>
    <cellStyle name="Note 5 11 3 5 3 2" xfId="34196"/>
    <cellStyle name="Note 5 11 3 5 3 3" xfId="48649"/>
    <cellStyle name="Note 5 11 3 5 4" xfId="22334"/>
    <cellStyle name="Note 5 11 3 5 5" xfId="36787"/>
    <cellStyle name="Note 5 11 3 6" xfId="7361"/>
    <cellStyle name="Note 5 11 3 6 2" xfId="24795"/>
    <cellStyle name="Note 5 11 3 6 3" xfId="39248"/>
    <cellStyle name="Note 5 11 3 7" xfId="9802"/>
    <cellStyle name="Note 5 11 3 7 2" xfId="27236"/>
    <cellStyle name="Note 5 11 3 7 3" xfId="41689"/>
    <cellStyle name="Note 5 11 3 8" xfId="12222"/>
    <cellStyle name="Note 5 11 3 8 2" xfId="29656"/>
    <cellStyle name="Note 5 11 3 8 3" xfId="44109"/>
    <cellStyle name="Note 5 11 3 9" xfId="19228"/>
    <cellStyle name="Note 5 11 4" xfId="2392"/>
    <cellStyle name="Note 5 11 4 2" xfId="2393"/>
    <cellStyle name="Note 5 11 4 2 2" xfId="4904"/>
    <cellStyle name="Note 5 11 4 2 2 2" xfId="14305"/>
    <cellStyle name="Note 5 11 4 2 2 2 2" xfId="31739"/>
    <cellStyle name="Note 5 11 4 2 2 2 3" xfId="46192"/>
    <cellStyle name="Note 5 11 4 2 2 3" xfId="16766"/>
    <cellStyle name="Note 5 11 4 2 2 3 2" xfId="34200"/>
    <cellStyle name="Note 5 11 4 2 2 3 3" xfId="48653"/>
    <cellStyle name="Note 5 11 4 2 2 4" xfId="22339"/>
    <cellStyle name="Note 5 11 4 2 2 5" xfId="36792"/>
    <cellStyle name="Note 5 11 4 2 3" xfId="7366"/>
    <cellStyle name="Note 5 11 4 2 3 2" xfId="24800"/>
    <cellStyle name="Note 5 11 4 2 3 3" xfId="39253"/>
    <cellStyle name="Note 5 11 4 2 4" xfId="9807"/>
    <cellStyle name="Note 5 11 4 2 4 2" xfId="27241"/>
    <cellStyle name="Note 5 11 4 2 4 3" xfId="41694"/>
    <cellStyle name="Note 5 11 4 2 5" xfId="12227"/>
    <cellStyle name="Note 5 11 4 2 5 2" xfId="29661"/>
    <cellStyle name="Note 5 11 4 2 5 3" xfId="44114"/>
    <cellStyle name="Note 5 11 4 2 6" xfId="19233"/>
    <cellStyle name="Note 5 11 4 3" xfId="2394"/>
    <cellStyle name="Note 5 11 4 3 2" xfId="4905"/>
    <cellStyle name="Note 5 11 4 3 2 2" xfId="14306"/>
    <cellStyle name="Note 5 11 4 3 2 2 2" xfId="31740"/>
    <cellStyle name="Note 5 11 4 3 2 2 3" xfId="46193"/>
    <cellStyle name="Note 5 11 4 3 2 3" xfId="16767"/>
    <cellStyle name="Note 5 11 4 3 2 3 2" xfId="34201"/>
    <cellStyle name="Note 5 11 4 3 2 3 3" xfId="48654"/>
    <cellStyle name="Note 5 11 4 3 2 4" xfId="22340"/>
    <cellStyle name="Note 5 11 4 3 2 5" xfId="36793"/>
    <cellStyle name="Note 5 11 4 3 3" xfId="7367"/>
    <cellStyle name="Note 5 11 4 3 3 2" xfId="24801"/>
    <cellStyle name="Note 5 11 4 3 3 3" xfId="39254"/>
    <cellStyle name="Note 5 11 4 3 4" xfId="9808"/>
    <cellStyle name="Note 5 11 4 3 4 2" xfId="27242"/>
    <cellStyle name="Note 5 11 4 3 4 3" xfId="41695"/>
    <cellStyle name="Note 5 11 4 3 5" xfId="12228"/>
    <cellStyle name="Note 5 11 4 3 5 2" xfId="29662"/>
    <cellStyle name="Note 5 11 4 3 5 3" xfId="44115"/>
    <cellStyle name="Note 5 11 4 3 6" xfId="19234"/>
    <cellStyle name="Note 5 11 4 4" xfId="2395"/>
    <cellStyle name="Note 5 11 4 4 2" xfId="4906"/>
    <cellStyle name="Note 5 11 4 4 2 2" xfId="22341"/>
    <cellStyle name="Note 5 11 4 4 2 3" xfId="36794"/>
    <cellStyle name="Note 5 11 4 4 3" xfId="7368"/>
    <cellStyle name="Note 5 11 4 4 3 2" xfId="24802"/>
    <cellStyle name="Note 5 11 4 4 3 3" xfId="39255"/>
    <cellStyle name="Note 5 11 4 4 4" xfId="9809"/>
    <cellStyle name="Note 5 11 4 4 4 2" xfId="27243"/>
    <cellStyle name="Note 5 11 4 4 4 3" xfId="41696"/>
    <cellStyle name="Note 5 11 4 4 5" xfId="12229"/>
    <cellStyle name="Note 5 11 4 4 5 2" xfId="29663"/>
    <cellStyle name="Note 5 11 4 4 5 3" xfId="44116"/>
    <cellStyle name="Note 5 11 4 4 6" xfId="15372"/>
    <cellStyle name="Note 5 11 4 4 6 2" xfId="32806"/>
    <cellStyle name="Note 5 11 4 4 6 3" xfId="47259"/>
    <cellStyle name="Note 5 11 4 4 7" xfId="19235"/>
    <cellStyle name="Note 5 11 4 4 8" xfId="20533"/>
    <cellStyle name="Note 5 11 4 5" xfId="4903"/>
    <cellStyle name="Note 5 11 4 5 2" xfId="14304"/>
    <cellStyle name="Note 5 11 4 5 2 2" xfId="31738"/>
    <cellStyle name="Note 5 11 4 5 2 3" xfId="46191"/>
    <cellStyle name="Note 5 11 4 5 3" xfId="16765"/>
    <cellStyle name="Note 5 11 4 5 3 2" xfId="34199"/>
    <cellStyle name="Note 5 11 4 5 3 3" xfId="48652"/>
    <cellStyle name="Note 5 11 4 5 4" xfId="22338"/>
    <cellStyle name="Note 5 11 4 5 5" xfId="36791"/>
    <cellStyle name="Note 5 11 4 6" xfId="7365"/>
    <cellStyle name="Note 5 11 4 6 2" xfId="24799"/>
    <cellStyle name="Note 5 11 4 6 3" xfId="39252"/>
    <cellStyle name="Note 5 11 4 7" xfId="9806"/>
    <cellStyle name="Note 5 11 4 7 2" xfId="27240"/>
    <cellStyle name="Note 5 11 4 7 3" xfId="41693"/>
    <cellStyle name="Note 5 11 4 8" xfId="12226"/>
    <cellStyle name="Note 5 11 4 8 2" xfId="29660"/>
    <cellStyle name="Note 5 11 4 8 3" xfId="44113"/>
    <cellStyle name="Note 5 11 4 9" xfId="19232"/>
    <cellStyle name="Note 5 11 5" xfId="2396"/>
    <cellStyle name="Note 5 11 5 2" xfId="2397"/>
    <cellStyle name="Note 5 11 5 2 2" xfId="4908"/>
    <cellStyle name="Note 5 11 5 2 2 2" xfId="14308"/>
    <cellStyle name="Note 5 11 5 2 2 2 2" xfId="31742"/>
    <cellStyle name="Note 5 11 5 2 2 2 3" xfId="46195"/>
    <cellStyle name="Note 5 11 5 2 2 3" xfId="16769"/>
    <cellStyle name="Note 5 11 5 2 2 3 2" xfId="34203"/>
    <cellStyle name="Note 5 11 5 2 2 3 3" xfId="48656"/>
    <cellStyle name="Note 5 11 5 2 2 4" xfId="22343"/>
    <cellStyle name="Note 5 11 5 2 2 5" xfId="36796"/>
    <cellStyle name="Note 5 11 5 2 3" xfId="7370"/>
    <cellStyle name="Note 5 11 5 2 3 2" xfId="24804"/>
    <cellStyle name="Note 5 11 5 2 3 3" xfId="39257"/>
    <cellStyle name="Note 5 11 5 2 4" xfId="9811"/>
    <cellStyle name="Note 5 11 5 2 4 2" xfId="27245"/>
    <cellStyle name="Note 5 11 5 2 4 3" xfId="41698"/>
    <cellStyle name="Note 5 11 5 2 5" xfId="12231"/>
    <cellStyle name="Note 5 11 5 2 5 2" xfId="29665"/>
    <cellStyle name="Note 5 11 5 2 5 3" xfId="44118"/>
    <cellStyle name="Note 5 11 5 2 6" xfId="19237"/>
    <cellStyle name="Note 5 11 5 3" xfId="2398"/>
    <cellStyle name="Note 5 11 5 3 2" xfId="4909"/>
    <cellStyle name="Note 5 11 5 3 2 2" xfId="14309"/>
    <cellStyle name="Note 5 11 5 3 2 2 2" xfId="31743"/>
    <cellStyle name="Note 5 11 5 3 2 2 3" xfId="46196"/>
    <cellStyle name="Note 5 11 5 3 2 3" xfId="16770"/>
    <cellStyle name="Note 5 11 5 3 2 3 2" xfId="34204"/>
    <cellStyle name="Note 5 11 5 3 2 3 3" xfId="48657"/>
    <cellStyle name="Note 5 11 5 3 2 4" xfId="22344"/>
    <cellStyle name="Note 5 11 5 3 2 5" xfId="36797"/>
    <cellStyle name="Note 5 11 5 3 3" xfId="7371"/>
    <cellStyle name="Note 5 11 5 3 3 2" xfId="24805"/>
    <cellStyle name="Note 5 11 5 3 3 3" xfId="39258"/>
    <cellStyle name="Note 5 11 5 3 4" xfId="9812"/>
    <cellStyle name="Note 5 11 5 3 4 2" xfId="27246"/>
    <cellStyle name="Note 5 11 5 3 4 3" xfId="41699"/>
    <cellStyle name="Note 5 11 5 3 5" xfId="12232"/>
    <cellStyle name="Note 5 11 5 3 5 2" xfId="29666"/>
    <cellStyle name="Note 5 11 5 3 5 3" xfId="44119"/>
    <cellStyle name="Note 5 11 5 3 6" xfId="19238"/>
    <cellStyle name="Note 5 11 5 4" xfId="2399"/>
    <cellStyle name="Note 5 11 5 4 2" xfId="4910"/>
    <cellStyle name="Note 5 11 5 4 2 2" xfId="22345"/>
    <cellStyle name="Note 5 11 5 4 2 3" xfId="36798"/>
    <cellStyle name="Note 5 11 5 4 3" xfId="7372"/>
    <cellStyle name="Note 5 11 5 4 3 2" xfId="24806"/>
    <cellStyle name="Note 5 11 5 4 3 3" xfId="39259"/>
    <cellStyle name="Note 5 11 5 4 4" xfId="9813"/>
    <cellStyle name="Note 5 11 5 4 4 2" xfId="27247"/>
    <cellStyle name="Note 5 11 5 4 4 3" xfId="41700"/>
    <cellStyle name="Note 5 11 5 4 5" xfId="12233"/>
    <cellStyle name="Note 5 11 5 4 5 2" xfId="29667"/>
    <cellStyle name="Note 5 11 5 4 5 3" xfId="44120"/>
    <cellStyle name="Note 5 11 5 4 6" xfId="15373"/>
    <cellStyle name="Note 5 11 5 4 6 2" xfId="32807"/>
    <cellStyle name="Note 5 11 5 4 6 3" xfId="47260"/>
    <cellStyle name="Note 5 11 5 4 7" xfId="19239"/>
    <cellStyle name="Note 5 11 5 4 8" xfId="20534"/>
    <cellStyle name="Note 5 11 5 5" xfId="4907"/>
    <cellStyle name="Note 5 11 5 5 2" xfId="14307"/>
    <cellStyle name="Note 5 11 5 5 2 2" xfId="31741"/>
    <cellStyle name="Note 5 11 5 5 2 3" xfId="46194"/>
    <cellStyle name="Note 5 11 5 5 3" xfId="16768"/>
    <cellStyle name="Note 5 11 5 5 3 2" xfId="34202"/>
    <cellStyle name="Note 5 11 5 5 3 3" xfId="48655"/>
    <cellStyle name="Note 5 11 5 5 4" xfId="22342"/>
    <cellStyle name="Note 5 11 5 5 5" xfId="36795"/>
    <cellStyle name="Note 5 11 5 6" xfId="7369"/>
    <cellStyle name="Note 5 11 5 6 2" xfId="24803"/>
    <cellStyle name="Note 5 11 5 6 3" xfId="39256"/>
    <cellStyle name="Note 5 11 5 7" xfId="9810"/>
    <cellStyle name="Note 5 11 5 7 2" xfId="27244"/>
    <cellStyle name="Note 5 11 5 7 3" xfId="41697"/>
    <cellStyle name="Note 5 11 5 8" xfId="12230"/>
    <cellStyle name="Note 5 11 5 8 2" xfId="29664"/>
    <cellStyle name="Note 5 11 5 8 3" xfId="44117"/>
    <cellStyle name="Note 5 11 5 9" xfId="19236"/>
    <cellStyle name="Note 5 11 6" xfId="2400"/>
    <cellStyle name="Note 5 11 6 2" xfId="4911"/>
    <cellStyle name="Note 5 11 6 2 2" xfId="14310"/>
    <cellStyle name="Note 5 11 6 2 2 2" xfId="31744"/>
    <cellStyle name="Note 5 11 6 2 2 3" xfId="46197"/>
    <cellStyle name="Note 5 11 6 2 3" xfId="16771"/>
    <cellStyle name="Note 5 11 6 2 3 2" xfId="34205"/>
    <cellStyle name="Note 5 11 6 2 3 3" xfId="48658"/>
    <cellStyle name="Note 5 11 6 2 4" xfId="22346"/>
    <cellStyle name="Note 5 11 6 2 5" xfId="36799"/>
    <cellStyle name="Note 5 11 6 3" xfId="7373"/>
    <cellStyle name="Note 5 11 6 3 2" xfId="24807"/>
    <cellStyle name="Note 5 11 6 3 3" xfId="39260"/>
    <cellStyle name="Note 5 11 6 4" xfId="9814"/>
    <cellStyle name="Note 5 11 6 4 2" xfId="27248"/>
    <cellStyle name="Note 5 11 6 4 3" xfId="41701"/>
    <cellStyle name="Note 5 11 6 5" xfId="12234"/>
    <cellStyle name="Note 5 11 6 5 2" xfId="29668"/>
    <cellStyle name="Note 5 11 6 5 3" xfId="44121"/>
    <cellStyle name="Note 5 11 6 6" xfId="19240"/>
    <cellStyle name="Note 5 11 7" xfId="2401"/>
    <cellStyle name="Note 5 11 7 2" xfId="4912"/>
    <cellStyle name="Note 5 11 7 2 2" xfId="14311"/>
    <cellStyle name="Note 5 11 7 2 2 2" xfId="31745"/>
    <cellStyle name="Note 5 11 7 2 2 3" xfId="46198"/>
    <cellStyle name="Note 5 11 7 2 3" xfId="16772"/>
    <cellStyle name="Note 5 11 7 2 3 2" xfId="34206"/>
    <cellStyle name="Note 5 11 7 2 3 3" xfId="48659"/>
    <cellStyle name="Note 5 11 7 2 4" xfId="22347"/>
    <cellStyle name="Note 5 11 7 2 5" xfId="36800"/>
    <cellStyle name="Note 5 11 7 3" xfId="7374"/>
    <cellStyle name="Note 5 11 7 3 2" xfId="24808"/>
    <cellStyle name="Note 5 11 7 3 3" xfId="39261"/>
    <cellStyle name="Note 5 11 7 4" xfId="9815"/>
    <cellStyle name="Note 5 11 7 4 2" xfId="27249"/>
    <cellStyle name="Note 5 11 7 4 3" xfId="41702"/>
    <cellStyle name="Note 5 11 7 5" xfId="12235"/>
    <cellStyle name="Note 5 11 7 5 2" xfId="29669"/>
    <cellStyle name="Note 5 11 7 5 3" xfId="44122"/>
    <cellStyle name="Note 5 11 7 6" xfId="19241"/>
    <cellStyle name="Note 5 11 8" xfId="2402"/>
    <cellStyle name="Note 5 11 8 2" xfId="4913"/>
    <cellStyle name="Note 5 11 8 2 2" xfId="22348"/>
    <cellStyle name="Note 5 11 8 2 3" xfId="36801"/>
    <cellStyle name="Note 5 11 8 3" xfId="7375"/>
    <cellStyle name="Note 5 11 8 3 2" xfId="24809"/>
    <cellStyle name="Note 5 11 8 3 3" xfId="39262"/>
    <cellStyle name="Note 5 11 8 4" xfId="9816"/>
    <cellStyle name="Note 5 11 8 4 2" xfId="27250"/>
    <cellStyle name="Note 5 11 8 4 3" xfId="41703"/>
    <cellStyle name="Note 5 11 8 5" xfId="12236"/>
    <cellStyle name="Note 5 11 8 5 2" xfId="29670"/>
    <cellStyle name="Note 5 11 8 5 3" xfId="44123"/>
    <cellStyle name="Note 5 11 8 6" xfId="15374"/>
    <cellStyle name="Note 5 11 8 6 2" xfId="32808"/>
    <cellStyle name="Note 5 11 8 6 3" xfId="47261"/>
    <cellStyle name="Note 5 11 8 7" xfId="19242"/>
    <cellStyle name="Note 5 11 8 8" xfId="20535"/>
    <cellStyle name="Note 5 11 9" xfId="4894"/>
    <cellStyle name="Note 5 11 9 2" xfId="14297"/>
    <cellStyle name="Note 5 11 9 2 2" xfId="31731"/>
    <cellStyle name="Note 5 11 9 2 3" xfId="46184"/>
    <cellStyle name="Note 5 11 9 3" xfId="16758"/>
    <cellStyle name="Note 5 11 9 3 2" xfId="34192"/>
    <cellStyle name="Note 5 11 9 3 3" xfId="48645"/>
    <cellStyle name="Note 5 11 9 4" xfId="22329"/>
    <cellStyle name="Note 5 11 9 5" xfId="36782"/>
    <cellStyle name="Note 5 12" xfId="2403"/>
    <cellStyle name="Note 5 12 10" xfId="7376"/>
    <cellStyle name="Note 5 12 10 2" xfId="24810"/>
    <cellStyle name="Note 5 12 10 3" xfId="39263"/>
    <cellStyle name="Note 5 12 11" xfId="9817"/>
    <cellStyle name="Note 5 12 11 2" xfId="27251"/>
    <cellStyle name="Note 5 12 11 3" xfId="41704"/>
    <cellStyle name="Note 5 12 12" xfId="12237"/>
    <cellStyle name="Note 5 12 12 2" xfId="29671"/>
    <cellStyle name="Note 5 12 12 3" xfId="44124"/>
    <cellStyle name="Note 5 12 13" xfId="19243"/>
    <cellStyle name="Note 5 12 2" xfId="2404"/>
    <cellStyle name="Note 5 12 2 2" xfId="2405"/>
    <cellStyle name="Note 5 12 2 2 2" xfId="4916"/>
    <cellStyle name="Note 5 12 2 2 2 2" xfId="14314"/>
    <cellStyle name="Note 5 12 2 2 2 2 2" xfId="31748"/>
    <cellStyle name="Note 5 12 2 2 2 2 3" xfId="46201"/>
    <cellStyle name="Note 5 12 2 2 2 3" xfId="16775"/>
    <cellStyle name="Note 5 12 2 2 2 3 2" xfId="34209"/>
    <cellStyle name="Note 5 12 2 2 2 3 3" xfId="48662"/>
    <cellStyle name="Note 5 12 2 2 2 4" xfId="22351"/>
    <cellStyle name="Note 5 12 2 2 2 5" xfId="36804"/>
    <cellStyle name="Note 5 12 2 2 3" xfId="7378"/>
    <cellStyle name="Note 5 12 2 2 3 2" xfId="24812"/>
    <cellStyle name="Note 5 12 2 2 3 3" xfId="39265"/>
    <cellStyle name="Note 5 12 2 2 4" xfId="9819"/>
    <cellStyle name="Note 5 12 2 2 4 2" xfId="27253"/>
    <cellStyle name="Note 5 12 2 2 4 3" xfId="41706"/>
    <cellStyle name="Note 5 12 2 2 5" xfId="12239"/>
    <cellStyle name="Note 5 12 2 2 5 2" xfId="29673"/>
    <cellStyle name="Note 5 12 2 2 5 3" xfId="44126"/>
    <cellStyle name="Note 5 12 2 2 6" xfId="19245"/>
    <cellStyle name="Note 5 12 2 3" xfId="2406"/>
    <cellStyle name="Note 5 12 2 3 2" xfId="4917"/>
    <cellStyle name="Note 5 12 2 3 2 2" xfId="14315"/>
    <cellStyle name="Note 5 12 2 3 2 2 2" xfId="31749"/>
    <cellStyle name="Note 5 12 2 3 2 2 3" xfId="46202"/>
    <cellStyle name="Note 5 12 2 3 2 3" xfId="16776"/>
    <cellStyle name="Note 5 12 2 3 2 3 2" xfId="34210"/>
    <cellStyle name="Note 5 12 2 3 2 3 3" xfId="48663"/>
    <cellStyle name="Note 5 12 2 3 2 4" xfId="22352"/>
    <cellStyle name="Note 5 12 2 3 2 5" xfId="36805"/>
    <cellStyle name="Note 5 12 2 3 3" xfId="7379"/>
    <cellStyle name="Note 5 12 2 3 3 2" xfId="24813"/>
    <cellStyle name="Note 5 12 2 3 3 3" xfId="39266"/>
    <cellStyle name="Note 5 12 2 3 4" xfId="9820"/>
    <cellStyle name="Note 5 12 2 3 4 2" xfId="27254"/>
    <cellStyle name="Note 5 12 2 3 4 3" xfId="41707"/>
    <cellStyle name="Note 5 12 2 3 5" xfId="12240"/>
    <cellStyle name="Note 5 12 2 3 5 2" xfId="29674"/>
    <cellStyle name="Note 5 12 2 3 5 3" xfId="44127"/>
    <cellStyle name="Note 5 12 2 3 6" xfId="19246"/>
    <cellStyle name="Note 5 12 2 4" xfId="2407"/>
    <cellStyle name="Note 5 12 2 4 2" xfId="4918"/>
    <cellStyle name="Note 5 12 2 4 2 2" xfId="22353"/>
    <cellStyle name="Note 5 12 2 4 2 3" xfId="36806"/>
    <cellStyle name="Note 5 12 2 4 3" xfId="7380"/>
    <cellStyle name="Note 5 12 2 4 3 2" xfId="24814"/>
    <cellStyle name="Note 5 12 2 4 3 3" xfId="39267"/>
    <cellStyle name="Note 5 12 2 4 4" xfId="9821"/>
    <cellStyle name="Note 5 12 2 4 4 2" xfId="27255"/>
    <cellStyle name="Note 5 12 2 4 4 3" xfId="41708"/>
    <cellStyle name="Note 5 12 2 4 5" xfId="12241"/>
    <cellStyle name="Note 5 12 2 4 5 2" xfId="29675"/>
    <cellStyle name="Note 5 12 2 4 5 3" xfId="44128"/>
    <cellStyle name="Note 5 12 2 4 6" xfId="15375"/>
    <cellStyle name="Note 5 12 2 4 6 2" xfId="32809"/>
    <cellStyle name="Note 5 12 2 4 6 3" xfId="47262"/>
    <cellStyle name="Note 5 12 2 4 7" xfId="19247"/>
    <cellStyle name="Note 5 12 2 4 8" xfId="20536"/>
    <cellStyle name="Note 5 12 2 5" xfId="4915"/>
    <cellStyle name="Note 5 12 2 5 2" xfId="14313"/>
    <cellStyle name="Note 5 12 2 5 2 2" xfId="31747"/>
    <cellStyle name="Note 5 12 2 5 2 3" xfId="46200"/>
    <cellStyle name="Note 5 12 2 5 3" xfId="16774"/>
    <cellStyle name="Note 5 12 2 5 3 2" xfId="34208"/>
    <cellStyle name="Note 5 12 2 5 3 3" xfId="48661"/>
    <cellStyle name="Note 5 12 2 5 4" xfId="22350"/>
    <cellStyle name="Note 5 12 2 5 5" xfId="36803"/>
    <cellStyle name="Note 5 12 2 6" xfId="7377"/>
    <cellStyle name="Note 5 12 2 6 2" xfId="24811"/>
    <cellStyle name="Note 5 12 2 6 3" xfId="39264"/>
    <cellStyle name="Note 5 12 2 7" xfId="9818"/>
    <cellStyle name="Note 5 12 2 7 2" xfId="27252"/>
    <cellStyle name="Note 5 12 2 7 3" xfId="41705"/>
    <cellStyle name="Note 5 12 2 8" xfId="12238"/>
    <cellStyle name="Note 5 12 2 8 2" xfId="29672"/>
    <cellStyle name="Note 5 12 2 8 3" xfId="44125"/>
    <cellStyle name="Note 5 12 2 9" xfId="19244"/>
    <cellStyle name="Note 5 12 3" xfId="2408"/>
    <cellStyle name="Note 5 12 3 2" xfId="2409"/>
    <cellStyle name="Note 5 12 3 2 2" xfId="4920"/>
    <cellStyle name="Note 5 12 3 2 2 2" xfId="14317"/>
    <cellStyle name="Note 5 12 3 2 2 2 2" xfId="31751"/>
    <cellStyle name="Note 5 12 3 2 2 2 3" xfId="46204"/>
    <cellStyle name="Note 5 12 3 2 2 3" xfId="16778"/>
    <cellStyle name="Note 5 12 3 2 2 3 2" xfId="34212"/>
    <cellStyle name="Note 5 12 3 2 2 3 3" xfId="48665"/>
    <cellStyle name="Note 5 12 3 2 2 4" xfId="22355"/>
    <cellStyle name="Note 5 12 3 2 2 5" xfId="36808"/>
    <cellStyle name="Note 5 12 3 2 3" xfId="7382"/>
    <cellStyle name="Note 5 12 3 2 3 2" xfId="24816"/>
    <cellStyle name="Note 5 12 3 2 3 3" xfId="39269"/>
    <cellStyle name="Note 5 12 3 2 4" xfId="9823"/>
    <cellStyle name="Note 5 12 3 2 4 2" xfId="27257"/>
    <cellStyle name="Note 5 12 3 2 4 3" xfId="41710"/>
    <cellStyle name="Note 5 12 3 2 5" xfId="12243"/>
    <cellStyle name="Note 5 12 3 2 5 2" xfId="29677"/>
    <cellStyle name="Note 5 12 3 2 5 3" xfId="44130"/>
    <cellStyle name="Note 5 12 3 2 6" xfId="19249"/>
    <cellStyle name="Note 5 12 3 3" xfId="2410"/>
    <cellStyle name="Note 5 12 3 3 2" xfId="4921"/>
    <cellStyle name="Note 5 12 3 3 2 2" xfId="14318"/>
    <cellStyle name="Note 5 12 3 3 2 2 2" xfId="31752"/>
    <cellStyle name="Note 5 12 3 3 2 2 3" xfId="46205"/>
    <cellStyle name="Note 5 12 3 3 2 3" xfId="16779"/>
    <cellStyle name="Note 5 12 3 3 2 3 2" xfId="34213"/>
    <cellStyle name="Note 5 12 3 3 2 3 3" xfId="48666"/>
    <cellStyle name="Note 5 12 3 3 2 4" xfId="22356"/>
    <cellStyle name="Note 5 12 3 3 2 5" xfId="36809"/>
    <cellStyle name="Note 5 12 3 3 3" xfId="7383"/>
    <cellStyle name="Note 5 12 3 3 3 2" xfId="24817"/>
    <cellStyle name="Note 5 12 3 3 3 3" xfId="39270"/>
    <cellStyle name="Note 5 12 3 3 4" xfId="9824"/>
    <cellStyle name="Note 5 12 3 3 4 2" xfId="27258"/>
    <cellStyle name="Note 5 12 3 3 4 3" xfId="41711"/>
    <cellStyle name="Note 5 12 3 3 5" xfId="12244"/>
    <cellStyle name="Note 5 12 3 3 5 2" xfId="29678"/>
    <cellStyle name="Note 5 12 3 3 5 3" xfId="44131"/>
    <cellStyle name="Note 5 12 3 3 6" xfId="19250"/>
    <cellStyle name="Note 5 12 3 4" xfId="2411"/>
    <cellStyle name="Note 5 12 3 4 2" xfId="4922"/>
    <cellStyle name="Note 5 12 3 4 2 2" xfId="22357"/>
    <cellStyle name="Note 5 12 3 4 2 3" xfId="36810"/>
    <cellStyle name="Note 5 12 3 4 3" xfId="7384"/>
    <cellStyle name="Note 5 12 3 4 3 2" xfId="24818"/>
    <cellStyle name="Note 5 12 3 4 3 3" xfId="39271"/>
    <cellStyle name="Note 5 12 3 4 4" xfId="9825"/>
    <cellStyle name="Note 5 12 3 4 4 2" xfId="27259"/>
    <cellStyle name="Note 5 12 3 4 4 3" xfId="41712"/>
    <cellStyle name="Note 5 12 3 4 5" xfId="12245"/>
    <cellStyle name="Note 5 12 3 4 5 2" xfId="29679"/>
    <cellStyle name="Note 5 12 3 4 5 3" xfId="44132"/>
    <cellStyle name="Note 5 12 3 4 6" xfId="15376"/>
    <cellStyle name="Note 5 12 3 4 6 2" xfId="32810"/>
    <cellStyle name="Note 5 12 3 4 6 3" xfId="47263"/>
    <cellStyle name="Note 5 12 3 4 7" xfId="19251"/>
    <cellStyle name="Note 5 12 3 4 8" xfId="20537"/>
    <cellStyle name="Note 5 12 3 5" xfId="4919"/>
    <cellStyle name="Note 5 12 3 5 2" xfId="14316"/>
    <cellStyle name="Note 5 12 3 5 2 2" xfId="31750"/>
    <cellStyle name="Note 5 12 3 5 2 3" xfId="46203"/>
    <cellStyle name="Note 5 12 3 5 3" xfId="16777"/>
    <cellStyle name="Note 5 12 3 5 3 2" xfId="34211"/>
    <cellStyle name="Note 5 12 3 5 3 3" xfId="48664"/>
    <cellStyle name="Note 5 12 3 5 4" xfId="22354"/>
    <cellStyle name="Note 5 12 3 5 5" xfId="36807"/>
    <cellStyle name="Note 5 12 3 6" xfId="7381"/>
    <cellStyle name="Note 5 12 3 6 2" xfId="24815"/>
    <cellStyle name="Note 5 12 3 6 3" xfId="39268"/>
    <cellStyle name="Note 5 12 3 7" xfId="9822"/>
    <cellStyle name="Note 5 12 3 7 2" xfId="27256"/>
    <cellStyle name="Note 5 12 3 7 3" xfId="41709"/>
    <cellStyle name="Note 5 12 3 8" xfId="12242"/>
    <cellStyle name="Note 5 12 3 8 2" xfId="29676"/>
    <cellStyle name="Note 5 12 3 8 3" xfId="44129"/>
    <cellStyle name="Note 5 12 3 9" xfId="19248"/>
    <cellStyle name="Note 5 12 4" xfId="2412"/>
    <cellStyle name="Note 5 12 4 2" xfId="2413"/>
    <cellStyle name="Note 5 12 4 2 2" xfId="4924"/>
    <cellStyle name="Note 5 12 4 2 2 2" xfId="14320"/>
    <cellStyle name="Note 5 12 4 2 2 2 2" xfId="31754"/>
    <cellStyle name="Note 5 12 4 2 2 2 3" xfId="46207"/>
    <cellStyle name="Note 5 12 4 2 2 3" xfId="16781"/>
    <cellStyle name="Note 5 12 4 2 2 3 2" xfId="34215"/>
    <cellStyle name="Note 5 12 4 2 2 3 3" xfId="48668"/>
    <cellStyle name="Note 5 12 4 2 2 4" xfId="22359"/>
    <cellStyle name="Note 5 12 4 2 2 5" xfId="36812"/>
    <cellStyle name="Note 5 12 4 2 3" xfId="7386"/>
    <cellStyle name="Note 5 12 4 2 3 2" xfId="24820"/>
    <cellStyle name="Note 5 12 4 2 3 3" xfId="39273"/>
    <cellStyle name="Note 5 12 4 2 4" xfId="9827"/>
    <cellStyle name="Note 5 12 4 2 4 2" xfId="27261"/>
    <cellStyle name="Note 5 12 4 2 4 3" xfId="41714"/>
    <cellStyle name="Note 5 12 4 2 5" xfId="12247"/>
    <cellStyle name="Note 5 12 4 2 5 2" xfId="29681"/>
    <cellStyle name="Note 5 12 4 2 5 3" xfId="44134"/>
    <cellStyle name="Note 5 12 4 2 6" xfId="19253"/>
    <cellStyle name="Note 5 12 4 3" xfId="2414"/>
    <cellStyle name="Note 5 12 4 3 2" xfId="4925"/>
    <cellStyle name="Note 5 12 4 3 2 2" xfId="14321"/>
    <cellStyle name="Note 5 12 4 3 2 2 2" xfId="31755"/>
    <cellStyle name="Note 5 12 4 3 2 2 3" xfId="46208"/>
    <cellStyle name="Note 5 12 4 3 2 3" xfId="16782"/>
    <cellStyle name="Note 5 12 4 3 2 3 2" xfId="34216"/>
    <cellStyle name="Note 5 12 4 3 2 3 3" xfId="48669"/>
    <cellStyle name="Note 5 12 4 3 2 4" xfId="22360"/>
    <cellStyle name="Note 5 12 4 3 2 5" xfId="36813"/>
    <cellStyle name="Note 5 12 4 3 3" xfId="7387"/>
    <cellStyle name="Note 5 12 4 3 3 2" xfId="24821"/>
    <cellStyle name="Note 5 12 4 3 3 3" xfId="39274"/>
    <cellStyle name="Note 5 12 4 3 4" xfId="9828"/>
    <cellStyle name="Note 5 12 4 3 4 2" xfId="27262"/>
    <cellStyle name="Note 5 12 4 3 4 3" xfId="41715"/>
    <cellStyle name="Note 5 12 4 3 5" xfId="12248"/>
    <cellStyle name="Note 5 12 4 3 5 2" xfId="29682"/>
    <cellStyle name="Note 5 12 4 3 5 3" xfId="44135"/>
    <cellStyle name="Note 5 12 4 3 6" xfId="19254"/>
    <cellStyle name="Note 5 12 4 4" xfId="2415"/>
    <cellStyle name="Note 5 12 4 4 2" xfId="4926"/>
    <cellStyle name="Note 5 12 4 4 2 2" xfId="22361"/>
    <cellStyle name="Note 5 12 4 4 2 3" xfId="36814"/>
    <cellStyle name="Note 5 12 4 4 3" xfId="7388"/>
    <cellStyle name="Note 5 12 4 4 3 2" xfId="24822"/>
    <cellStyle name="Note 5 12 4 4 3 3" xfId="39275"/>
    <cellStyle name="Note 5 12 4 4 4" xfId="9829"/>
    <cellStyle name="Note 5 12 4 4 4 2" xfId="27263"/>
    <cellStyle name="Note 5 12 4 4 4 3" xfId="41716"/>
    <cellStyle name="Note 5 12 4 4 5" xfId="12249"/>
    <cellStyle name="Note 5 12 4 4 5 2" xfId="29683"/>
    <cellStyle name="Note 5 12 4 4 5 3" xfId="44136"/>
    <cellStyle name="Note 5 12 4 4 6" xfId="15377"/>
    <cellStyle name="Note 5 12 4 4 6 2" xfId="32811"/>
    <cellStyle name="Note 5 12 4 4 6 3" xfId="47264"/>
    <cellStyle name="Note 5 12 4 4 7" xfId="19255"/>
    <cellStyle name="Note 5 12 4 4 8" xfId="20538"/>
    <cellStyle name="Note 5 12 4 5" xfId="4923"/>
    <cellStyle name="Note 5 12 4 5 2" xfId="14319"/>
    <cellStyle name="Note 5 12 4 5 2 2" xfId="31753"/>
    <cellStyle name="Note 5 12 4 5 2 3" xfId="46206"/>
    <cellStyle name="Note 5 12 4 5 3" xfId="16780"/>
    <cellStyle name="Note 5 12 4 5 3 2" xfId="34214"/>
    <cellStyle name="Note 5 12 4 5 3 3" xfId="48667"/>
    <cellStyle name="Note 5 12 4 5 4" xfId="22358"/>
    <cellStyle name="Note 5 12 4 5 5" xfId="36811"/>
    <cellStyle name="Note 5 12 4 6" xfId="7385"/>
    <cellStyle name="Note 5 12 4 6 2" xfId="24819"/>
    <cellStyle name="Note 5 12 4 6 3" xfId="39272"/>
    <cellStyle name="Note 5 12 4 7" xfId="9826"/>
    <cellStyle name="Note 5 12 4 7 2" xfId="27260"/>
    <cellStyle name="Note 5 12 4 7 3" xfId="41713"/>
    <cellStyle name="Note 5 12 4 8" xfId="12246"/>
    <cellStyle name="Note 5 12 4 8 2" xfId="29680"/>
    <cellStyle name="Note 5 12 4 8 3" xfId="44133"/>
    <cellStyle name="Note 5 12 4 9" xfId="19252"/>
    <cellStyle name="Note 5 12 5" xfId="2416"/>
    <cellStyle name="Note 5 12 5 2" xfId="2417"/>
    <cellStyle name="Note 5 12 5 2 2" xfId="4928"/>
    <cellStyle name="Note 5 12 5 2 2 2" xfId="14323"/>
    <cellStyle name="Note 5 12 5 2 2 2 2" xfId="31757"/>
    <cellStyle name="Note 5 12 5 2 2 2 3" xfId="46210"/>
    <cellStyle name="Note 5 12 5 2 2 3" xfId="16784"/>
    <cellStyle name="Note 5 12 5 2 2 3 2" xfId="34218"/>
    <cellStyle name="Note 5 12 5 2 2 3 3" xfId="48671"/>
    <cellStyle name="Note 5 12 5 2 2 4" xfId="22363"/>
    <cellStyle name="Note 5 12 5 2 2 5" xfId="36816"/>
    <cellStyle name="Note 5 12 5 2 3" xfId="7390"/>
    <cellStyle name="Note 5 12 5 2 3 2" xfId="24824"/>
    <cellStyle name="Note 5 12 5 2 3 3" xfId="39277"/>
    <cellStyle name="Note 5 12 5 2 4" xfId="9831"/>
    <cellStyle name="Note 5 12 5 2 4 2" xfId="27265"/>
    <cellStyle name="Note 5 12 5 2 4 3" xfId="41718"/>
    <cellStyle name="Note 5 12 5 2 5" xfId="12251"/>
    <cellStyle name="Note 5 12 5 2 5 2" xfId="29685"/>
    <cellStyle name="Note 5 12 5 2 5 3" xfId="44138"/>
    <cellStyle name="Note 5 12 5 2 6" xfId="19257"/>
    <cellStyle name="Note 5 12 5 3" xfId="2418"/>
    <cellStyle name="Note 5 12 5 3 2" xfId="4929"/>
    <cellStyle name="Note 5 12 5 3 2 2" xfId="14324"/>
    <cellStyle name="Note 5 12 5 3 2 2 2" xfId="31758"/>
    <cellStyle name="Note 5 12 5 3 2 2 3" xfId="46211"/>
    <cellStyle name="Note 5 12 5 3 2 3" xfId="16785"/>
    <cellStyle name="Note 5 12 5 3 2 3 2" xfId="34219"/>
    <cellStyle name="Note 5 12 5 3 2 3 3" xfId="48672"/>
    <cellStyle name="Note 5 12 5 3 2 4" xfId="22364"/>
    <cellStyle name="Note 5 12 5 3 2 5" xfId="36817"/>
    <cellStyle name="Note 5 12 5 3 3" xfId="7391"/>
    <cellStyle name="Note 5 12 5 3 3 2" xfId="24825"/>
    <cellStyle name="Note 5 12 5 3 3 3" xfId="39278"/>
    <cellStyle name="Note 5 12 5 3 4" xfId="9832"/>
    <cellStyle name="Note 5 12 5 3 4 2" xfId="27266"/>
    <cellStyle name="Note 5 12 5 3 4 3" xfId="41719"/>
    <cellStyle name="Note 5 12 5 3 5" xfId="12252"/>
    <cellStyle name="Note 5 12 5 3 5 2" xfId="29686"/>
    <cellStyle name="Note 5 12 5 3 5 3" xfId="44139"/>
    <cellStyle name="Note 5 12 5 3 6" xfId="19258"/>
    <cellStyle name="Note 5 12 5 4" xfId="2419"/>
    <cellStyle name="Note 5 12 5 4 2" xfId="4930"/>
    <cellStyle name="Note 5 12 5 4 2 2" xfId="22365"/>
    <cellStyle name="Note 5 12 5 4 2 3" xfId="36818"/>
    <cellStyle name="Note 5 12 5 4 3" xfId="7392"/>
    <cellStyle name="Note 5 12 5 4 3 2" xfId="24826"/>
    <cellStyle name="Note 5 12 5 4 3 3" xfId="39279"/>
    <cellStyle name="Note 5 12 5 4 4" xfId="9833"/>
    <cellStyle name="Note 5 12 5 4 4 2" xfId="27267"/>
    <cellStyle name="Note 5 12 5 4 4 3" xfId="41720"/>
    <cellStyle name="Note 5 12 5 4 5" xfId="12253"/>
    <cellStyle name="Note 5 12 5 4 5 2" xfId="29687"/>
    <cellStyle name="Note 5 12 5 4 5 3" xfId="44140"/>
    <cellStyle name="Note 5 12 5 4 6" xfId="15378"/>
    <cellStyle name="Note 5 12 5 4 6 2" xfId="32812"/>
    <cellStyle name="Note 5 12 5 4 6 3" xfId="47265"/>
    <cellStyle name="Note 5 12 5 4 7" xfId="19259"/>
    <cellStyle name="Note 5 12 5 4 8" xfId="20539"/>
    <cellStyle name="Note 5 12 5 5" xfId="4927"/>
    <cellStyle name="Note 5 12 5 5 2" xfId="14322"/>
    <cellStyle name="Note 5 12 5 5 2 2" xfId="31756"/>
    <cellStyle name="Note 5 12 5 5 2 3" xfId="46209"/>
    <cellStyle name="Note 5 12 5 5 3" xfId="16783"/>
    <cellStyle name="Note 5 12 5 5 3 2" xfId="34217"/>
    <cellStyle name="Note 5 12 5 5 3 3" xfId="48670"/>
    <cellStyle name="Note 5 12 5 5 4" xfId="22362"/>
    <cellStyle name="Note 5 12 5 5 5" xfId="36815"/>
    <cellStyle name="Note 5 12 5 6" xfId="7389"/>
    <cellStyle name="Note 5 12 5 6 2" xfId="24823"/>
    <cellStyle name="Note 5 12 5 6 3" xfId="39276"/>
    <cellStyle name="Note 5 12 5 7" xfId="9830"/>
    <cellStyle name="Note 5 12 5 7 2" xfId="27264"/>
    <cellStyle name="Note 5 12 5 7 3" xfId="41717"/>
    <cellStyle name="Note 5 12 5 8" xfId="12250"/>
    <cellStyle name="Note 5 12 5 8 2" xfId="29684"/>
    <cellStyle name="Note 5 12 5 8 3" xfId="44137"/>
    <cellStyle name="Note 5 12 5 9" xfId="19256"/>
    <cellStyle name="Note 5 12 6" xfId="2420"/>
    <cellStyle name="Note 5 12 6 2" xfId="4931"/>
    <cellStyle name="Note 5 12 6 2 2" xfId="14325"/>
    <cellStyle name="Note 5 12 6 2 2 2" xfId="31759"/>
    <cellStyle name="Note 5 12 6 2 2 3" xfId="46212"/>
    <cellStyle name="Note 5 12 6 2 3" xfId="16786"/>
    <cellStyle name="Note 5 12 6 2 3 2" xfId="34220"/>
    <cellStyle name="Note 5 12 6 2 3 3" xfId="48673"/>
    <cellStyle name="Note 5 12 6 2 4" xfId="22366"/>
    <cellStyle name="Note 5 12 6 2 5" xfId="36819"/>
    <cellStyle name="Note 5 12 6 3" xfId="7393"/>
    <cellStyle name="Note 5 12 6 3 2" xfId="24827"/>
    <cellStyle name="Note 5 12 6 3 3" xfId="39280"/>
    <cellStyle name="Note 5 12 6 4" xfId="9834"/>
    <cellStyle name="Note 5 12 6 4 2" xfId="27268"/>
    <cellStyle name="Note 5 12 6 4 3" xfId="41721"/>
    <cellStyle name="Note 5 12 6 5" xfId="12254"/>
    <cellStyle name="Note 5 12 6 5 2" xfId="29688"/>
    <cellStyle name="Note 5 12 6 5 3" xfId="44141"/>
    <cellStyle name="Note 5 12 6 6" xfId="19260"/>
    <cellStyle name="Note 5 12 7" xfId="2421"/>
    <cellStyle name="Note 5 12 7 2" xfId="4932"/>
    <cellStyle name="Note 5 12 7 2 2" xfId="14326"/>
    <cellStyle name="Note 5 12 7 2 2 2" xfId="31760"/>
    <cellStyle name="Note 5 12 7 2 2 3" xfId="46213"/>
    <cellStyle name="Note 5 12 7 2 3" xfId="16787"/>
    <cellStyle name="Note 5 12 7 2 3 2" xfId="34221"/>
    <cellStyle name="Note 5 12 7 2 3 3" xfId="48674"/>
    <cellStyle name="Note 5 12 7 2 4" xfId="22367"/>
    <cellStyle name="Note 5 12 7 2 5" xfId="36820"/>
    <cellStyle name="Note 5 12 7 3" xfId="7394"/>
    <cellStyle name="Note 5 12 7 3 2" xfId="24828"/>
    <cellStyle name="Note 5 12 7 3 3" xfId="39281"/>
    <cellStyle name="Note 5 12 7 4" xfId="9835"/>
    <cellStyle name="Note 5 12 7 4 2" xfId="27269"/>
    <cellStyle name="Note 5 12 7 4 3" xfId="41722"/>
    <cellStyle name="Note 5 12 7 5" xfId="12255"/>
    <cellStyle name="Note 5 12 7 5 2" xfId="29689"/>
    <cellStyle name="Note 5 12 7 5 3" xfId="44142"/>
    <cellStyle name="Note 5 12 7 6" xfId="19261"/>
    <cellStyle name="Note 5 12 8" xfId="2422"/>
    <cellStyle name="Note 5 12 8 2" xfId="4933"/>
    <cellStyle name="Note 5 12 8 2 2" xfId="22368"/>
    <cellStyle name="Note 5 12 8 2 3" xfId="36821"/>
    <cellStyle name="Note 5 12 8 3" xfId="7395"/>
    <cellStyle name="Note 5 12 8 3 2" xfId="24829"/>
    <cellStyle name="Note 5 12 8 3 3" xfId="39282"/>
    <cellStyle name="Note 5 12 8 4" xfId="9836"/>
    <cellStyle name="Note 5 12 8 4 2" xfId="27270"/>
    <cellStyle name="Note 5 12 8 4 3" xfId="41723"/>
    <cellStyle name="Note 5 12 8 5" xfId="12256"/>
    <cellStyle name="Note 5 12 8 5 2" xfId="29690"/>
    <cellStyle name="Note 5 12 8 5 3" xfId="44143"/>
    <cellStyle name="Note 5 12 8 6" xfId="15379"/>
    <cellStyle name="Note 5 12 8 6 2" xfId="32813"/>
    <cellStyle name="Note 5 12 8 6 3" xfId="47266"/>
    <cellStyle name="Note 5 12 8 7" xfId="19262"/>
    <cellStyle name="Note 5 12 8 8" xfId="20540"/>
    <cellStyle name="Note 5 12 9" xfId="4914"/>
    <cellStyle name="Note 5 12 9 2" xfId="14312"/>
    <cellStyle name="Note 5 12 9 2 2" xfId="31746"/>
    <cellStyle name="Note 5 12 9 2 3" xfId="46199"/>
    <cellStyle name="Note 5 12 9 3" xfId="16773"/>
    <cellStyle name="Note 5 12 9 3 2" xfId="34207"/>
    <cellStyle name="Note 5 12 9 3 3" xfId="48660"/>
    <cellStyle name="Note 5 12 9 4" xfId="22349"/>
    <cellStyle name="Note 5 12 9 5" xfId="36802"/>
    <cellStyle name="Note 5 13" xfId="2423"/>
    <cellStyle name="Note 5 13 10" xfId="7396"/>
    <cellStyle name="Note 5 13 10 2" xfId="24830"/>
    <cellStyle name="Note 5 13 10 3" xfId="39283"/>
    <cellStyle name="Note 5 13 11" xfId="9837"/>
    <cellStyle name="Note 5 13 11 2" xfId="27271"/>
    <cellStyle name="Note 5 13 11 3" xfId="41724"/>
    <cellStyle name="Note 5 13 12" xfId="12257"/>
    <cellStyle name="Note 5 13 12 2" xfId="29691"/>
    <cellStyle name="Note 5 13 12 3" xfId="44144"/>
    <cellStyle name="Note 5 13 13" xfId="19263"/>
    <cellStyle name="Note 5 13 2" xfId="2424"/>
    <cellStyle name="Note 5 13 2 2" xfId="2425"/>
    <cellStyle name="Note 5 13 2 2 2" xfId="4936"/>
    <cellStyle name="Note 5 13 2 2 2 2" xfId="14329"/>
    <cellStyle name="Note 5 13 2 2 2 2 2" xfId="31763"/>
    <cellStyle name="Note 5 13 2 2 2 2 3" xfId="46216"/>
    <cellStyle name="Note 5 13 2 2 2 3" xfId="16790"/>
    <cellStyle name="Note 5 13 2 2 2 3 2" xfId="34224"/>
    <cellStyle name="Note 5 13 2 2 2 3 3" xfId="48677"/>
    <cellStyle name="Note 5 13 2 2 2 4" xfId="22371"/>
    <cellStyle name="Note 5 13 2 2 2 5" xfId="36824"/>
    <cellStyle name="Note 5 13 2 2 3" xfId="7398"/>
    <cellStyle name="Note 5 13 2 2 3 2" xfId="24832"/>
    <cellStyle name="Note 5 13 2 2 3 3" xfId="39285"/>
    <cellStyle name="Note 5 13 2 2 4" xfId="9839"/>
    <cellStyle name="Note 5 13 2 2 4 2" xfId="27273"/>
    <cellStyle name="Note 5 13 2 2 4 3" xfId="41726"/>
    <cellStyle name="Note 5 13 2 2 5" xfId="12259"/>
    <cellStyle name="Note 5 13 2 2 5 2" xfId="29693"/>
    <cellStyle name="Note 5 13 2 2 5 3" xfId="44146"/>
    <cellStyle name="Note 5 13 2 2 6" xfId="19265"/>
    <cellStyle name="Note 5 13 2 3" xfId="2426"/>
    <cellStyle name="Note 5 13 2 3 2" xfId="4937"/>
    <cellStyle name="Note 5 13 2 3 2 2" xfId="14330"/>
    <cellStyle name="Note 5 13 2 3 2 2 2" xfId="31764"/>
    <cellStyle name="Note 5 13 2 3 2 2 3" xfId="46217"/>
    <cellStyle name="Note 5 13 2 3 2 3" xfId="16791"/>
    <cellStyle name="Note 5 13 2 3 2 3 2" xfId="34225"/>
    <cellStyle name="Note 5 13 2 3 2 3 3" xfId="48678"/>
    <cellStyle name="Note 5 13 2 3 2 4" xfId="22372"/>
    <cellStyle name="Note 5 13 2 3 2 5" xfId="36825"/>
    <cellStyle name="Note 5 13 2 3 3" xfId="7399"/>
    <cellStyle name="Note 5 13 2 3 3 2" xfId="24833"/>
    <cellStyle name="Note 5 13 2 3 3 3" xfId="39286"/>
    <cellStyle name="Note 5 13 2 3 4" xfId="9840"/>
    <cellStyle name="Note 5 13 2 3 4 2" xfId="27274"/>
    <cellStyle name="Note 5 13 2 3 4 3" xfId="41727"/>
    <cellStyle name="Note 5 13 2 3 5" xfId="12260"/>
    <cellStyle name="Note 5 13 2 3 5 2" xfId="29694"/>
    <cellStyle name="Note 5 13 2 3 5 3" xfId="44147"/>
    <cellStyle name="Note 5 13 2 3 6" xfId="19266"/>
    <cellStyle name="Note 5 13 2 4" xfId="2427"/>
    <cellStyle name="Note 5 13 2 4 2" xfId="4938"/>
    <cellStyle name="Note 5 13 2 4 2 2" xfId="22373"/>
    <cellStyle name="Note 5 13 2 4 2 3" xfId="36826"/>
    <cellStyle name="Note 5 13 2 4 3" xfId="7400"/>
    <cellStyle name="Note 5 13 2 4 3 2" xfId="24834"/>
    <cellStyle name="Note 5 13 2 4 3 3" xfId="39287"/>
    <cellStyle name="Note 5 13 2 4 4" xfId="9841"/>
    <cellStyle name="Note 5 13 2 4 4 2" xfId="27275"/>
    <cellStyle name="Note 5 13 2 4 4 3" xfId="41728"/>
    <cellStyle name="Note 5 13 2 4 5" xfId="12261"/>
    <cellStyle name="Note 5 13 2 4 5 2" xfId="29695"/>
    <cellStyle name="Note 5 13 2 4 5 3" xfId="44148"/>
    <cellStyle name="Note 5 13 2 4 6" xfId="15380"/>
    <cellStyle name="Note 5 13 2 4 6 2" xfId="32814"/>
    <cellStyle name="Note 5 13 2 4 6 3" xfId="47267"/>
    <cellStyle name="Note 5 13 2 4 7" xfId="19267"/>
    <cellStyle name="Note 5 13 2 4 8" xfId="20541"/>
    <cellStyle name="Note 5 13 2 5" xfId="4935"/>
    <cellStyle name="Note 5 13 2 5 2" xfId="14328"/>
    <cellStyle name="Note 5 13 2 5 2 2" xfId="31762"/>
    <cellStyle name="Note 5 13 2 5 2 3" xfId="46215"/>
    <cellStyle name="Note 5 13 2 5 3" xfId="16789"/>
    <cellStyle name="Note 5 13 2 5 3 2" xfId="34223"/>
    <cellStyle name="Note 5 13 2 5 3 3" xfId="48676"/>
    <cellStyle name="Note 5 13 2 5 4" xfId="22370"/>
    <cellStyle name="Note 5 13 2 5 5" xfId="36823"/>
    <cellStyle name="Note 5 13 2 6" xfId="7397"/>
    <cellStyle name="Note 5 13 2 6 2" xfId="24831"/>
    <cellStyle name="Note 5 13 2 6 3" xfId="39284"/>
    <cellStyle name="Note 5 13 2 7" xfId="9838"/>
    <cellStyle name="Note 5 13 2 7 2" xfId="27272"/>
    <cellStyle name="Note 5 13 2 7 3" xfId="41725"/>
    <cellStyle name="Note 5 13 2 8" xfId="12258"/>
    <cellStyle name="Note 5 13 2 8 2" xfId="29692"/>
    <cellStyle name="Note 5 13 2 8 3" xfId="44145"/>
    <cellStyle name="Note 5 13 2 9" xfId="19264"/>
    <cellStyle name="Note 5 13 3" xfId="2428"/>
    <cellStyle name="Note 5 13 3 2" xfId="2429"/>
    <cellStyle name="Note 5 13 3 2 2" xfId="4940"/>
    <cellStyle name="Note 5 13 3 2 2 2" xfId="14332"/>
    <cellStyle name="Note 5 13 3 2 2 2 2" xfId="31766"/>
    <cellStyle name="Note 5 13 3 2 2 2 3" xfId="46219"/>
    <cellStyle name="Note 5 13 3 2 2 3" xfId="16793"/>
    <cellStyle name="Note 5 13 3 2 2 3 2" xfId="34227"/>
    <cellStyle name="Note 5 13 3 2 2 3 3" xfId="48680"/>
    <cellStyle name="Note 5 13 3 2 2 4" xfId="22375"/>
    <cellStyle name="Note 5 13 3 2 2 5" xfId="36828"/>
    <cellStyle name="Note 5 13 3 2 3" xfId="7402"/>
    <cellStyle name="Note 5 13 3 2 3 2" xfId="24836"/>
    <cellStyle name="Note 5 13 3 2 3 3" xfId="39289"/>
    <cellStyle name="Note 5 13 3 2 4" xfId="9843"/>
    <cellStyle name="Note 5 13 3 2 4 2" xfId="27277"/>
    <cellStyle name="Note 5 13 3 2 4 3" xfId="41730"/>
    <cellStyle name="Note 5 13 3 2 5" xfId="12263"/>
    <cellStyle name="Note 5 13 3 2 5 2" xfId="29697"/>
    <cellStyle name="Note 5 13 3 2 5 3" xfId="44150"/>
    <cellStyle name="Note 5 13 3 2 6" xfId="19269"/>
    <cellStyle name="Note 5 13 3 3" xfId="2430"/>
    <cellStyle name="Note 5 13 3 3 2" xfId="4941"/>
    <cellStyle name="Note 5 13 3 3 2 2" xfId="14333"/>
    <cellStyle name="Note 5 13 3 3 2 2 2" xfId="31767"/>
    <cellStyle name="Note 5 13 3 3 2 2 3" xfId="46220"/>
    <cellStyle name="Note 5 13 3 3 2 3" xfId="16794"/>
    <cellStyle name="Note 5 13 3 3 2 3 2" xfId="34228"/>
    <cellStyle name="Note 5 13 3 3 2 3 3" xfId="48681"/>
    <cellStyle name="Note 5 13 3 3 2 4" xfId="22376"/>
    <cellStyle name="Note 5 13 3 3 2 5" xfId="36829"/>
    <cellStyle name="Note 5 13 3 3 3" xfId="7403"/>
    <cellStyle name="Note 5 13 3 3 3 2" xfId="24837"/>
    <cellStyle name="Note 5 13 3 3 3 3" xfId="39290"/>
    <cellStyle name="Note 5 13 3 3 4" xfId="9844"/>
    <cellStyle name="Note 5 13 3 3 4 2" xfId="27278"/>
    <cellStyle name="Note 5 13 3 3 4 3" xfId="41731"/>
    <cellStyle name="Note 5 13 3 3 5" xfId="12264"/>
    <cellStyle name="Note 5 13 3 3 5 2" xfId="29698"/>
    <cellStyle name="Note 5 13 3 3 5 3" xfId="44151"/>
    <cellStyle name="Note 5 13 3 3 6" xfId="19270"/>
    <cellStyle name="Note 5 13 3 4" xfId="2431"/>
    <cellStyle name="Note 5 13 3 4 2" xfId="4942"/>
    <cellStyle name="Note 5 13 3 4 2 2" xfId="22377"/>
    <cellStyle name="Note 5 13 3 4 2 3" xfId="36830"/>
    <cellStyle name="Note 5 13 3 4 3" xfId="7404"/>
    <cellStyle name="Note 5 13 3 4 3 2" xfId="24838"/>
    <cellStyle name="Note 5 13 3 4 3 3" xfId="39291"/>
    <cellStyle name="Note 5 13 3 4 4" xfId="9845"/>
    <cellStyle name="Note 5 13 3 4 4 2" xfId="27279"/>
    <cellStyle name="Note 5 13 3 4 4 3" xfId="41732"/>
    <cellStyle name="Note 5 13 3 4 5" xfId="12265"/>
    <cellStyle name="Note 5 13 3 4 5 2" xfId="29699"/>
    <cellStyle name="Note 5 13 3 4 5 3" xfId="44152"/>
    <cellStyle name="Note 5 13 3 4 6" xfId="15381"/>
    <cellStyle name="Note 5 13 3 4 6 2" xfId="32815"/>
    <cellStyle name="Note 5 13 3 4 6 3" xfId="47268"/>
    <cellStyle name="Note 5 13 3 4 7" xfId="19271"/>
    <cellStyle name="Note 5 13 3 4 8" xfId="20542"/>
    <cellStyle name="Note 5 13 3 5" xfId="4939"/>
    <cellStyle name="Note 5 13 3 5 2" xfId="14331"/>
    <cellStyle name="Note 5 13 3 5 2 2" xfId="31765"/>
    <cellStyle name="Note 5 13 3 5 2 3" xfId="46218"/>
    <cellStyle name="Note 5 13 3 5 3" xfId="16792"/>
    <cellStyle name="Note 5 13 3 5 3 2" xfId="34226"/>
    <cellStyle name="Note 5 13 3 5 3 3" xfId="48679"/>
    <cellStyle name="Note 5 13 3 5 4" xfId="22374"/>
    <cellStyle name="Note 5 13 3 5 5" xfId="36827"/>
    <cellStyle name="Note 5 13 3 6" xfId="7401"/>
    <cellStyle name="Note 5 13 3 6 2" xfId="24835"/>
    <cellStyle name="Note 5 13 3 6 3" xfId="39288"/>
    <cellStyle name="Note 5 13 3 7" xfId="9842"/>
    <cellStyle name="Note 5 13 3 7 2" xfId="27276"/>
    <cellStyle name="Note 5 13 3 7 3" xfId="41729"/>
    <cellStyle name="Note 5 13 3 8" xfId="12262"/>
    <cellStyle name="Note 5 13 3 8 2" xfId="29696"/>
    <cellStyle name="Note 5 13 3 8 3" xfId="44149"/>
    <cellStyle name="Note 5 13 3 9" xfId="19268"/>
    <cellStyle name="Note 5 13 4" xfId="2432"/>
    <cellStyle name="Note 5 13 4 2" xfId="2433"/>
    <cellStyle name="Note 5 13 4 2 2" xfId="4944"/>
    <cellStyle name="Note 5 13 4 2 2 2" xfId="14335"/>
    <cellStyle name="Note 5 13 4 2 2 2 2" xfId="31769"/>
    <cellStyle name="Note 5 13 4 2 2 2 3" xfId="46222"/>
    <cellStyle name="Note 5 13 4 2 2 3" xfId="16796"/>
    <cellStyle name="Note 5 13 4 2 2 3 2" xfId="34230"/>
    <cellStyle name="Note 5 13 4 2 2 3 3" xfId="48683"/>
    <cellStyle name="Note 5 13 4 2 2 4" xfId="22379"/>
    <cellStyle name="Note 5 13 4 2 2 5" xfId="36832"/>
    <cellStyle name="Note 5 13 4 2 3" xfId="7406"/>
    <cellStyle name="Note 5 13 4 2 3 2" xfId="24840"/>
    <cellStyle name="Note 5 13 4 2 3 3" xfId="39293"/>
    <cellStyle name="Note 5 13 4 2 4" xfId="9847"/>
    <cellStyle name="Note 5 13 4 2 4 2" xfId="27281"/>
    <cellStyle name="Note 5 13 4 2 4 3" xfId="41734"/>
    <cellStyle name="Note 5 13 4 2 5" xfId="12267"/>
    <cellStyle name="Note 5 13 4 2 5 2" xfId="29701"/>
    <cellStyle name="Note 5 13 4 2 5 3" xfId="44154"/>
    <cellStyle name="Note 5 13 4 2 6" xfId="19273"/>
    <cellStyle name="Note 5 13 4 3" xfId="2434"/>
    <cellStyle name="Note 5 13 4 3 2" xfId="4945"/>
    <cellStyle name="Note 5 13 4 3 2 2" xfId="14336"/>
    <cellStyle name="Note 5 13 4 3 2 2 2" xfId="31770"/>
    <cellStyle name="Note 5 13 4 3 2 2 3" xfId="46223"/>
    <cellStyle name="Note 5 13 4 3 2 3" xfId="16797"/>
    <cellStyle name="Note 5 13 4 3 2 3 2" xfId="34231"/>
    <cellStyle name="Note 5 13 4 3 2 3 3" xfId="48684"/>
    <cellStyle name="Note 5 13 4 3 2 4" xfId="22380"/>
    <cellStyle name="Note 5 13 4 3 2 5" xfId="36833"/>
    <cellStyle name="Note 5 13 4 3 3" xfId="7407"/>
    <cellStyle name="Note 5 13 4 3 3 2" xfId="24841"/>
    <cellStyle name="Note 5 13 4 3 3 3" xfId="39294"/>
    <cellStyle name="Note 5 13 4 3 4" xfId="9848"/>
    <cellStyle name="Note 5 13 4 3 4 2" xfId="27282"/>
    <cellStyle name="Note 5 13 4 3 4 3" xfId="41735"/>
    <cellStyle name="Note 5 13 4 3 5" xfId="12268"/>
    <cellStyle name="Note 5 13 4 3 5 2" xfId="29702"/>
    <cellStyle name="Note 5 13 4 3 5 3" xfId="44155"/>
    <cellStyle name="Note 5 13 4 3 6" xfId="19274"/>
    <cellStyle name="Note 5 13 4 4" xfId="2435"/>
    <cellStyle name="Note 5 13 4 4 2" xfId="4946"/>
    <cellStyle name="Note 5 13 4 4 2 2" xfId="22381"/>
    <cellStyle name="Note 5 13 4 4 2 3" xfId="36834"/>
    <cellStyle name="Note 5 13 4 4 3" xfId="7408"/>
    <cellStyle name="Note 5 13 4 4 3 2" xfId="24842"/>
    <cellStyle name="Note 5 13 4 4 3 3" xfId="39295"/>
    <cellStyle name="Note 5 13 4 4 4" xfId="9849"/>
    <cellStyle name="Note 5 13 4 4 4 2" xfId="27283"/>
    <cellStyle name="Note 5 13 4 4 4 3" xfId="41736"/>
    <cellStyle name="Note 5 13 4 4 5" xfId="12269"/>
    <cellStyle name="Note 5 13 4 4 5 2" xfId="29703"/>
    <cellStyle name="Note 5 13 4 4 5 3" xfId="44156"/>
    <cellStyle name="Note 5 13 4 4 6" xfId="15382"/>
    <cellStyle name="Note 5 13 4 4 6 2" xfId="32816"/>
    <cellStyle name="Note 5 13 4 4 6 3" xfId="47269"/>
    <cellStyle name="Note 5 13 4 4 7" xfId="19275"/>
    <cellStyle name="Note 5 13 4 4 8" xfId="20543"/>
    <cellStyle name="Note 5 13 4 5" xfId="4943"/>
    <cellStyle name="Note 5 13 4 5 2" xfId="14334"/>
    <cellStyle name="Note 5 13 4 5 2 2" xfId="31768"/>
    <cellStyle name="Note 5 13 4 5 2 3" xfId="46221"/>
    <cellStyle name="Note 5 13 4 5 3" xfId="16795"/>
    <cellStyle name="Note 5 13 4 5 3 2" xfId="34229"/>
    <cellStyle name="Note 5 13 4 5 3 3" xfId="48682"/>
    <cellStyle name="Note 5 13 4 5 4" xfId="22378"/>
    <cellStyle name="Note 5 13 4 5 5" xfId="36831"/>
    <cellStyle name="Note 5 13 4 6" xfId="7405"/>
    <cellStyle name="Note 5 13 4 6 2" xfId="24839"/>
    <cellStyle name="Note 5 13 4 6 3" xfId="39292"/>
    <cellStyle name="Note 5 13 4 7" xfId="9846"/>
    <cellStyle name="Note 5 13 4 7 2" xfId="27280"/>
    <cellStyle name="Note 5 13 4 7 3" xfId="41733"/>
    <cellStyle name="Note 5 13 4 8" xfId="12266"/>
    <cellStyle name="Note 5 13 4 8 2" xfId="29700"/>
    <cellStyle name="Note 5 13 4 8 3" xfId="44153"/>
    <cellStyle name="Note 5 13 4 9" xfId="19272"/>
    <cellStyle name="Note 5 13 5" xfId="2436"/>
    <cellStyle name="Note 5 13 5 2" xfId="2437"/>
    <cellStyle name="Note 5 13 5 2 2" xfId="4948"/>
    <cellStyle name="Note 5 13 5 2 2 2" xfId="14338"/>
    <cellStyle name="Note 5 13 5 2 2 2 2" xfId="31772"/>
    <cellStyle name="Note 5 13 5 2 2 2 3" xfId="46225"/>
    <cellStyle name="Note 5 13 5 2 2 3" xfId="16799"/>
    <cellStyle name="Note 5 13 5 2 2 3 2" xfId="34233"/>
    <cellStyle name="Note 5 13 5 2 2 3 3" xfId="48686"/>
    <cellStyle name="Note 5 13 5 2 2 4" xfId="22383"/>
    <cellStyle name="Note 5 13 5 2 2 5" xfId="36836"/>
    <cellStyle name="Note 5 13 5 2 3" xfId="7410"/>
    <cellStyle name="Note 5 13 5 2 3 2" xfId="24844"/>
    <cellStyle name="Note 5 13 5 2 3 3" xfId="39297"/>
    <cellStyle name="Note 5 13 5 2 4" xfId="9851"/>
    <cellStyle name="Note 5 13 5 2 4 2" xfId="27285"/>
    <cellStyle name="Note 5 13 5 2 4 3" xfId="41738"/>
    <cellStyle name="Note 5 13 5 2 5" xfId="12271"/>
    <cellStyle name="Note 5 13 5 2 5 2" xfId="29705"/>
    <cellStyle name="Note 5 13 5 2 5 3" xfId="44158"/>
    <cellStyle name="Note 5 13 5 2 6" xfId="19277"/>
    <cellStyle name="Note 5 13 5 3" xfId="2438"/>
    <cellStyle name="Note 5 13 5 3 2" xfId="4949"/>
    <cellStyle name="Note 5 13 5 3 2 2" xfId="14339"/>
    <cellStyle name="Note 5 13 5 3 2 2 2" xfId="31773"/>
    <cellStyle name="Note 5 13 5 3 2 2 3" xfId="46226"/>
    <cellStyle name="Note 5 13 5 3 2 3" xfId="16800"/>
    <cellStyle name="Note 5 13 5 3 2 3 2" xfId="34234"/>
    <cellStyle name="Note 5 13 5 3 2 3 3" xfId="48687"/>
    <cellStyle name="Note 5 13 5 3 2 4" xfId="22384"/>
    <cellStyle name="Note 5 13 5 3 2 5" xfId="36837"/>
    <cellStyle name="Note 5 13 5 3 3" xfId="7411"/>
    <cellStyle name="Note 5 13 5 3 3 2" xfId="24845"/>
    <cellStyle name="Note 5 13 5 3 3 3" xfId="39298"/>
    <cellStyle name="Note 5 13 5 3 4" xfId="9852"/>
    <cellStyle name="Note 5 13 5 3 4 2" xfId="27286"/>
    <cellStyle name="Note 5 13 5 3 4 3" xfId="41739"/>
    <cellStyle name="Note 5 13 5 3 5" xfId="12272"/>
    <cellStyle name="Note 5 13 5 3 5 2" xfId="29706"/>
    <cellStyle name="Note 5 13 5 3 5 3" xfId="44159"/>
    <cellStyle name="Note 5 13 5 3 6" xfId="19278"/>
    <cellStyle name="Note 5 13 5 4" xfId="2439"/>
    <cellStyle name="Note 5 13 5 4 2" xfId="4950"/>
    <cellStyle name="Note 5 13 5 4 2 2" xfId="22385"/>
    <cellStyle name="Note 5 13 5 4 2 3" xfId="36838"/>
    <cellStyle name="Note 5 13 5 4 3" xfId="7412"/>
    <cellStyle name="Note 5 13 5 4 3 2" xfId="24846"/>
    <cellStyle name="Note 5 13 5 4 3 3" xfId="39299"/>
    <cellStyle name="Note 5 13 5 4 4" xfId="9853"/>
    <cellStyle name="Note 5 13 5 4 4 2" xfId="27287"/>
    <cellStyle name="Note 5 13 5 4 4 3" xfId="41740"/>
    <cellStyle name="Note 5 13 5 4 5" xfId="12273"/>
    <cellStyle name="Note 5 13 5 4 5 2" xfId="29707"/>
    <cellStyle name="Note 5 13 5 4 5 3" xfId="44160"/>
    <cellStyle name="Note 5 13 5 4 6" xfId="15383"/>
    <cellStyle name="Note 5 13 5 4 6 2" xfId="32817"/>
    <cellStyle name="Note 5 13 5 4 6 3" xfId="47270"/>
    <cellStyle name="Note 5 13 5 4 7" xfId="19279"/>
    <cellStyle name="Note 5 13 5 4 8" xfId="20544"/>
    <cellStyle name="Note 5 13 5 5" xfId="4947"/>
    <cellStyle name="Note 5 13 5 5 2" xfId="14337"/>
    <cellStyle name="Note 5 13 5 5 2 2" xfId="31771"/>
    <cellStyle name="Note 5 13 5 5 2 3" xfId="46224"/>
    <cellStyle name="Note 5 13 5 5 3" xfId="16798"/>
    <cellStyle name="Note 5 13 5 5 3 2" xfId="34232"/>
    <cellStyle name="Note 5 13 5 5 3 3" xfId="48685"/>
    <cellStyle name="Note 5 13 5 5 4" xfId="22382"/>
    <cellStyle name="Note 5 13 5 5 5" xfId="36835"/>
    <cellStyle name="Note 5 13 5 6" xfId="7409"/>
    <cellStyle name="Note 5 13 5 6 2" xfId="24843"/>
    <cellStyle name="Note 5 13 5 6 3" xfId="39296"/>
    <cellStyle name="Note 5 13 5 7" xfId="9850"/>
    <cellStyle name="Note 5 13 5 7 2" xfId="27284"/>
    <cellStyle name="Note 5 13 5 7 3" xfId="41737"/>
    <cellStyle name="Note 5 13 5 8" xfId="12270"/>
    <cellStyle name="Note 5 13 5 8 2" xfId="29704"/>
    <cellStyle name="Note 5 13 5 8 3" xfId="44157"/>
    <cellStyle name="Note 5 13 5 9" xfId="19276"/>
    <cellStyle name="Note 5 13 6" xfId="2440"/>
    <cellStyle name="Note 5 13 6 2" xfId="4951"/>
    <cellStyle name="Note 5 13 6 2 2" xfId="14340"/>
    <cellStyle name="Note 5 13 6 2 2 2" xfId="31774"/>
    <cellStyle name="Note 5 13 6 2 2 3" xfId="46227"/>
    <cellStyle name="Note 5 13 6 2 3" xfId="16801"/>
    <cellStyle name="Note 5 13 6 2 3 2" xfId="34235"/>
    <cellStyle name="Note 5 13 6 2 3 3" xfId="48688"/>
    <cellStyle name="Note 5 13 6 2 4" xfId="22386"/>
    <cellStyle name="Note 5 13 6 2 5" xfId="36839"/>
    <cellStyle name="Note 5 13 6 3" xfId="7413"/>
    <cellStyle name="Note 5 13 6 3 2" xfId="24847"/>
    <cellStyle name="Note 5 13 6 3 3" xfId="39300"/>
    <cellStyle name="Note 5 13 6 4" xfId="9854"/>
    <cellStyle name="Note 5 13 6 4 2" xfId="27288"/>
    <cellStyle name="Note 5 13 6 4 3" xfId="41741"/>
    <cellStyle name="Note 5 13 6 5" xfId="12274"/>
    <cellStyle name="Note 5 13 6 5 2" xfId="29708"/>
    <cellStyle name="Note 5 13 6 5 3" xfId="44161"/>
    <cellStyle name="Note 5 13 6 6" xfId="19280"/>
    <cellStyle name="Note 5 13 7" xfId="2441"/>
    <cellStyle name="Note 5 13 7 2" xfId="4952"/>
    <cellStyle name="Note 5 13 7 2 2" xfId="14341"/>
    <cellStyle name="Note 5 13 7 2 2 2" xfId="31775"/>
    <cellStyle name="Note 5 13 7 2 2 3" xfId="46228"/>
    <cellStyle name="Note 5 13 7 2 3" xfId="16802"/>
    <cellStyle name="Note 5 13 7 2 3 2" xfId="34236"/>
    <cellStyle name="Note 5 13 7 2 3 3" xfId="48689"/>
    <cellStyle name="Note 5 13 7 2 4" xfId="22387"/>
    <cellStyle name="Note 5 13 7 2 5" xfId="36840"/>
    <cellStyle name="Note 5 13 7 3" xfId="7414"/>
    <cellStyle name="Note 5 13 7 3 2" xfId="24848"/>
    <cellStyle name="Note 5 13 7 3 3" xfId="39301"/>
    <cellStyle name="Note 5 13 7 4" xfId="9855"/>
    <cellStyle name="Note 5 13 7 4 2" xfId="27289"/>
    <cellStyle name="Note 5 13 7 4 3" xfId="41742"/>
    <cellStyle name="Note 5 13 7 5" xfId="12275"/>
    <cellStyle name="Note 5 13 7 5 2" xfId="29709"/>
    <cellStyle name="Note 5 13 7 5 3" xfId="44162"/>
    <cellStyle name="Note 5 13 7 6" xfId="19281"/>
    <cellStyle name="Note 5 13 8" xfId="2442"/>
    <cellStyle name="Note 5 13 8 2" xfId="4953"/>
    <cellStyle name="Note 5 13 8 2 2" xfId="22388"/>
    <cellStyle name="Note 5 13 8 2 3" xfId="36841"/>
    <cellStyle name="Note 5 13 8 3" xfId="7415"/>
    <cellStyle name="Note 5 13 8 3 2" xfId="24849"/>
    <cellStyle name="Note 5 13 8 3 3" xfId="39302"/>
    <cellStyle name="Note 5 13 8 4" xfId="9856"/>
    <cellStyle name="Note 5 13 8 4 2" xfId="27290"/>
    <cellStyle name="Note 5 13 8 4 3" xfId="41743"/>
    <cellStyle name="Note 5 13 8 5" xfId="12276"/>
    <cellStyle name="Note 5 13 8 5 2" xfId="29710"/>
    <cellStyle name="Note 5 13 8 5 3" xfId="44163"/>
    <cellStyle name="Note 5 13 8 6" xfId="15384"/>
    <cellStyle name="Note 5 13 8 6 2" xfId="32818"/>
    <cellStyle name="Note 5 13 8 6 3" xfId="47271"/>
    <cellStyle name="Note 5 13 8 7" xfId="19282"/>
    <cellStyle name="Note 5 13 8 8" xfId="20545"/>
    <cellStyle name="Note 5 13 9" xfId="4934"/>
    <cellStyle name="Note 5 13 9 2" xfId="14327"/>
    <cellStyle name="Note 5 13 9 2 2" xfId="31761"/>
    <cellStyle name="Note 5 13 9 2 3" xfId="46214"/>
    <cellStyle name="Note 5 13 9 3" xfId="16788"/>
    <cellStyle name="Note 5 13 9 3 2" xfId="34222"/>
    <cellStyle name="Note 5 13 9 3 3" xfId="48675"/>
    <cellStyle name="Note 5 13 9 4" xfId="22369"/>
    <cellStyle name="Note 5 13 9 5" xfId="36822"/>
    <cellStyle name="Note 5 14" xfId="2443"/>
    <cellStyle name="Note 5 14 10" xfId="7416"/>
    <cellStyle name="Note 5 14 10 2" xfId="24850"/>
    <cellStyle name="Note 5 14 10 3" xfId="39303"/>
    <cellStyle name="Note 5 14 11" xfId="9857"/>
    <cellStyle name="Note 5 14 11 2" xfId="27291"/>
    <cellStyle name="Note 5 14 11 3" xfId="41744"/>
    <cellStyle name="Note 5 14 12" xfId="12277"/>
    <cellStyle name="Note 5 14 12 2" xfId="29711"/>
    <cellStyle name="Note 5 14 12 3" xfId="44164"/>
    <cellStyle name="Note 5 14 13" xfId="19283"/>
    <cellStyle name="Note 5 14 2" xfId="2444"/>
    <cellStyle name="Note 5 14 2 2" xfId="2445"/>
    <cellStyle name="Note 5 14 2 2 2" xfId="4956"/>
    <cellStyle name="Note 5 14 2 2 2 2" xfId="14344"/>
    <cellStyle name="Note 5 14 2 2 2 2 2" xfId="31778"/>
    <cellStyle name="Note 5 14 2 2 2 2 3" xfId="46231"/>
    <cellStyle name="Note 5 14 2 2 2 3" xfId="16805"/>
    <cellStyle name="Note 5 14 2 2 2 3 2" xfId="34239"/>
    <cellStyle name="Note 5 14 2 2 2 3 3" xfId="48692"/>
    <cellStyle name="Note 5 14 2 2 2 4" xfId="22391"/>
    <cellStyle name="Note 5 14 2 2 2 5" xfId="36844"/>
    <cellStyle name="Note 5 14 2 2 3" xfId="7418"/>
    <cellStyle name="Note 5 14 2 2 3 2" xfId="24852"/>
    <cellStyle name="Note 5 14 2 2 3 3" xfId="39305"/>
    <cellStyle name="Note 5 14 2 2 4" xfId="9859"/>
    <cellStyle name="Note 5 14 2 2 4 2" xfId="27293"/>
    <cellStyle name="Note 5 14 2 2 4 3" xfId="41746"/>
    <cellStyle name="Note 5 14 2 2 5" xfId="12279"/>
    <cellStyle name="Note 5 14 2 2 5 2" xfId="29713"/>
    <cellStyle name="Note 5 14 2 2 5 3" xfId="44166"/>
    <cellStyle name="Note 5 14 2 2 6" xfId="19285"/>
    <cellStyle name="Note 5 14 2 3" xfId="2446"/>
    <cellStyle name="Note 5 14 2 3 2" xfId="4957"/>
    <cellStyle name="Note 5 14 2 3 2 2" xfId="14345"/>
    <cellStyle name="Note 5 14 2 3 2 2 2" xfId="31779"/>
    <cellStyle name="Note 5 14 2 3 2 2 3" xfId="46232"/>
    <cellStyle name="Note 5 14 2 3 2 3" xfId="16806"/>
    <cellStyle name="Note 5 14 2 3 2 3 2" xfId="34240"/>
    <cellStyle name="Note 5 14 2 3 2 3 3" xfId="48693"/>
    <cellStyle name="Note 5 14 2 3 2 4" xfId="22392"/>
    <cellStyle name="Note 5 14 2 3 2 5" xfId="36845"/>
    <cellStyle name="Note 5 14 2 3 3" xfId="7419"/>
    <cellStyle name="Note 5 14 2 3 3 2" xfId="24853"/>
    <cellStyle name="Note 5 14 2 3 3 3" xfId="39306"/>
    <cellStyle name="Note 5 14 2 3 4" xfId="9860"/>
    <cellStyle name="Note 5 14 2 3 4 2" xfId="27294"/>
    <cellStyle name="Note 5 14 2 3 4 3" xfId="41747"/>
    <cellStyle name="Note 5 14 2 3 5" xfId="12280"/>
    <cellStyle name="Note 5 14 2 3 5 2" xfId="29714"/>
    <cellStyle name="Note 5 14 2 3 5 3" xfId="44167"/>
    <cellStyle name="Note 5 14 2 3 6" xfId="19286"/>
    <cellStyle name="Note 5 14 2 4" xfId="2447"/>
    <cellStyle name="Note 5 14 2 4 2" xfId="4958"/>
    <cellStyle name="Note 5 14 2 4 2 2" xfId="22393"/>
    <cellStyle name="Note 5 14 2 4 2 3" xfId="36846"/>
    <cellStyle name="Note 5 14 2 4 3" xfId="7420"/>
    <cellStyle name="Note 5 14 2 4 3 2" xfId="24854"/>
    <cellStyle name="Note 5 14 2 4 3 3" xfId="39307"/>
    <cellStyle name="Note 5 14 2 4 4" xfId="9861"/>
    <cellStyle name="Note 5 14 2 4 4 2" xfId="27295"/>
    <cellStyle name="Note 5 14 2 4 4 3" xfId="41748"/>
    <cellStyle name="Note 5 14 2 4 5" xfId="12281"/>
    <cellStyle name="Note 5 14 2 4 5 2" xfId="29715"/>
    <cellStyle name="Note 5 14 2 4 5 3" xfId="44168"/>
    <cellStyle name="Note 5 14 2 4 6" xfId="15385"/>
    <cellStyle name="Note 5 14 2 4 6 2" xfId="32819"/>
    <cellStyle name="Note 5 14 2 4 6 3" xfId="47272"/>
    <cellStyle name="Note 5 14 2 4 7" xfId="19287"/>
    <cellStyle name="Note 5 14 2 4 8" xfId="20546"/>
    <cellStyle name="Note 5 14 2 5" xfId="4955"/>
    <cellStyle name="Note 5 14 2 5 2" xfId="14343"/>
    <cellStyle name="Note 5 14 2 5 2 2" xfId="31777"/>
    <cellStyle name="Note 5 14 2 5 2 3" xfId="46230"/>
    <cellStyle name="Note 5 14 2 5 3" xfId="16804"/>
    <cellStyle name="Note 5 14 2 5 3 2" xfId="34238"/>
    <cellStyle name="Note 5 14 2 5 3 3" xfId="48691"/>
    <cellStyle name="Note 5 14 2 5 4" xfId="22390"/>
    <cellStyle name="Note 5 14 2 5 5" xfId="36843"/>
    <cellStyle name="Note 5 14 2 6" xfId="7417"/>
    <cellStyle name="Note 5 14 2 6 2" xfId="24851"/>
    <cellStyle name="Note 5 14 2 6 3" xfId="39304"/>
    <cellStyle name="Note 5 14 2 7" xfId="9858"/>
    <cellStyle name="Note 5 14 2 7 2" xfId="27292"/>
    <cellStyle name="Note 5 14 2 7 3" xfId="41745"/>
    <cellStyle name="Note 5 14 2 8" xfId="12278"/>
    <cellStyle name="Note 5 14 2 8 2" xfId="29712"/>
    <cellStyle name="Note 5 14 2 8 3" xfId="44165"/>
    <cellStyle name="Note 5 14 2 9" xfId="19284"/>
    <cellStyle name="Note 5 14 3" xfId="2448"/>
    <cellStyle name="Note 5 14 3 2" xfId="2449"/>
    <cellStyle name="Note 5 14 3 2 2" xfId="4960"/>
    <cellStyle name="Note 5 14 3 2 2 2" xfId="14347"/>
    <cellStyle name="Note 5 14 3 2 2 2 2" xfId="31781"/>
    <cellStyle name="Note 5 14 3 2 2 2 3" xfId="46234"/>
    <cellStyle name="Note 5 14 3 2 2 3" xfId="16808"/>
    <cellStyle name="Note 5 14 3 2 2 3 2" xfId="34242"/>
    <cellStyle name="Note 5 14 3 2 2 3 3" xfId="48695"/>
    <cellStyle name="Note 5 14 3 2 2 4" xfId="22395"/>
    <cellStyle name="Note 5 14 3 2 2 5" xfId="36848"/>
    <cellStyle name="Note 5 14 3 2 3" xfId="7422"/>
    <cellStyle name="Note 5 14 3 2 3 2" xfId="24856"/>
    <cellStyle name="Note 5 14 3 2 3 3" xfId="39309"/>
    <cellStyle name="Note 5 14 3 2 4" xfId="9863"/>
    <cellStyle name="Note 5 14 3 2 4 2" xfId="27297"/>
    <cellStyle name="Note 5 14 3 2 4 3" xfId="41750"/>
    <cellStyle name="Note 5 14 3 2 5" xfId="12283"/>
    <cellStyle name="Note 5 14 3 2 5 2" xfId="29717"/>
    <cellStyle name="Note 5 14 3 2 5 3" xfId="44170"/>
    <cellStyle name="Note 5 14 3 2 6" xfId="19289"/>
    <cellStyle name="Note 5 14 3 3" xfId="2450"/>
    <cellStyle name="Note 5 14 3 3 2" xfId="4961"/>
    <cellStyle name="Note 5 14 3 3 2 2" xfId="14348"/>
    <cellStyle name="Note 5 14 3 3 2 2 2" xfId="31782"/>
    <cellStyle name="Note 5 14 3 3 2 2 3" xfId="46235"/>
    <cellStyle name="Note 5 14 3 3 2 3" xfId="16809"/>
    <cellStyle name="Note 5 14 3 3 2 3 2" xfId="34243"/>
    <cellStyle name="Note 5 14 3 3 2 3 3" xfId="48696"/>
    <cellStyle name="Note 5 14 3 3 2 4" xfId="22396"/>
    <cellStyle name="Note 5 14 3 3 2 5" xfId="36849"/>
    <cellStyle name="Note 5 14 3 3 3" xfId="7423"/>
    <cellStyle name="Note 5 14 3 3 3 2" xfId="24857"/>
    <cellStyle name="Note 5 14 3 3 3 3" xfId="39310"/>
    <cellStyle name="Note 5 14 3 3 4" xfId="9864"/>
    <cellStyle name="Note 5 14 3 3 4 2" xfId="27298"/>
    <cellStyle name="Note 5 14 3 3 4 3" xfId="41751"/>
    <cellStyle name="Note 5 14 3 3 5" xfId="12284"/>
    <cellStyle name="Note 5 14 3 3 5 2" xfId="29718"/>
    <cellStyle name="Note 5 14 3 3 5 3" xfId="44171"/>
    <cellStyle name="Note 5 14 3 3 6" xfId="19290"/>
    <cellStyle name="Note 5 14 3 4" xfId="2451"/>
    <cellStyle name="Note 5 14 3 4 2" xfId="4962"/>
    <cellStyle name="Note 5 14 3 4 2 2" xfId="22397"/>
    <cellStyle name="Note 5 14 3 4 2 3" xfId="36850"/>
    <cellStyle name="Note 5 14 3 4 3" xfId="7424"/>
    <cellStyle name="Note 5 14 3 4 3 2" xfId="24858"/>
    <cellStyle name="Note 5 14 3 4 3 3" xfId="39311"/>
    <cellStyle name="Note 5 14 3 4 4" xfId="9865"/>
    <cellStyle name="Note 5 14 3 4 4 2" xfId="27299"/>
    <cellStyle name="Note 5 14 3 4 4 3" xfId="41752"/>
    <cellStyle name="Note 5 14 3 4 5" xfId="12285"/>
    <cellStyle name="Note 5 14 3 4 5 2" xfId="29719"/>
    <cellStyle name="Note 5 14 3 4 5 3" xfId="44172"/>
    <cellStyle name="Note 5 14 3 4 6" xfId="15386"/>
    <cellStyle name="Note 5 14 3 4 6 2" xfId="32820"/>
    <cellStyle name="Note 5 14 3 4 6 3" xfId="47273"/>
    <cellStyle name="Note 5 14 3 4 7" xfId="19291"/>
    <cellStyle name="Note 5 14 3 4 8" xfId="20547"/>
    <cellStyle name="Note 5 14 3 5" xfId="4959"/>
    <cellStyle name="Note 5 14 3 5 2" xfId="14346"/>
    <cellStyle name="Note 5 14 3 5 2 2" xfId="31780"/>
    <cellStyle name="Note 5 14 3 5 2 3" xfId="46233"/>
    <cellStyle name="Note 5 14 3 5 3" xfId="16807"/>
    <cellStyle name="Note 5 14 3 5 3 2" xfId="34241"/>
    <cellStyle name="Note 5 14 3 5 3 3" xfId="48694"/>
    <cellStyle name="Note 5 14 3 5 4" xfId="22394"/>
    <cellStyle name="Note 5 14 3 5 5" xfId="36847"/>
    <cellStyle name="Note 5 14 3 6" xfId="7421"/>
    <cellStyle name="Note 5 14 3 6 2" xfId="24855"/>
    <cellStyle name="Note 5 14 3 6 3" xfId="39308"/>
    <cellStyle name="Note 5 14 3 7" xfId="9862"/>
    <cellStyle name="Note 5 14 3 7 2" xfId="27296"/>
    <cellStyle name="Note 5 14 3 7 3" xfId="41749"/>
    <cellStyle name="Note 5 14 3 8" xfId="12282"/>
    <cellStyle name="Note 5 14 3 8 2" xfId="29716"/>
    <cellStyle name="Note 5 14 3 8 3" xfId="44169"/>
    <cellStyle name="Note 5 14 3 9" xfId="19288"/>
    <cellStyle name="Note 5 14 4" xfId="2452"/>
    <cellStyle name="Note 5 14 4 2" xfId="2453"/>
    <cellStyle name="Note 5 14 4 2 2" xfId="4964"/>
    <cellStyle name="Note 5 14 4 2 2 2" xfId="14350"/>
    <cellStyle name="Note 5 14 4 2 2 2 2" xfId="31784"/>
    <cellStyle name="Note 5 14 4 2 2 2 3" xfId="46237"/>
    <cellStyle name="Note 5 14 4 2 2 3" xfId="16811"/>
    <cellStyle name="Note 5 14 4 2 2 3 2" xfId="34245"/>
    <cellStyle name="Note 5 14 4 2 2 3 3" xfId="48698"/>
    <cellStyle name="Note 5 14 4 2 2 4" xfId="22399"/>
    <cellStyle name="Note 5 14 4 2 2 5" xfId="36852"/>
    <cellStyle name="Note 5 14 4 2 3" xfId="7426"/>
    <cellStyle name="Note 5 14 4 2 3 2" xfId="24860"/>
    <cellStyle name="Note 5 14 4 2 3 3" xfId="39313"/>
    <cellStyle name="Note 5 14 4 2 4" xfId="9867"/>
    <cellStyle name="Note 5 14 4 2 4 2" xfId="27301"/>
    <cellStyle name="Note 5 14 4 2 4 3" xfId="41754"/>
    <cellStyle name="Note 5 14 4 2 5" xfId="12287"/>
    <cellStyle name="Note 5 14 4 2 5 2" xfId="29721"/>
    <cellStyle name="Note 5 14 4 2 5 3" xfId="44174"/>
    <cellStyle name="Note 5 14 4 2 6" xfId="19293"/>
    <cellStyle name="Note 5 14 4 3" xfId="2454"/>
    <cellStyle name="Note 5 14 4 3 2" xfId="4965"/>
    <cellStyle name="Note 5 14 4 3 2 2" xfId="14351"/>
    <cellStyle name="Note 5 14 4 3 2 2 2" xfId="31785"/>
    <cellStyle name="Note 5 14 4 3 2 2 3" xfId="46238"/>
    <cellStyle name="Note 5 14 4 3 2 3" xfId="16812"/>
    <cellStyle name="Note 5 14 4 3 2 3 2" xfId="34246"/>
    <cellStyle name="Note 5 14 4 3 2 3 3" xfId="48699"/>
    <cellStyle name="Note 5 14 4 3 2 4" xfId="22400"/>
    <cellStyle name="Note 5 14 4 3 2 5" xfId="36853"/>
    <cellStyle name="Note 5 14 4 3 3" xfId="7427"/>
    <cellStyle name="Note 5 14 4 3 3 2" xfId="24861"/>
    <cellStyle name="Note 5 14 4 3 3 3" xfId="39314"/>
    <cellStyle name="Note 5 14 4 3 4" xfId="9868"/>
    <cellStyle name="Note 5 14 4 3 4 2" xfId="27302"/>
    <cellStyle name="Note 5 14 4 3 4 3" xfId="41755"/>
    <cellStyle name="Note 5 14 4 3 5" xfId="12288"/>
    <cellStyle name="Note 5 14 4 3 5 2" xfId="29722"/>
    <cellStyle name="Note 5 14 4 3 5 3" xfId="44175"/>
    <cellStyle name="Note 5 14 4 3 6" xfId="19294"/>
    <cellStyle name="Note 5 14 4 4" xfId="2455"/>
    <cellStyle name="Note 5 14 4 4 2" xfId="4966"/>
    <cellStyle name="Note 5 14 4 4 2 2" xfId="22401"/>
    <cellStyle name="Note 5 14 4 4 2 3" xfId="36854"/>
    <cellStyle name="Note 5 14 4 4 3" xfId="7428"/>
    <cellStyle name="Note 5 14 4 4 3 2" xfId="24862"/>
    <cellStyle name="Note 5 14 4 4 3 3" xfId="39315"/>
    <cellStyle name="Note 5 14 4 4 4" xfId="9869"/>
    <cellStyle name="Note 5 14 4 4 4 2" xfId="27303"/>
    <cellStyle name="Note 5 14 4 4 4 3" xfId="41756"/>
    <cellStyle name="Note 5 14 4 4 5" xfId="12289"/>
    <cellStyle name="Note 5 14 4 4 5 2" xfId="29723"/>
    <cellStyle name="Note 5 14 4 4 5 3" xfId="44176"/>
    <cellStyle name="Note 5 14 4 4 6" xfId="15387"/>
    <cellStyle name="Note 5 14 4 4 6 2" xfId="32821"/>
    <cellStyle name="Note 5 14 4 4 6 3" xfId="47274"/>
    <cellStyle name="Note 5 14 4 4 7" xfId="19295"/>
    <cellStyle name="Note 5 14 4 4 8" xfId="20548"/>
    <cellStyle name="Note 5 14 4 5" xfId="4963"/>
    <cellStyle name="Note 5 14 4 5 2" xfId="14349"/>
    <cellStyle name="Note 5 14 4 5 2 2" xfId="31783"/>
    <cellStyle name="Note 5 14 4 5 2 3" xfId="46236"/>
    <cellStyle name="Note 5 14 4 5 3" xfId="16810"/>
    <cellStyle name="Note 5 14 4 5 3 2" xfId="34244"/>
    <cellStyle name="Note 5 14 4 5 3 3" xfId="48697"/>
    <cellStyle name="Note 5 14 4 5 4" xfId="22398"/>
    <cellStyle name="Note 5 14 4 5 5" xfId="36851"/>
    <cellStyle name="Note 5 14 4 6" xfId="7425"/>
    <cellStyle name="Note 5 14 4 6 2" xfId="24859"/>
    <cellStyle name="Note 5 14 4 6 3" xfId="39312"/>
    <cellStyle name="Note 5 14 4 7" xfId="9866"/>
    <cellStyle name="Note 5 14 4 7 2" xfId="27300"/>
    <cellStyle name="Note 5 14 4 7 3" xfId="41753"/>
    <cellStyle name="Note 5 14 4 8" xfId="12286"/>
    <cellStyle name="Note 5 14 4 8 2" xfId="29720"/>
    <cellStyle name="Note 5 14 4 8 3" xfId="44173"/>
    <cellStyle name="Note 5 14 4 9" xfId="19292"/>
    <cellStyle name="Note 5 14 5" xfId="2456"/>
    <cellStyle name="Note 5 14 5 2" xfId="2457"/>
    <cellStyle name="Note 5 14 5 2 2" xfId="4968"/>
    <cellStyle name="Note 5 14 5 2 2 2" xfId="14353"/>
    <cellStyle name="Note 5 14 5 2 2 2 2" xfId="31787"/>
    <cellStyle name="Note 5 14 5 2 2 2 3" xfId="46240"/>
    <cellStyle name="Note 5 14 5 2 2 3" xfId="16814"/>
    <cellStyle name="Note 5 14 5 2 2 3 2" xfId="34248"/>
    <cellStyle name="Note 5 14 5 2 2 3 3" xfId="48701"/>
    <cellStyle name="Note 5 14 5 2 2 4" xfId="22403"/>
    <cellStyle name="Note 5 14 5 2 2 5" xfId="36856"/>
    <cellStyle name="Note 5 14 5 2 3" xfId="7430"/>
    <cellStyle name="Note 5 14 5 2 3 2" xfId="24864"/>
    <cellStyle name="Note 5 14 5 2 3 3" xfId="39317"/>
    <cellStyle name="Note 5 14 5 2 4" xfId="9871"/>
    <cellStyle name="Note 5 14 5 2 4 2" xfId="27305"/>
    <cellStyle name="Note 5 14 5 2 4 3" xfId="41758"/>
    <cellStyle name="Note 5 14 5 2 5" xfId="12291"/>
    <cellStyle name="Note 5 14 5 2 5 2" xfId="29725"/>
    <cellStyle name="Note 5 14 5 2 5 3" xfId="44178"/>
    <cellStyle name="Note 5 14 5 2 6" xfId="19297"/>
    <cellStyle name="Note 5 14 5 3" xfId="2458"/>
    <cellStyle name="Note 5 14 5 3 2" xfId="4969"/>
    <cellStyle name="Note 5 14 5 3 2 2" xfId="14354"/>
    <cellStyle name="Note 5 14 5 3 2 2 2" xfId="31788"/>
    <cellStyle name="Note 5 14 5 3 2 2 3" xfId="46241"/>
    <cellStyle name="Note 5 14 5 3 2 3" xfId="16815"/>
    <cellStyle name="Note 5 14 5 3 2 3 2" xfId="34249"/>
    <cellStyle name="Note 5 14 5 3 2 3 3" xfId="48702"/>
    <cellStyle name="Note 5 14 5 3 2 4" xfId="22404"/>
    <cellStyle name="Note 5 14 5 3 2 5" xfId="36857"/>
    <cellStyle name="Note 5 14 5 3 3" xfId="7431"/>
    <cellStyle name="Note 5 14 5 3 3 2" xfId="24865"/>
    <cellStyle name="Note 5 14 5 3 3 3" xfId="39318"/>
    <cellStyle name="Note 5 14 5 3 4" xfId="9872"/>
    <cellStyle name="Note 5 14 5 3 4 2" xfId="27306"/>
    <cellStyle name="Note 5 14 5 3 4 3" xfId="41759"/>
    <cellStyle name="Note 5 14 5 3 5" xfId="12292"/>
    <cellStyle name="Note 5 14 5 3 5 2" xfId="29726"/>
    <cellStyle name="Note 5 14 5 3 5 3" xfId="44179"/>
    <cellStyle name="Note 5 14 5 3 6" xfId="19298"/>
    <cellStyle name="Note 5 14 5 4" xfId="2459"/>
    <cellStyle name="Note 5 14 5 4 2" xfId="4970"/>
    <cellStyle name="Note 5 14 5 4 2 2" xfId="22405"/>
    <cellStyle name="Note 5 14 5 4 2 3" xfId="36858"/>
    <cellStyle name="Note 5 14 5 4 3" xfId="7432"/>
    <cellStyle name="Note 5 14 5 4 3 2" xfId="24866"/>
    <cellStyle name="Note 5 14 5 4 3 3" xfId="39319"/>
    <cellStyle name="Note 5 14 5 4 4" xfId="9873"/>
    <cellStyle name="Note 5 14 5 4 4 2" xfId="27307"/>
    <cellStyle name="Note 5 14 5 4 4 3" xfId="41760"/>
    <cellStyle name="Note 5 14 5 4 5" xfId="12293"/>
    <cellStyle name="Note 5 14 5 4 5 2" xfId="29727"/>
    <cellStyle name="Note 5 14 5 4 5 3" xfId="44180"/>
    <cellStyle name="Note 5 14 5 4 6" xfId="15388"/>
    <cellStyle name="Note 5 14 5 4 6 2" xfId="32822"/>
    <cellStyle name="Note 5 14 5 4 6 3" xfId="47275"/>
    <cellStyle name="Note 5 14 5 4 7" xfId="19299"/>
    <cellStyle name="Note 5 14 5 4 8" xfId="20549"/>
    <cellStyle name="Note 5 14 5 5" xfId="4967"/>
    <cellStyle name="Note 5 14 5 5 2" xfId="14352"/>
    <cellStyle name="Note 5 14 5 5 2 2" xfId="31786"/>
    <cellStyle name="Note 5 14 5 5 2 3" xfId="46239"/>
    <cellStyle name="Note 5 14 5 5 3" xfId="16813"/>
    <cellStyle name="Note 5 14 5 5 3 2" xfId="34247"/>
    <cellStyle name="Note 5 14 5 5 3 3" xfId="48700"/>
    <cellStyle name="Note 5 14 5 5 4" xfId="22402"/>
    <cellStyle name="Note 5 14 5 5 5" xfId="36855"/>
    <cellStyle name="Note 5 14 5 6" xfId="7429"/>
    <cellStyle name="Note 5 14 5 6 2" xfId="24863"/>
    <cellStyle name="Note 5 14 5 6 3" xfId="39316"/>
    <cellStyle name="Note 5 14 5 7" xfId="9870"/>
    <cellStyle name="Note 5 14 5 7 2" xfId="27304"/>
    <cellStyle name="Note 5 14 5 7 3" xfId="41757"/>
    <cellStyle name="Note 5 14 5 8" xfId="12290"/>
    <cellStyle name="Note 5 14 5 8 2" xfId="29724"/>
    <cellStyle name="Note 5 14 5 8 3" xfId="44177"/>
    <cellStyle name="Note 5 14 5 9" xfId="19296"/>
    <cellStyle name="Note 5 14 6" xfId="2460"/>
    <cellStyle name="Note 5 14 6 2" xfId="4971"/>
    <cellStyle name="Note 5 14 6 2 2" xfId="14355"/>
    <cellStyle name="Note 5 14 6 2 2 2" xfId="31789"/>
    <cellStyle name="Note 5 14 6 2 2 3" xfId="46242"/>
    <cellStyle name="Note 5 14 6 2 3" xfId="16816"/>
    <cellStyle name="Note 5 14 6 2 3 2" xfId="34250"/>
    <cellStyle name="Note 5 14 6 2 3 3" xfId="48703"/>
    <cellStyle name="Note 5 14 6 2 4" xfId="22406"/>
    <cellStyle name="Note 5 14 6 2 5" xfId="36859"/>
    <cellStyle name="Note 5 14 6 3" xfId="7433"/>
    <cellStyle name="Note 5 14 6 3 2" xfId="24867"/>
    <cellStyle name="Note 5 14 6 3 3" xfId="39320"/>
    <cellStyle name="Note 5 14 6 4" xfId="9874"/>
    <cellStyle name="Note 5 14 6 4 2" xfId="27308"/>
    <cellStyle name="Note 5 14 6 4 3" xfId="41761"/>
    <cellStyle name="Note 5 14 6 5" xfId="12294"/>
    <cellStyle name="Note 5 14 6 5 2" xfId="29728"/>
    <cellStyle name="Note 5 14 6 5 3" xfId="44181"/>
    <cellStyle name="Note 5 14 6 6" xfId="19300"/>
    <cellStyle name="Note 5 14 7" xfId="2461"/>
    <cellStyle name="Note 5 14 7 2" xfId="4972"/>
    <cellStyle name="Note 5 14 7 2 2" xfId="14356"/>
    <cellStyle name="Note 5 14 7 2 2 2" xfId="31790"/>
    <cellStyle name="Note 5 14 7 2 2 3" xfId="46243"/>
    <cellStyle name="Note 5 14 7 2 3" xfId="16817"/>
    <cellStyle name="Note 5 14 7 2 3 2" xfId="34251"/>
    <cellStyle name="Note 5 14 7 2 3 3" xfId="48704"/>
    <cellStyle name="Note 5 14 7 2 4" xfId="22407"/>
    <cellStyle name="Note 5 14 7 2 5" xfId="36860"/>
    <cellStyle name="Note 5 14 7 3" xfId="7434"/>
    <cellStyle name="Note 5 14 7 3 2" xfId="24868"/>
    <cellStyle name="Note 5 14 7 3 3" xfId="39321"/>
    <cellStyle name="Note 5 14 7 4" xfId="9875"/>
    <cellStyle name="Note 5 14 7 4 2" xfId="27309"/>
    <cellStyle name="Note 5 14 7 4 3" xfId="41762"/>
    <cellStyle name="Note 5 14 7 5" xfId="12295"/>
    <cellStyle name="Note 5 14 7 5 2" xfId="29729"/>
    <cellStyle name="Note 5 14 7 5 3" xfId="44182"/>
    <cellStyle name="Note 5 14 7 6" xfId="19301"/>
    <cellStyle name="Note 5 14 8" xfId="2462"/>
    <cellStyle name="Note 5 14 8 2" xfId="4973"/>
    <cellStyle name="Note 5 14 8 2 2" xfId="22408"/>
    <cellStyle name="Note 5 14 8 2 3" xfId="36861"/>
    <cellStyle name="Note 5 14 8 3" xfId="7435"/>
    <cellStyle name="Note 5 14 8 3 2" xfId="24869"/>
    <cellStyle name="Note 5 14 8 3 3" xfId="39322"/>
    <cellStyle name="Note 5 14 8 4" xfId="9876"/>
    <cellStyle name="Note 5 14 8 4 2" xfId="27310"/>
    <cellStyle name="Note 5 14 8 4 3" xfId="41763"/>
    <cellStyle name="Note 5 14 8 5" xfId="12296"/>
    <cellStyle name="Note 5 14 8 5 2" xfId="29730"/>
    <cellStyle name="Note 5 14 8 5 3" xfId="44183"/>
    <cellStyle name="Note 5 14 8 6" xfId="15389"/>
    <cellStyle name="Note 5 14 8 6 2" xfId="32823"/>
    <cellStyle name="Note 5 14 8 6 3" xfId="47276"/>
    <cellStyle name="Note 5 14 8 7" xfId="19302"/>
    <cellStyle name="Note 5 14 8 8" xfId="20550"/>
    <cellStyle name="Note 5 14 9" xfId="4954"/>
    <cellStyle name="Note 5 14 9 2" xfId="14342"/>
    <cellStyle name="Note 5 14 9 2 2" xfId="31776"/>
    <cellStyle name="Note 5 14 9 2 3" xfId="46229"/>
    <cellStyle name="Note 5 14 9 3" xfId="16803"/>
    <cellStyle name="Note 5 14 9 3 2" xfId="34237"/>
    <cellStyle name="Note 5 14 9 3 3" xfId="48690"/>
    <cellStyle name="Note 5 14 9 4" xfId="22389"/>
    <cellStyle name="Note 5 14 9 5" xfId="36842"/>
    <cellStyle name="Note 5 15" xfId="2463"/>
    <cellStyle name="Note 5 15 10" xfId="7436"/>
    <cellStyle name="Note 5 15 10 2" xfId="24870"/>
    <cellStyle name="Note 5 15 10 3" xfId="39323"/>
    <cellStyle name="Note 5 15 11" xfId="9877"/>
    <cellStyle name="Note 5 15 11 2" xfId="27311"/>
    <cellStyle name="Note 5 15 11 3" xfId="41764"/>
    <cellStyle name="Note 5 15 12" xfId="12297"/>
    <cellStyle name="Note 5 15 12 2" xfId="29731"/>
    <cellStyle name="Note 5 15 12 3" xfId="44184"/>
    <cellStyle name="Note 5 15 13" xfId="19303"/>
    <cellStyle name="Note 5 15 2" xfId="2464"/>
    <cellStyle name="Note 5 15 2 2" xfId="2465"/>
    <cellStyle name="Note 5 15 2 2 2" xfId="4976"/>
    <cellStyle name="Note 5 15 2 2 2 2" xfId="14359"/>
    <cellStyle name="Note 5 15 2 2 2 2 2" xfId="31793"/>
    <cellStyle name="Note 5 15 2 2 2 2 3" xfId="46246"/>
    <cellStyle name="Note 5 15 2 2 2 3" xfId="16820"/>
    <cellStyle name="Note 5 15 2 2 2 3 2" xfId="34254"/>
    <cellStyle name="Note 5 15 2 2 2 3 3" xfId="48707"/>
    <cellStyle name="Note 5 15 2 2 2 4" xfId="22411"/>
    <cellStyle name="Note 5 15 2 2 2 5" xfId="36864"/>
    <cellStyle name="Note 5 15 2 2 3" xfId="7438"/>
    <cellStyle name="Note 5 15 2 2 3 2" xfId="24872"/>
    <cellStyle name="Note 5 15 2 2 3 3" xfId="39325"/>
    <cellStyle name="Note 5 15 2 2 4" xfId="9879"/>
    <cellStyle name="Note 5 15 2 2 4 2" xfId="27313"/>
    <cellStyle name="Note 5 15 2 2 4 3" xfId="41766"/>
    <cellStyle name="Note 5 15 2 2 5" xfId="12299"/>
    <cellStyle name="Note 5 15 2 2 5 2" xfId="29733"/>
    <cellStyle name="Note 5 15 2 2 5 3" xfId="44186"/>
    <cellStyle name="Note 5 15 2 2 6" xfId="19305"/>
    <cellStyle name="Note 5 15 2 3" xfId="2466"/>
    <cellStyle name="Note 5 15 2 3 2" xfId="4977"/>
    <cellStyle name="Note 5 15 2 3 2 2" xfId="14360"/>
    <cellStyle name="Note 5 15 2 3 2 2 2" xfId="31794"/>
    <cellStyle name="Note 5 15 2 3 2 2 3" xfId="46247"/>
    <cellStyle name="Note 5 15 2 3 2 3" xfId="16821"/>
    <cellStyle name="Note 5 15 2 3 2 3 2" xfId="34255"/>
    <cellStyle name="Note 5 15 2 3 2 3 3" xfId="48708"/>
    <cellStyle name="Note 5 15 2 3 2 4" xfId="22412"/>
    <cellStyle name="Note 5 15 2 3 2 5" xfId="36865"/>
    <cellStyle name="Note 5 15 2 3 3" xfId="7439"/>
    <cellStyle name="Note 5 15 2 3 3 2" xfId="24873"/>
    <cellStyle name="Note 5 15 2 3 3 3" xfId="39326"/>
    <cellStyle name="Note 5 15 2 3 4" xfId="9880"/>
    <cellStyle name="Note 5 15 2 3 4 2" xfId="27314"/>
    <cellStyle name="Note 5 15 2 3 4 3" xfId="41767"/>
    <cellStyle name="Note 5 15 2 3 5" xfId="12300"/>
    <cellStyle name="Note 5 15 2 3 5 2" xfId="29734"/>
    <cellStyle name="Note 5 15 2 3 5 3" xfId="44187"/>
    <cellStyle name="Note 5 15 2 3 6" xfId="19306"/>
    <cellStyle name="Note 5 15 2 4" xfId="2467"/>
    <cellStyle name="Note 5 15 2 4 2" xfId="4978"/>
    <cellStyle name="Note 5 15 2 4 2 2" xfId="22413"/>
    <cellStyle name="Note 5 15 2 4 2 3" xfId="36866"/>
    <cellStyle name="Note 5 15 2 4 3" xfId="7440"/>
    <cellStyle name="Note 5 15 2 4 3 2" xfId="24874"/>
    <cellStyle name="Note 5 15 2 4 3 3" xfId="39327"/>
    <cellStyle name="Note 5 15 2 4 4" xfId="9881"/>
    <cellStyle name="Note 5 15 2 4 4 2" xfId="27315"/>
    <cellStyle name="Note 5 15 2 4 4 3" xfId="41768"/>
    <cellStyle name="Note 5 15 2 4 5" xfId="12301"/>
    <cellStyle name="Note 5 15 2 4 5 2" xfId="29735"/>
    <cellStyle name="Note 5 15 2 4 5 3" xfId="44188"/>
    <cellStyle name="Note 5 15 2 4 6" xfId="15390"/>
    <cellStyle name="Note 5 15 2 4 6 2" xfId="32824"/>
    <cellStyle name="Note 5 15 2 4 6 3" xfId="47277"/>
    <cellStyle name="Note 5 15 2 4 7" xfId="19307"/>
    <cellStyle name="Note 5 15 2 4 8" xfId="20551"/>
    <cellStyle name="Note 5 15 2 5" xfId="4975"/>
    <cellStyle name="Note 5 15 2 5 2" xfId="14358"/>
    <cellStyle name="Note 5 15 2 5 2 2" xfId="31792"/>
    <cellStyle name="Note 5 15 2 5 2 3" xfId="46245"/>
    <cellStyle name="Note 5 15 2 5 3" xfId="16819"/>
    <cellStyle name="Note 5 15 2 5 3 2" xfId="34253"/>
    <cellStyle name="Note 5 15 2 5 3 3" xfId="48706"/>
    <cellStyle name="Note 5 15 2 5 4" xfId="22410"/>
    <cellStyle name="Note 5 15 2 5 5" xfId="36863"/>
    <cellStyle name="Note 5 15 2 6" xfId="7437"/>
    <cellStyle name="Note 5 15 2 6 2" xfId="24871"/>
    <cellStyle name="Note 5 15 2 6 3" xfId="39324"/>
    <cellStyle name="Note 5 15 2 7" xfId="9878"/>
    <cellStyle name="Note 5 15 2 7 2" xfId="27312"/>
    <cellStyle name="Note 5 15 2 7 3" xfId="41765"/>
    <cellStyle name="Note 5 15 2 8" xfId="12298"/>
    <cellStyle name="Note 5 15 2 8 2" xfId="29732"/>
    <cellStyle name="Note 5 15 2 8 3" xfId="44185"/>
    <cellStyle name="Note 5 15 2 9" xfId="19304"/>
    <cellStyle name="Note 5 15 3" xfId="2468"/>
    <cellStyle name="Note 5 15 3 2" xfId="2469"/>
    <cellStyle name="Note 5 15 3 2 2" xfId="4980"/>
    <cellStyle name="Note 5 15 3 2 2 2" xfId="14362"/>
    <cellStyle name="Note 5 15 3 2 2 2 2" xfId="31796"/>
    <cellStyle name="Note 5 15 3 2 2 2 3" xfId="46249"/>
    <cellStyle name="Note 5 15 3 2 2 3" xfId="16823"/>
    <cellStyle name="Note 5 15 3 2 2 3 2" xfId="34257"/>
    <cellStyle name="Note 5 15 3 2 2 3 3" xfId="48710"/>
    <cellStyle name="Note 5 15 3 2 2 4" xfId="22415"/>
    <cellStyle name="Note 5 15 3 2 2 5" xfId="36868"/>
    <cellStyle name="Note 5 15 3 2 3" xfId="7442"/>
    <cellStyle name="Note 5 15 3 2 3 2" xfId="24876"/>
    <cellStyle name="Note 5 15 3 2 3 3" xfId="39329"/>
    <cellStyle name="Note 5 15 3 2 4" xfId="9883"/>
    <cellStyle name="Note 5 15 3 2 4 2" xfId="27317"/>
    <cellStyle name="Note 5 15 3 2 4 3" xfId="41770"/>
    <cellStyle name="Note 5 15 3 2 5" xfId="12303"/>
    <cellStyle name="Note 5 15 3 2 5 2" xfId="29737"/>
    <cellStyle name="Note 5 15 3 2 5 3" xfId="44190"/>
    <cellStyle name="Note 5 15 3 2 6" xfId="19309"/>
    <cellStyle name="Note 5 15 3 3" xfId="2470"/>
    <cellStyle name="Note 5 15 3 3 2" xfId="4981"/>
    <cellStyle name="Note 5 15 3 3 2 2" xfId="14363"/>
    <cellStyle name="Note 5 15 3 3 2 2 2" xfId="31797"/>
    <cellStyle name="Note 5 15 3 3 2 2 3" xfId="46250"/>
    <cellStyle name="Note 5 15 3 3 2 3" xfId="16824"/>
    <cellStyle name="Note 5 15 3 3 2 3 2" xfId="34258"/>
    <cellStyle name="Note 5 15 3 3 2 3 3" xfId="48711"/>
    <cellStyle name="Note 5 15 3 3 2 4" xfId="22416"/>
    <cellStyle name="Note 5 15 3 3 2 5" xfId="36869"/>
    <cellStyle name="Note 5 15 3 3 3" xfId="7443"/>
    <cellStyle name="Note 5 15 3 3 3 2" xfId="24877"/>
    <cellStyle name="Note 5 15 3 3 3 3" xfId="39330"/>
    <cellStyle name="Note 5 15 3 3 4" xfId="9884"/>
    <cellStyle name="Note 5 15 3 3 4 2" xfId="27318"/>
    <cellStyle name="Note 5 15 3 3 4 3" xfId="41771"/>
    <cellStyle name="Note 5 15 3 3 5" xfId="12304"/>
    <cellStyle name="Note 5 15 3 3 5 2" xfId="29738"/>
    <cellStyle name="Note 5 15 3 3 5 3" xfId="44191"/>
    <cellStyle name="Note 5 15 3 3 6" xfId="19310"/>
    <cellStyle name="Note 5 15 3 4" xfId="2471"/>
    <cellStyle name="Note 5 15 3 4 2" xfId="4982"/>
    <cellStyle name="Note 5 15 3 4 2 2" xfId="22417"/>
    <cellStyle name="Note 5 15 3 4 2 3" xfId="36870"/>
    <cellStyle name="Note 5 15 3 4 3" xfId="7444"/>
    <cellStyle name="Note 5 15 3 4 3 2" xfId="24878"/>
    <cellStyle name="Note 5 15 3 4 3 3" xfId="39331"/>
    <cellStyle name="Note 5 15 3 4 4" xfId="9885"/>
    <cellStyle name="Note 5 15 3 4 4 2" xfId="27319"/>
    <cellStyle name="Note 5 15 3 4 4 3" xfId="41772"/>
    <cellStyle name="Note 5 15 3 4 5" xfId="12305"/>
    <cellStyle name="Note 5 15 3 4 5 2" xfId="29739"/>
    <cellStyle name="Note 5 15 3 4 5 3" xfId="44192"/>
    <cellStyle name="Note 5 15 3 4 6" xfId="15391"/>
    <cellStyle name="Note 5 15 3 4 6 2" xfId="32825"/>
    <cellStyle name="Note 5 15 3 4 6 3" xfId="47278"/>
    <cellStyle name="Note 5 15 3 4 7" xfId="19311"/>
    <cellStyle name="Note 5 15 3 4 8" xfId="20552"/>
    <cellStyle name="Note 5 15 3 5" xfId="4979"/>
    <cellStyle name="Note 5 15 3 5 2" xfId="14361"/>
    <cellStyle name="Note 5 15 3 5 2 2" xfId="31795"/>
    <cellStyle name="Note 5 15 3 5 2 3" xfId="46248"/>
    <cellStyle name="Note 5 15 3 5 3" xfId="16822"/>
    <cellStyle name="Note 5 15 3 5 3 2" xfId="34256"/>
    <cellStyle name="Note 5 15 3 5 3 3" xfId="48709"/>
    <cellStyle name="Note 5 15 3 5 4" xfId="22414"/>
    <cellStyle name="Note 5 15 3 5 5" xfId="36867"/>
    <cellStyle name="Note 5 15 3 6" xfId="7441"/>
    <cellStyle name="Note 5 15 3 6 2" xfId="24875"/>
    <cellStyle name="Note 5 15 3 6 3" xfId="39328"/>
    <cellStyle name="Note 5 15 3 7" xfId="9882"/>
    <cellStyle name="Note 5 15 3 7 2" xfId="27316"/>
    <cellStyle name="Note 5 15 3 7 3" xfId="41769"/>
    <cellStyle name="Note 5 15 3 8" xfId="12302"/>
    <cellStyle name="Note 5 15 3 8 2" xfId="29736"/>
    <cellStyle name="Note 5 15 3 8 3" xfId="44189"/>
    <cellStyle name="Note 5 15 3 9" xfId="19308"/>
    <cellStyle name="Note 5 15 4" xfId="2472"/>
    <cellStyle name="Note 5 15 4 2" xfId="2473"/>
    <cellStyle name="Note 5 15 4 2 2" xfId="4984"/>
    <cellStyle name="Note 5 15 4 2 2 2" xfId="14365"/>
    <cellStyle name="Note 5 15 4 2 2 2 2" xfId="31799"/>
    <cellStyle name="Note 5 15 4 2 2 2 3" xfId="46252"/>
    <cellStyle name="Note 5 15 4 2 2 3" xfId="16826"/>
    <cellStyle name="Note 5 15 4 2 2 3 2" xfId="34260"/>
    <cellStyle name="Note 5 15 4 2 2 3 3" xfId="48713"/>
    <cellStyle name="Note 5 15 4 2 2 4" xfId="22419"/>
    <cellStyle name="Note 5 15 4 2 2 5" xfId="36872"/>
    <cellStyle name="Note 5 15 4 2 3" xfId="7446"/>
    <cellStyle name="Note 5 15 4 2 3 2" xfId="24880"/>
    <cellStyle name="Note 5 15 4 2 3 3" xfId="39333"/>
    <cellStyle name="Note 5 15 4 2 4" xfId="9887"/>
    <cellStyle name="Note 5 15 4 2 4 2" xfId="27321"/>
    <cellStyle name="Note 5 15 4 2 4 3" xfId="41774"/>
    <cellStyle name="Note 5 15 4 2 5" xfId="12307"/>
    <cellStyle name="Note 5 15 4 2 5 2" xfId="29741"/>
    <cellStyle name="Note 5 15 4 2 5 3" xfId="44194"/>
    <cellStyle name="Note 5 15 4 2 6" xfId="19313"/>
    <cellStyle name="Note 5 15 4 3" xfId="2474"/>
    <cellStyle name="Note 5 15 4 3 2" xfId="4985"/>
    <cellStyle name="Note 5 15 4 3 2 2" xfId="14366"/>
    <cellStyle name="Note 5 15 4 3 2 2 2" xfId="31800"/>
    <cellStyle name="Note 5 15 4 3 2 2 3" xfId="46253"/>
    <cellStyle name="Note 5 15 4 3 2 3" xfId="16827"/>
    <cellStyle name="Note 5 15 4 3 2 3 2" xfId="34261"/>
    <cellStyle name="Note 5 15 4 3 2 3 3" xfId="48714"/>
    <cellStyle name="Note 5 15 4 3 2 4" xfId="22420"/>
    <cellStyle name="Note 5 15 4 3 2 5" xfId="36873"/>
    <cellStyle name="Note 5 15 4 3 3" xfId="7447"/>
    <cellStyle name="Note 5 15 4 3 3 2" xfId="24881"/>
    <cellStyle name="Note 5 15 4 3 3 3" xfId="39334"/>
    <cellStyle name="Note 5 15 4 3 4" xfId="9888"/>
    <cellStyle name="Note 5 15 4 3 4 2" xfId="27322"/>
    <cellStyle name="Note 5 15 4 3 4 3" xfId="41775"/>
    <cellStyle name="Note 5 15 4 3 5" xfId="12308"/>
    <cellStyle name="Note 5 15 4 3 5 2" xfId="29742"/>
    <cellStyle name="Note 5 15 4 3 5 3" xfId="44195"/>
    <cellStyle name="Note 5 15 4 3 6" xfId="19314"/>
    <cellStyle name="Note 5 15 4 4" xfId="2475"/>
    <cellStyle name="Note 5 15 4 4 2" xfId="4986"/>
    <cellStyle name="Note 5 15 4 4 2 2" xfId="22421"/>
    <cellStyle name="Note 5 15 4 4 2 3" xfId="36874"/>
    <cellStyle name="Note 5 15 4 4 3" xfId="7448"/>
    <cellStyle name="Note 5 15 4 4 3 2" xfId="24882"/>
    <cellStyle name="Note 5 15 4 4 3 3" xfId="39335"/>
    <cellStyle name="Note 5 15 4 4 4" xfId="9889"/>
    <cellStyle name="Note 5 15 4 4 4 2" xfId="27323"/>
    <cellStyle name="Note 5 15 4 4 4 3" xfId="41776"/>
    <cellStyle name="Note 5 15 4 4 5" xfId="12309"/>
    <cellStyle name="Note 5 15 4 4 5 2" xfId="29743"/>
    <cellStyle name="Note 5 15 4 4 5 3" xfId="44196"/>
    <cellStyle name="Note 5 15 4 4 6" xfId="15392"/>
    <cellStyle name="Note 5 15 4 4 6 2" xfId="32826"/>
    <cellStyle name="Note 5 15 4 4 6 3" xfId="47279"/>
    <cellStyle name="Note 5 15 4 4 7" xfId="19315"/>
    <cellStyle name="Note 5 15 4 4 8" xfId="20553"/>
    <cellStyle name="Note 5 15 4 5" xfId="4983"/>
    <cellStyle name="Note 5 15 4 5 2" xfId="14364"/>
    <cellStyle name="Note 5 15 4 5 2 2" xfId="31798"/>
    <cellStyle name="Note 5 15 4 5 2 3" xfId="46251"/>
    <cellStyle name="Note 5 15 4 5 3" xfId="16825"/>
    <cellStyle name="Note 5 15 4 5 3 2" xfId="34259"/>
    <cellStyle name="Note 5 15 4 5 3 3" xfId="48712"/>
    <cellStyle name="Note 5 15 4 5 4" xfId="22418"/>
    <cellStyle name="Note 5 15 4 5 5" xfId="36871"/>
    <cellStyle name="Note 5 15 4 6" xfId="7445"/>
    <cellStyle name="Note 5 15 4 6 2" xfId="24879"/>
    <cellStyle name="Note 5 15 4 6 3" xfId="39332"/>
    <cellStyle name="Note 5 15 4 7" xfId="9886"/>
    <cellStyle name="Note 5 15 4 7 2" xfId="27320"/>
    <cellStyle name="Note 5 15 4 7 3" xfId="41773"/>
    <cellStyle name="Note 5 15 4 8" xfId="12306"/>
    <cellStyle name="Note 5 15 4 8 2" xfId="29740"/>
    <cellStyle name="Note 5 15 4 8 3" xfId="44193"/>
    <cellStyle name="Note 5 15 4 9" xfId="19312"/>
    <cellStyle name="Note 5 15 5" xfId="2476"/>
    <cellStyle name="Note 5 15 5 2" xfId="2477"/>
    <cellStyle name="Note 5 15 5 2 2" xfId="4988"/>
    <cellStyle name="Note 5 15 5 2 2 2" xfId="14368"/>
    <cellStyle name="Note 5 15 5 2 2 2 2" xfId="31802"/>
    <cellStyle name="Note 5 15 5 2 2 2 3" xfId="46255"/>
    <cellStyle name="Note 5 15 5 2 2 3" xfId="16829"/>
    <cellStyle name="Note 5 15 5 2 2 3 2" xfId="34263"/>
    <cellStyle name="Note 5 15 5 2 2 3 3" xfId="48716"/>
    <cellStyle name="Note 5 15 5 2 2 4" xfId="22423"/>
    <cellStyle name="Note 5 15 5 2 2 5" xfId="36876"/>
    <cellStyle name="Note 5 15 5 2 3" xfId="7450"/>
    <cellStyle name="Note 5 15 5 2 3 2" xfId="24884"/>
    <cellStyle name="Note 5 15 5 2 3 3" xfId="39337"/>
    <cellStyle name="Note 5 15 5 2 4" xfId="9891"/>
    <cellStyle name="Note 5 15 5 2 4 2" xfId="27325"/>
    <cellStyle name="Note 5 15 5 2 4 3" xfId="41778"/>
    <cellStyle name="Note 5 15 5 2 5" xfId="12311"/>
    <cellStyle name="Note 5 15 5 2 5 2" xfId="29745"/>
    <cellStyle name="Note 5 15 5 2 5 3" xfId="44198"/>
    <cellStyle name="Note 5 15 5 2 6" xfId="19317"/>
    <cellStyle name="Note 5 15 5 3" xfId="2478"/>
    <cellStyle name="Note 5 15 5 3 2" xfId="4989"/>
    <cellStyle name="Note 5 15 5 3 2 2" xfId="14369"/>
    <cellStyle name="Note 5 15 5 3 2 2 2" xfId="31803"/>
    <cellStyle name="Note 5 15 5 3 2 2 3" xfId="46256"/>
    <cellStyle name="Note 5 15 5 3 2 3" xfId="16830"/>
    <cellStyle name="Note 5 15 5 3 2 3 2" xfId="34264"/>
    <cellStyle name="Note 5 15 5 3 2 3 3" xfId="48717"/>
    <cellStyle name="Note 5 15 5 3 2 4" xfId="22424"/>
    <cellStyle name="Note 5 15 5 3 2 5" xfId="36877"/>
    <cellStyle name="Note 5 15 5 3 3" xfId="7451"/>
    <cellStyle name="Note 5 15 5 3 3 2" xfId="24885"/>
    <cellStyle name="Note 5 15 5 3 3 3" xfId="39338"/>
    <cellStyle name="Note 5 15 5 3 4" xfId="9892"/>
    <cellStyle name="Note 5 15 5 3 4 2" xfId="27326"/>
    <cellStyle name="Note 5 15 5 3 4 3" xfId="41779"/>
    <cellStyle name="Note 5 15 5 3 5" xfId="12312"/>
    <cellStyle name="Note 5 15 5 3 5 2" xfId="29746"/>
    <cellStyle name="Note 5 15 5 3 5 3" xfId="44199"/>
    <cellStyle name="Note 5 15 5 3 6" xfId="19318"/>
    <cellStyle name="Note 5 15 5 4" xfId="2479"/>
    <cellStyle name="Note 5 15 5 4 2" xfId="4990"/>
    <cellStyle name="Note 5 15 5 4 2 2" xfId="22425"/>
    <cellStyle name="Note 5 15 5 4 2 3" xfId="36878"/>
    <cellStyle name="Note 5 15 5 4 3" xfId="7452"/>
    <cellStyle name="Note 5 15 5 4 3 2" xfId="24886"/>
    <cellStyle name="Note 5 15 5 4 3 3" xfId="39339"/>
    <cellStyle name="Note 5 15 5 4 4" xfId="9893"/>
    <cellStyle name="Note 5 15 5 4 4 2" xfId="27327"/>
    <cellStyle name="Note 5 15 5 4 4 3" xfId="41780"/>
    <cellStyle name="Note 5 15 5 4 5" xfId="12313"/>
    <cellStyle name="Note 5 15 5 4 5 2" xfId="29747"/>
    <cellStyle name="Note 5 15 5 4 5 3" xfId="44200"/>
    <cellStyle name="Note 5 15 5 4 6" xfId="15393"/>
    <cellStyle name="Note 5 15 5 4 6 2" xfId="32827"/>
    <cellStyle name="Note 5 15 5 4 6 3" xfId="47280"/>
    <cellStyle name="Note 5 15 5 4 7" xfId="19319"/>
    <cellStyle name="Note 5 15 5 4 8" xfId="20554"/>
    <cellStyle name="Note 5 15 5 5" xfId="4987"/>
    <cellStyle name="Note 5 15 5 5 2" xfId="14367"/>
    <cellStyle name="Note 5 15 5 5 2 2" xfId="31801"/>
    <cellStyle name="Note 5 15 5 5 2 3" xfId="46254"/>
    <cellStyle name="Note 5 15 5 5 3" xfId="16828"/>
    <cellStyle name="Note 5 15 5 5 3 2" xfId="34262"/>
    <cellStyle name="Note 5 15 5 5 3 3" xfId="48715"/>
    <cellStyle name="Note 5 15 5 5 4" xfId="22422"/>
    <cellStyle name="Note 5 15 5 5 5" xfId="36875"/>
    <cellStyle name="Note 5 15 5 6" xfId="7449"/>
    <cellStyle name="Note 5 15 5 6 2" xfId="24883"/>
    <cellStyle name="Note 5 15 5 6 3" xfId="39336"/>
    <cellStyle name="Note 5 15 5 7" xfId="9890"/>
    <cellStyle name="Note 5 15 5 7 2" xfId="27324"/>
    <cellStyle name="Note 5 15 5 7 3" xfId="41777"/>
    <cellStyle name="Note 5 15 5 8" xfId="12310"/>
    <cellStyle name="Note 5 15 5 8 2" xfId="29744"/>
    <cellStyle name="Note 5 15 5 8 3" xfId="44197"/>
    <cellStyle name="Note 5 15 5 9" xfId="19316"/>
    <cellStyle name="Note 5 15 6" xfId="2480"/>
    <cellStyle name="Note 5 15 6 2" xfId="4991"/>
    <cellStyle name="Note 5 15 6 2 2" xfId="14370"/>
    <cellStyle name="Note 5 15 6 2 2 2" xfId="31804"/>
    <cellStyle name="Note 5 15 6 2 2 3" xfId="46257"/>
    <cellStyle name="Note 5 15 6 2 3" xfId="16831"/>
    <cellStyle name="Note 5 15 6 2 3 2" xfId="34265"/>
    <cellStyle name="Note 5 15 6 2 3 3" xfId="48718"/>
    <cellStyle name="Note 5 15 6 2 4" xfId="22426"/>
    <cellStyle name="Note 5 15 6 2 5" xfId="36879"/>
    <cellStyle name="Note 5 15 6 3" xfId="7453"/>
    <cellStyle name="Note 5 15 6 3 2" xfId="24887"/>
    <cellStyle name="Note 5 15 6 3 3" xfId="39340"/>
    <cellStyle name="Note 5 15 6 4" xfId="9894"/>
    <cellStyle name="Note 5 15 6 4 2" xfId="27328"/>
    <cellStyle name="Note 5 15 6 4 3" xfId="41781"/>
    <cellStyle name="Note 5 15 6 5" xfId="12314"/>
    <cellStyle name="Note 5 15 6 5 2" xfId="29748"/>
    <cellStyle name="Note 5 15 6 5 3" xfId="44201"/>
    <cellStyle name="Note 5 15 6 6" xfId="19320"/>
    <cellStyle name="Note 5 15 7" xfId="2481"/>
    <cellStyle name="Note 5 15 7 2" xfId="4992"/>
    <cellStyle name="Note 5 15 7 2 2" xfId="14371"/>
    <cellStyle name="Note 5 15 7 2 2 2" xfId="31805"/>
    <cellStyle name="Note 5 15 7 2 2 3" xfId="46258"/>
    <cellStyle name="Note 5 15 7 2 3" xfId="16832"/>
    <cellStyle name="Note 5 15 7 2 3 2" xfId="34266"/>
    <cellStyle name="Note 5 15 7 2 3 3" xfId="48719"/>
    <cellStyle name="Note 5 15 7 2 4" xfId="22427"/>
    <cellStyle name="Note 5 15 7 2 5" xfId="36880"/>
    <cellStyle name="Note 5 15 7 3" xfId="7454"/>
    <cellStyle name="Note 5 15 7 3 2" xfId="24888"/>
    <cellStyle name="Note 5 15 7 3 3" xfId="39341"/>
    <cellStyle name="Note 5 15 7 4" xfId="9895"/>
    <cellStyle name="Note 5 15 7 4 2" xfId="27329"/>
    <cellStyle name="Note 5 15 7 4 3" xfId="41782"/>
    <cellStyle name="Note 5 15 7 5" xfId="12315"/>
    <cellStyle name="Note 5 15 7 5 2" xfId="29749"/>
    <cellStyle name="Note 5 15 7 5 3" xfId="44202"/>
    <cellStyle name="Note 5 15 7 6" xfId="19321"/>
    <cellStyle name="Note 5 15 8" xfId="2482"/>
    <cellStyle name="Note 5 15 8 2" xfId="4993"/>
    <cellStyle name="Note 5 15 8 2 2" xfId="22428"/>
    <cellStyle name="Note 5 15 8 2 3" xfId="36881"/>
    <cellStyle name="Note 5 15 8 3" xfId="7455"/>
    <cellStyle name="Note 5 15 8 3 2" xfId="24889"/>
    <cellStyle name="Note 5 15 8 3 3" xfId="39342"/>
    <cellStyle name="Note 5 15 8 4" xfId="9896"/>
    <cellStyle name="Note 5 15 8 4 2" xfId="27330"/>
    <cellStyle name="Note 5 15 8 4 3" xfId="41783"/>
    <cellStyle name="Note 5 15 8 5" xfId="12316"/>
    <cellStyle name="Note 5 15 8 5 2" xfId="29750"/>
    <cellStyle name="Note 5 15 8 5 3" xfId="44203"/>
    <cellStyle name="Note 5 15 8 6" xfId="15394"/>
    <cellStyle name="Note 5 15 8 6 2" xfId="32828"/>
    <cellStyle name="Note 5 15 8 6 3" xfId="47281"/>
    <cellStyle name="Note 5 15 8 7" xfId="19322"/>
    <cellStyle name="Note 5 15 8 8" xfId="20555"/>
    <cellStyle name="Note 5 15 9" xfId="4974"/>
    <cellStyle name="Note 5 15 9 2" xfId="14357"/>
    <cellStyle name="Note 5 15 9 2 2" xfId="31791"/>
    <cellStyle name="Note 5 15 9 2 3" xfId="46244"/>
    <cellStyle name="Note 5 15 9 3" xfId="16818"/>
    <cellStyle name="Note 5 15 9 3 2" xfId="34252"/>
    <cellStyle name="Note 5 15 9 3 3" xfId="48705"/>
    <cellStyle name="Note 5 15 9 4" xfId="22409"/>
    <cellStyle name="Note 5 15 9 5" xfId="36862"/>
    <cellStyle name="Note 5 16" xfId="2483"/>
    <cellStyle name="Note 5 16 10" xfId="7456"/>
    <cellStyle name="Note 5 16 10 2" xfId="24890"/>
    <cellStyle name="Note 5 16 10 3" xfId="39343"/>
    <cellStyle name="Note 5 16 11" xfId="9897"/>
    <cellStyle name="Note 5 16 11 2" xfId="27331"/>
    <cellStyle name="Note 5 16 11 3" xfId="41784"/>
    <cellStyle name="Note 5 16 12" xfId="12317"/>
    <cellStyle name="Note 5 16 12 2" xfId="29751"/>
    <cellStyle name="Note 5 16 12 3" xfId="44204"/>
    <cellStyle name="Note 5 16 13" xfId="19323"/>
    <cellStyle name="Note 5 16 2" xfId="2484"/>
    <cellStyle name="Note 5 16 2 2" xfId="2485"/>
    <cellStyle name="Note 5 16 2 2 2" xfId="4996"/>
    <cellStyle name="Note 5 16 2 2 2 2" xfId="14374"/>
    <cellStyle name="Note 5 16 2 2 2 2 2" xfId="31808"/>
    <cellStyle name="Note 5 16 2 2 2 2 3" xfId="46261"/>
    <cellStyle name="Note 5 16 2 2 2 3" xfId="16835"/>
    <cellStyle name="Note 5 16 2 2 2 3 2" xfId="34269"/>
    <cellStyle name="Note 5 16 2 2 2 3 3" xfId="48722"/>
    <cellStyle name="Note 5 16 2 2 2 4" xfId="22431"/>
    <cellStyle name="Note 5 16 2 2 2 5" xfId="36884"/>
    <cellStyle name="Note 5 16 2 2 3" xfId="7458"/>
    <cellStyle name="Note 5 16 2 2 3 2" xfId="24892"/>
    <cellStyle name="Note 5 16 2 2 3 3" xfId="39345"/>
    <cellStyle name="Note 5 16 2 2 4" xfId="9899"/>
    <cellStyle name="Note 5 16 2 2 4 2" xfId="27333"/>
    <cellStyle name="Note 5 16 2 2 4 3" xfId="41786"/>
    <cellStyle name="Note 5 16 2 2 5" xfId="12319"/>
    <cellStyle name="Note 5 16 2 2 5 2" xfId="29753"/>
    <cellStyle name="Note 5 16 2 2 5 3" xfId="44206"/>
    <cellStyle name="Note 5 16 2 2 6" xfId="19325"/>
    <cellStyle name="Note 5 16 2 3" xfId="2486"/>
    <cellStyle name="Note 5 16 2 3 2" xfId="4997"/>
    <cellStyle name="Note 5 16 2 3 2 2" xfId="14375"/>
    <cellStyle name="Note 5 16 2 3 2 2 2" xfId="31809"/>
    <cellStyle name="Note 5 16 2 3 2 2 3" xfId="46262"/>
    <cellStyle name="Note 5 16 2 3 2 3" xfId="16836"/>
    <cellStyle name="Note 5 16 2 3 2 3 2" xfId="34270"/>
    <cellStyle name="Note 5 16 2 3 2 3 3" xfId="48723"/>
    <cellStyle name="Note 5 16 2 3 2 4" xfId="22432"/>
    <cellStyle name="Note 5 16 2 3 2 5" xfId="36885"/>
    <cellStyle name="Note 5 16 2 3 3" xfId="7459"/>
    <cellStyle name="Note 5 16 2 3 3 2" xfId="24893"/>
    <cellStyle name="Note 5 16 2 3 3 3" xfId="39346"/>
    <cellStyle name="Note 5 16 2 3 4" xfId="9900"/>
    <cellStyle name="Note 5 16 2 3 4 2" xfId="27334"/>
    <cellStyle name="Note 5 16 2 3 4 3" xfId="41787"/>
    <cellStyle name="Note 5 16 2 3 5" xfId="12320"/>
    <cellStyle name="Note 5 16 2 3 5 2" xfId="29754"/>
    <cellStyle name="Note 5 16 2 3 5 3" xfId="44207"/>
    <cellStyle name="Note 5 16 2 3 6" xfId="19326"/>
    <cellStyle name="Note 5 16 2 4" xfId="2487"/>
    <cellStyle name="Note 5 16 2 4 2" xfId="4998"/>
    <cellStyle name="Note 5 16 2 4 2 2" xfId="22433"/>
    <cellStyle name="Note 5 16 2 4 2 3" xfId="36886"/>
    <cellStyle name="Note 5 16 2 4 3" xfId="7460"/>
    <cellStyle name="Note 5 16 2 4 3 2" xfId="24894"/>
    <cellStyle name="Note 5 16 2 4 3 3" xfId="39347"/>
    <cellStyle name="Note 5 16 2 4 4" xfId="9901"/>
    <cellStyle name="Note 5 16 2 4 4 2" xfId="27335"/>
    <cellStyle name="Note 5 16 2 4 4 3" xfId="41788"/>
    <cellStyle name="Note 5 16 2 4 5" xfId="12321"/>
    <cellStyle name="Note 5 16 2 4 5 2" xfId="29755"/>
    <cellStyle name="Note 5 16 2 4 5 3" xfId="44208"/>
    <cellStyle name="Note 5 16 2 4 6" xfId="15395"/>
    <cellStyle name="Note 5 16 2 4 6 2" xfId="32829"/>
    <cellStyle name="Note 5 16 2 4 6 3" xfId="47282"/>
    <cellStyle name="Note 5 16 2 4 7" xfId="19327"/>
    <cellStyle name="Note 5 16 2 4 8" xfId="20556"/>
    <cellStyle name="Note 5 16 2 5" xfId="4995"/>
    <cellStyle name="Note 5 16 2 5 2" xfId="14373"/>
    <cellStyle name="Note 5 16 2 5 2 2" xfId="31807"/>
    <cellStyle name="Note 5 16 2 5 2 3" xfId="46260"/>
    <cellStyle name="Note 5 16 2 5 3" xfId="16834"/>
    <cellStyle name="Note 5 16 2 5 3 2" xfId="34268"/>
    <cellStyle name="Note 5 16 2 5 3 3" xfId="48721"/>
    <cellStyle name="Note 5 16 2 5 4" xfId="22430"/>
    <cellStyle name="Note 5 16 2 5 5" xfId="36883"/>
    <cellStyle name="Note 5 16 2 6" xfId="7457"/>
    <cellStyle name="Note 5 16 2 6 2" xfId="24891"/>
    <cellStyle name="Note 5 16 2 6 3" xfId="39344"/>
    <cellStyle name="Note 5 16 2 7" xfId="9898"/>
    <cellStyle name="Note 5 16 2 7 2" xfId="27332"/>
    <cellStyle name="Note 5 16 2 7 3" xfId="41785"/>
    <cellStyle name="Note 5 16 2 8" xfId="12318"/>
    <cellStyle name="Note 5 16 2 8 2" xfId="29752"/>
    <cellStyle name="Note 5 16 2 8 3" xfId="44205"/>
    <cellStyle name="Note 5 16 2 9" xfId="19324"/>
    <cellStyle name="Note 5 16 3" xfId="2488"/>
    <cellStyle name="Note 5 16 3 2" xfId="2489"/>
    <cellStyle name="Note 5 16 3 2 2" xfId="5000"/>
    <cellStyle name="Note 5 16 3 2 2 2" xfId="14377"/>
    <cellStyle name="Note 5 16 3 2 2 2 2" xfId="31811"/>
    <cellStyle name="Note 5 16 3 2 2 2 3" xfId="46264"/>
    <cellStyle name="Note 5 16 3 2 2 3" xfId="16838"/>
    <cellStyle name="Note 5 16 3 2 2 3 2" xfId="34272"/>
    <cellStyle name="Note 5 16 3 2 2 3 3" xfId="48725"/>
    <cellStyle name="Note 5 16 3 2 2 4" xfId="22435"/>
    <cellStyle name="Note 5 16 3 2 2 5" xfId="36888"/>
    <cellStyle name="Note 5 16 3 2 3" xfId="7462"/>
    <cellStyle name="Note 5 16 3 2 3 2" xfId="24896"/>
    <cellStyle name="Note 5 16 3 2 3 3" xfId="39349"/>
    <cellStyle name="Note 5 16 3 2 4" xfId="9903"/>
    <cellStyle name="Note 5 16 3 2 4 2" xfId="27337"/>
    <cellStyle name="Note 5 16 3 2 4 3" xfId="41790"/>
    <cellStyle name="Note 5 16 3 2 5" xfId="12323"/>
    <cellStyle name="Note 5 16 3 2 5 2" xfId="29757"/>
    <cellStyle name="Note 5 16 3 2 5 3" xfId="44210"/>
    <cellStyle name="Note 5 16 3 2 6" xfId="19329"/>
    <cellStyle name="Note 5 16 3 3" xfId="2490"/>
    <cellStyle name="Note 5 16 3 3 2" xfId="5001"/>
    <cellStyle name="Note 5 16 3 3 2 2" xfId="14378"/>
    <cellStyle name="Note 5 16 3 3 2 2 2" xfId="31812"/>
    <cellStyle name="Note 5 16 3 3 2 2 3" xfId="46265"/>
    <cellStyle name="Note 5 16 3 3 2 3" xfId="16839"/>
    <cellStyle name="Note 5 16 3 3 2 3 2" xfId="34273"/>
    <cellStyle name="Note 5 16 3 3 2 3 3" xfId="48726"/>
    <cellStyle name="Note 5 16 3 3 2 4" xfId="22436"/>
    <cellStyle name="Note 5 16 3 3 2 5" xfId="36889"/>
    <cellStyle name="Note 5 16 3 3 3" xfId="7463"/>
    <cellStyle name="Note 5 16 3 3 3 2" xfId="24897"/>
    <cellStyle name="Note 5 16 3 3 3 3" xfId="39350"/>
    <cellStyle name="Note 5 16 3 3 4" xfId="9904"/>
    <cellStyle name="Note 5 16 3 3 4 2" xfId="27338"/>
    <cellStyle name="Note 5 16 3 3 4 3" xfId="41791"/>
    <cellStyle name="Note 5 16 3 3 5" xfId="12324"/>
    <cellStyle name="Note 5 16 3 3 5 2" xfId="29758"/>
    <cellStyle name="Note 5 16 3 3 5 3" xfId="44211"/>
    <cellStyle name="Note 5 16 3 3 6" xfId="19330"/>
    <cellStyle name="Note 5 16 3 4" xfId="2491"/>
    <cellStyle name="Note 5 16 3 4 2" xfId="5002"/>
    <cellStyle name="Note 5 16 3 4 2 2" xfId="22437"/>
    <cellStyle name="Note 5 16 3 4 2 3" xfId="36890"/>
    <cellStyle name="Note 5 16 3 4 3" xfId="7464"/>
    <cellStyle name="Note 5 16 3 4 3 2" xfId="24898"/>
    <cellStyle name="Note 5 16 3 4 3 3" xfId="39351"/>
    <cellStyle name="Note 5 16 3 4 4" xfId="9905"/>
    <cellStyle name="Note 5 16 3 4 4 2" xfId="27339"/>
    <cellStyle name="Note 5 16 3 4 4 3" xfId="41792"/>
    <cellStyle name="Note 5 16 3 4 5" xfId="12325"/>
    <cellStyle name="Note 5 16 3 4 5 2" xfId="29759"/>
    <cellStyle name="Note 5 16 3 4 5 3" xfId="44212"/>
    <cellStyle name="Note 5 16 3 4 6" xfId="15396"/>
    <cellStyle name="Note 5 16 3 4 6 2" xfId="32830"/>
    <cellStyle name="Note 5 16 3 4 6 3" xfId="47283"/>
    <cellStyle name="Note 5 16 3 4 7" xfId="19331"/>
    <cellStyle name="Note 5 16 3 4 8" xfId="20557"/>
    <cellStyle name="Note 5 16 3 5" xfId="4999"/>
    <cellStyle name="Note 5 16 3 5 2" xfId="14376"/>
    <cellStyle name="Note 5 16 3 5 2 2" xfId="31810"/>
    <cellStyle name="Note 5 16 3 5 2 3" xfId="46263"/>
    <cellStyle name="Note 5 16 3 5 3" xfId="16837"/>
    <cellStyle name="Note 5 16 3 5 3 2" xfId="34271"/>
    <cellStyle name="Note 5 16 3 5 3 3" xfId="48724"/>
    <cellStyle name="Note 5 16 3 5 4" xfId="22434"/>
    <cellStyle name="Note 5 16 3 5 5" xfId="36887"/>
    <cellStyle name="Note 5 16 3 6" xfId="7461"/>
    <cellStyle name="Note 5 16 3 6 2" xfId="24895"/>
    <cellStyle name="Note 5 16 3 6 3" xfId="39348"/>
    <cellStyle name="Note 5 16 3 7" xfId="9902"/>
    <cellStyle name="Note 5 16 3 7 2" xfId="27336"/>
    <cellStyle name="Note 5 16 3 7 3" xfId="41789"/>
    <cellStyle name="Note 5 16 3 8" xfId="12322"/>
    <cellStyle name="Note 5 16 3 8 2" xfId="29756"/>
    <cellStyle name="Note 5 16 3 8 3" xfId="44209"/>
    <cellStyle name="Note 5 16 3 9" xfId="19328"/>
    <cellStyle name="Note 5 16 4" xfId="2492"/>
    <cellStyle name="Note 5 16 4 2" xfId="2493"/>
    <cellStyle name="Note 5 16 4 2 2" xfId="5004"/>
    <cellStyle name="Note 5 16 4 2 2 2" xfId="14380"/>
    <cellStyle name="Note 5 16 4 2 2 2 2" xfId="31814"/>
    <cellStyle name="Note 5 16 4 2 2 2 3" xfId="46267"/>
    <cellStyle name="Note 5 16 4 2 2 3" xfId="16841"/>
    <cellStyle name="Note 5 16 4 2 2 3 2" xfId="34275"/>
    <cellStyle name="Note 5 16 4 2 2 3 3" xfId="48728"/>
    <cellStyle name="Note 5 16 4 2 2 4" xfId="22439"/>
    <cellStyle name="Note 5 16 4 2 2 5" xfId="36892"/>
    <cellStyle name="Note 5 16 4 2 3" xfId="7466"/>
    <cellStyle name="Note 5 16 4 2 3 2" xfId="24900"/>
    <cellStyle name="Note 5 16 4 2 3 3" xfId="39353"/>
    <cellStyle name="Note 5 16 4 2 4" xfId="9907"/>
    <cellStyle name="Note 5 16 4 2 4 2" xfId="27341"/>
    <cellStyle name="Note 5 16 4 2 4 3" xfId="41794"/>
    <cellStyle name="Note 5 16 4 2 5" xfId="12327"/>
    <cellStyle name="Note 5 16 4 2 5 2" xfId="29761"/>
    <cellStyle name="Note 5 16 4 2 5 3" xfId="44214"/>
    <cellStyle name="Note 5 16 4 2 6" xfId="19333"/>
    <cellStyle name="Note 5 16 4 3" xfId="2494"/>
    <cellStyle name="Note 5 16 4 3 2" xfId="5005"/>
    <cellStyle name="Note 5 16 4 3 2 2" xfId="14381"/>
    <cellStyle name="Note 5 16 4 3 2 2 2" xfId="31815"/>
    <cellStyle name="Note 5 16 4 3 2 2 3" xfId="46268"/>
    <cellStyle name="Note 5 16 4 3 2 3" xfId="16842"/>
    <cellStyle name="Note 5 16 4 3 2 3 2" xfId="34276"/>
    <cellStyle name="Note 5 16 4 3 2 3 3" xfId="48729"/>
    <cellStyle name="Note 5 16 4 3 2 4" xfId="22440"/>
    <cellStyle name="Note 5 16 4 3 2 5" xfId="36893"/>
    <cellStyle name="Note 5 16 4 3 3" xfId="7467"/>
    <cellStyle name="Note 5 16 4 3 3 2" xfId="24901"/>
    <cellStyle name="Note 5 16 4 3 3 3" xfId="39354"/>
    <cellStyle name="Note 5 16 4 3 4" xfId="9908"/>
    <cellStyle name="Note 5 16 4 3 4 2" xfId="27342"/>
    <cellStyle name="Note 5 16 4 3 4 3" xfId="41795"/>
    <cellStyle name="Note 5 16 4 3 5" xfId="12328"/>
    <cellStyle name="Note 5 16 4 3 5 2" xfId="29762"/>
    <cellStyle name="Note 5 16 4 3 5 3" xfId="44215"/>
    <cellStyle name="Note 5 16 4 3 6" xfId="19334"/>
    <cellStyle name="Note 5 16 4 4" xfId="2495"/>
    <cellStyle name="Note 5 16 4 4 2" xfId="5006"/>
    <cellStyle name="Note 5 16 4 4 2 2" xfId="22441"/>
    <cellStyle name="Note 5 16 4 4 2 3" xfId="36894"/>
    <cellStyle name="Note 5 16 4 4 3" xfId="7468"/>
    <cellStyle name="Note 5 16 4 4 3 2" xfId="24902"/>
    <cellStyle name="Note 5 16 4 4 3 3" xfId="39355"/>
    <cellStyle name="Note 5 16 4 4 4" xfId="9909"/>
    <cellStyle name="Note 5 16 4 4 4 2" xfId="27343"/>
    <cellStyle name="Note 5 16 4 4 4 3" xfId="41796"/>
    <cellStyle name="Note 5 16 4 4 5" xfId="12329"/>
    <cellStyle name="Note 5 16 4 4 5 2" xfId="29763"/>
    <cellStyle name="Note 5 16 4 4 5 3" xfId="44216"/>
    <cellStyle name="Note 5 16 4 4 6" xfId="15397"/>
    <cellStyle name="Note 5 16 4 4 6 2" xfId="32831"/>
    <cellStyle name="Note 5 16 4 4 6 3" xfId="47284"/>
    <cellStyle name="Note 5 16 4 4 7" xfId="19335"/>
    <cellStyle name="Note 5 16 4 4 8" xfId="20558"/>
    <cellStyle name="Note 5 16 4 5" xfId="5003"/>
    <cellStyle name="Note 5 16 4 5 2" xfId="14379"/>
    <cellStyle name="Note 5 16 4 5 2 2" xfId="31813"/>
    <cellStyle name="Note 5 16 4 5 2 3" xfId="46266"/>
    <cellStyle name="Note 5 16 4 5 3" xfId="16840"/>
    <cellStyle name="Note 5 16 4 5 3 2" xfId="34274"/>
    <cellStyle name="Note 5 16 4 5 3 3" xfId="48727"/>
    <cellStyle name="Note 5 16 4 5 4" xfId="22438"/>
    <cellStyle name="Note 5 16 4 5 5" xfId="36891"/>
    <cellStyle name="Note 5 16 4 6" xfId="7465"/>
    <cellStyle name="Note 5 16 4 6 2" xfId="24899"/>
    <cellStyle name="Note 5 16 4 6 3" xfId="39352"/>
    <cellStyle name="Note 5 16 4 7" xfId="9906"/>
    <cellStyle name="Note 5 16 4 7 2" xfId="27340"/>
    <cellStyle name="Note 5 16 4 7 3" xfId="41793"/>
    <cellStyle name="Note 5 16 4 8" xfId="12326"/>
    <cellStyle name="Note 5 16 4 8 2" xfId="29760"/>
    <cellStyle name="Note 5 16 4 8 3" xfId="44213"/>
    <cellStyle name="Note 5 16 4 9" xfId="19332"/>
    <cellStyle name="Note 5 16 5" xfId="2496"/>
    <cellStyle name="Note 5 16 5 2" xfId="2497"/>
    <cellStyle name="Note 5 16 5 2 2" xfId="5008"/>
    <cellStyle name="Note 5 16 5 2 2 2" xfId="14383"/>
    <cellStyle name="Note 5 16 5 2 2 2 2" xfId="31817"/>
    <cellStyle name="Note 5 16 5 2 2 2 3" xfId="46270"/>
    <cellStyle name="Note 5 16 5 2 2 3" xfId="16844"/>
    <cellStyle name="Note 5 16 5 2 2 3 2" xfId="34278"/>
    <cellStyle name="Note 5 16 5 2 2 3 3" xfId="48731"/>
    <cellStyle name="Note 5 16 5 2 2 4" xfId="22443"/>
    <cellStyle name="Note 5 16 5 2 2 5" xfId="36896"/>
    <cellStyle name="Note 5 16 5 2 3" xfId="7470"/>
    <cellStyle name="Note 5 16 5 2 3 2" xfId="24904"/>
    <cellStyle name="Note 5 16 5 2 3 3" xfId="39357"/>
    <cellStyle name="Note 5 16 5 2 4" xfId="9911"/>
    <cellStyle name="Note 5 16 5 2 4 2" xfId="27345"/>
    <cellStyle name="Note 5 16 5 2 4 3" xfId="41798"/>
    <cellStyle name="Note 5 16 5 2 5" xfId="12331"/>
    <cellStyle name="Note 5 16 5 2 5 2" xfId="29765"/>
    <cellStyle name="Note 5 16 5 2 5 3" xfId="44218"/>
    <cellStyle name="Note 5 16 5 2 6" xfId="19337"/>
    <cellStyle name="Note 5 16 5 3" xfId="2498"/>
    <cellStyle name="Note 5 16 5 3 2" xfId="5009"/>
    <cellStyle name="Note 5 16 5 3 2 2" xfId="14384"/>
    <cellStyle name="Note 5 16 5 3 2 2 2" xfId="31818"/>
    <cellStyle name="Note 5 16 5 3 2 2 3" xfId="46271"/>
    <cellStyle name="Note 5 16 5 3 2 3" xfId="16845"/>
    <cellStyle name="Note 5 16 5 3 2 3 2" xfId="34279"/>
    <cellStyle name="Note 5 16 5 3 2 3 3" xfId="48732"/>
    <cellStyle name="Note 5 16 5 3 2 4" xfId="22444"/>
    <cellStyle name="Note 5 16 5 3 2 5" xfId="36897"/>
    <cellStyle name="Note 5 16 5 3 3" xfId="7471"/>
    <cellStyle name="Note 5 16 5 3 3 2" xfId="24905"/>
    <cellStyle name="Note 5 16 5 3 3 3" xfId="39358"/>
    <cellStyle name="Note 5 16 5 3 4" xfId="9912"/>
    <cellStyle name="Note 5 16 5 3 4 2" xfId="27346"/>
    <cellStyle name="Note 5 16 5 3 4 3" xfId="41799"/>
    <cellStyle name="Note 5 16 5 3 5" xfId="12332"/>
    <cellStyle name="Note 5 16 5 3 5 2" xfId="29766"/>
    <cellStyle name="Note 5 16 5 3 5 3" xfId="44219"/>
    <cellStyle name="Note 5 16 5 3 6" xfId="19338"/>
    <cellStyle name="Note 5 16 5 4" xfId="2499"/>
    <cellStyle name="Note 5 16 5 4 2" xfId="5010"/>
    <cellStyle name="Note 5 16 5 4 2 2" xfId="22445"/>
    <cellStyle name="Note 5 16 5 4 2 3" xfId="36898"/>
    <cellStyle name="Note 5 16 5 4 3" xfId="7472"/>
    <cellStyle name="Note 5 16 5 4 3 2" xfId="24906"/>
    <cellStyle name="Note 5 16 5 4 3 3" xfId="39359"/>
    <cellStyle name="Note 5 16 5 4 4" xfId="9913"/>
    <cellStyle name="Note 5 16 5 4 4 2" xfId="27347"/>
    <cellStyle name="Note 5 16 5 4 4 3" xfId="41800"/>
    <cellStyle name="Note 5 16 5 4 5" xfId="12333"/>
    <cellStyle name="Note 5 16 5 4 5 2" xfId="29767"/>
    <cellStyle name="Note 5 16 5 4 5 3" xfId="44220"/>
    <cellStyle name="Note 5 16 5 4 6" xfId="15398"/>
    <cellStyle name="Note 5 16 5 4 6 2" xfId="32832"/>
    <cellStyle name="Note 5 16 5 4 6 3" xfId="47285"/>
    <cellStyle name="Note 5 16 5 4 7" xfId="19339"/>
    <cellStyle name="Note 5 16 5 4 8" xfId="20559"/>
    <cellStyle name="Note 5 16 5 5" xfId="5007"/>
    <cellStyle name="Note 5 16 5 5 2" xfId="14382"/>
    <cellStyle name="Note 5 16 5 5 2 2" xfId="31816"/>
    <cellStyle name="Note 5 16 5 5 2 3" xfId="46269"/>
    <cellStyle name="Note 5 16 5 5 3" xfId="16843"/>
    <cellStyle name="Note 5 16 5 5 3 2" xfId="34277"/>
    <cellStyle name="Note 5 16 5 5 3 3" xfId="48730"/>
    <cellStyle name="Note 5 16 5 5 4" xfId="22442"/>
    <cellStyle name="Note 5 16 5 5 5" xfId="36895"/>
    <cellStyle name="Note 5 16 5 6" xfId="7469"/>
    <cellStyle name="Note 5 16 5 6 2" xfId="24903"/>
    <cellStyle name="Note 5 16 5 6 3" xfId="39356"/>
    <cellStyle name="Note 5 16 5 7" xfId="9910"/>
    <cellStyle name="Note 5 16 5 7 2" xfId="27344"/>
    <cellStyle name="Note 5 16 5 7 3" xfId="41797"/>
    <cellStyle name="Note 5 16 5 8" xfId="12330"/>
    <cellStyle name="Note 5 16 5 8 2" xfId="29764"/>
    <cellStyle name="Note 5 16 5 8 3" xfId="44217"/>
    <cellStyle name="Note 5 16 5 9" xfId="19336"/>
    <cellStyle name="Note 5 16 6" xfId="2500"/>
    <cellStyle name="Note 5 16 6 2" xfId="5011"/>
    <cellStyle name="Note 5 16 6 2 2" xfId="14385"/>
    <cellStyle name="Note 5 16 6 2 2 2" xfId="31819"/>
    <cellStyle name="Note 5 16 6 2 2 3" xfId="46272"/>
    <cellStyle name="Note 5 16 6 2 3" xfId="16846"/>
    <cellStyle name="Note 5 16 6 2 3 2" xfId="34280"/>
    <cellStyle name="Note 5 16 6 2 3 3" xfId="48733"/>
    <cellStyle name="Note 5 16 6 2 4" xfId="22446"/>
    <cellStyle name="Note 5 16 6 2 5" xfId="36899"/>
    <cellStyle name="Note 5 16 6 3" xfId="7473"/>
    <cellStyle name="Note 5 16 6 3 2" xfId="24907"/>
    <cellStyle name="Note 5 16 6 3 3" xfId="39360"/>
    <cellStyle name="Note 5 16 6 4" xfId="9914"/>
    <cellStyle name="Note 5 16 6 4 2" xfId="27348"/>
    <cellStyle name="Note 5 16 6 4 3" xfId="41801"/>
    <cellStyle name="Note 5 16 6 5" xfId="12334"/>
    <cellStyle name="Note 5 16 6 5 2" xfId="29768"/>
    <cellStyle name="Note 5 16 6 5 3" xfId="44221"/>
    <cellStyle name="Note 5 16 6 6" xfId="19340"/>
    <cellStyle name="Note 5 16 7" xfId="2501"/>
    <cellStyle name="Note 5 16 7 2" xfId="5012"/>
    <cellStyle name="Note 5 16 7 2 2" xfId="14386"/>
    <cellStyle name="Note 5 16 7 2 2 2" xfId="31820"/>
    <cellStyle name="Note 5 16 7 2 2 3" xfId="46273"/>
    <cellStyle name="Note 5 16 7 2 3" xfId="16847"/>
    <cellStyle name="Note 5 16 7 2 3 2" xfId="34281"/>
    <cellStyle name="Note 5 16 7 2 3 3" xfId="48734"/>
    <cellStyle name="Note 5 16 7 2 4" xfId="22447"/>
    <cellStyle name="Note 5 16 7 2 5" xfId="36900"/>
    <cellStyle name="Note 5 16 7 3" xfId="7474"/>
    <cellStyle name="Note 5 16 7 3 2" xfId="24908"/>
    <cellStyle name="Note 5 16 7 3 3" xfId="39361"/>
    <cellStyle name="Note 5 16 7 4" xfId="9915"/>
    <cellStyle name="Note 5 16 7 4 2" xfId="27349"/>
    <cellStyle name="Note 5 16 7 4 3" xfId="41802"/>
    <cellStyle name="Note 5 16 7 5" xfId="12335"/>
    <cellStyle name="Note 5 16 7 5 2" xfId="29769"/>
    <cellStyle name="Note 5 16 7 5 3" xfId="44222"/>
    <cellStyle name="Note 5 16 7 6" xfId="19341"/>
    <cellStyle name="Note 5 16 8" xfId="2502"/>
    <cellStyle name="Note 5 16 8 2" xfId="5013"/>
    <cellStyle name="Note 5 16 8 2 2" xfId="22448"/>
    <cellStyle name="Note 5 16 8 2 3" xfId="36901"/>
    <cellStyle name="Note 5 16 8 3" xfId="7475"/>
    <cellStyle name="Note 5 16 8 3 2" xfId="24909"/>
    <cellStyle name="Note 5 16 8 3 3" xfId="39362"/>
    <cellStyle name="Note 5 16 8 4" xfId="9916"/>
    <cellStyle name="Note 5 16 8 4 2" xfId="27350"/>
    <cellStyle name="Note 5 16 8 4 3" xfId="41803"/>
    <cellStyle name="Note 5 16 8 5" xfId="12336"/>
    <cellStyle name="Note 5 16 8 5 2" xfId="29770"/>
    <cellStyle name="Note 5 16 8 5 3" xfId="44223"/>
    <cellStyle name="Note 5 16 8 6" xfId="15399"/>
    <cellStyle name="Note 5 16 8 6 2" xfId="32833"/>
    <cellStyle name="Note 5 16 8 6 3" xfId="47286"/>
    <cellStyle name="Note 5 16 8 7" xfId="19342"/>
    <cellStyle name="Note 5 16 8 8" xfId="20560"/>
    <cellStyle name="Note 5 16 9" xfId="4994"/>
    <cellStyle name="Note 5 16 9 2" xfId="14372"/>
    <cellStyle name="Note 5 16 9 2 2" xfId="31806"/>
    <cellStyle name="Note 5 16 9 2 3" xfId="46259"/>
    <cellStyle name="Note 5 16 9 3" xfId="16833"/>
    <cellStyle name="Note 5 16 9 3 2" xfId="34267"/>
    <cellStyle name="Note 5 16 9 3 3" xfId="48720"/>
    <cellStyle name="Note 5 16 9 4" xfId="22429"/>
    <cellStyle name="Note 5 16 9 5" xfId="36882"/>
    <cellStyle name="Note 5 17" xfId="2503"/>
    <cellStyle name="Note 5 17 10" xfId="7476"/>
    <cellStyle name="Note 5 17 10 2" xfId="24910"/>
    <cellStyle name="Note 5 17 10 3" xfId="39363"/>
    <cellStyle name="Note 5 17 11" xfId="9917"/>
    <cellStyle name="Note 5 17 11 2" xfId="27351"/>
    <cellStyle name="Note 5 17 11 3" xfId="41804"/>
    <cellStyle name="Note 5 17 12" xfId="12337"/>
    <cellStyle name="Note 5 17 12 2" xfId="29771"/>
    <cellStyle name="Note 5 17 12 3" xfId="44224"/>
    <cellStyle name="Note 5 17 13" xfId="19343"/>
    <cellStyle name="Note 5 17 2" xfId="2504"/>
    <cellStyle name="Note 5 17 2 2" xfId="2505"/>
    <cellStyle name="Note 5 17 2 2 2" xfId="5016"/>
    <cellStyle name="Note 5 17 2 2 2 2" xfId="14389"/>
    <cellStyle name="Note 5 17 2 2 2 2 2" xfId="31823"/>
    <cellStyle name="Note 5 17 2 2 2 2 3" xfId="46276"/>
    <cellStyle name="Note 5 17 2 2 2 3" xfId="16850"/>
    <cellStyle name="Note 5 17 2 2 2 3 2" xfId="34284"/>
    <cellStyle name="Note 5 17 2 2 2 3 3" xfId="48737"/>
    <cellStyle name="Note 5 17 2 2 2 4" xfId="22451"/>
    <cellStyle name="Note 5 17 2 2 2 5" xfId="36904"/>
    <cellStyle name="Note 5 17 2 2 3" xfId="7478"/>
    <cellStyle name="Note 5 17 2 2 3 2" xfId="24912"/>
    <cellStyle name="Note 5 17 2 2 3 3" xfId="39365"/>
    <cellStyle name="Note 5 17 2 2 4" xfId="9919"/>
    <cellStyle name="Note 5 17 2 2 4 2" xfId="27353"/>
    <cellStyle name="Note 5 17 2 2 4 3" xfId="41806"/>
    <cellStyle name="Note 5 17 2 2 5" xfId="12339"/>
    <cellStyle name="Note 5 17 2 2 5 2" xfId="29773"/>
    <cellStyle name="Note 5 17 2 2 5 3" xfId="44226"/>
    <cellStyle name="Note 5 17 2 2 6" xfId="19345"/>
    <cellStyle name="Note 5 17 2 3" xfId="2506"/>
    <cellStyle name="Note 5 17 2 3 2" xfId="5017"/>
    <cellStyle name="Note 5 17 2 3 2 2" xfId="14390"/>
    <cellStyle name="Note 5 17 2 3 2 2 2" xfId="31824"/>
    <cellStyle name="Note 5 17 2 3 2 2 3" xfId="46277"/>
    <cellStyle name="Note 5 17 2 3 2 3" xfId="16851"/>
    <cellStyle name="Note 5 17 2 3 2 3 2" xfId="34285"/>
    <cellStyle name="Note 5 17 2 3 2 3 3" xfId="48738"/>
    <cellStyle name="Note 5 17 2 3 2 4" xfId="22452"/>
    <cellStyle name="Note 5 17 2 3 2 5" xfId="36905"/>
    <cellStyle name="Note 5 17 2 3 3" xfId="7479"/>
    <cellStyle name="Note 5 17 2 3 3 2" xfId="24913"/>
    <cellStyle name="Note 5 17 2 3 3 3" xfId="39366"/>
    <cellStyle name="Note 5 17 2 3 4" xfId="9920"/>
    <cellStyle name="Note 5 17 2 3 4 2" xfId="27354"/>
    <cellStyle name="Note 5 17 2 3 4 3" xfId="41807"/>
    <cellStyle name="Note 5 17 2 3 5" xfId="12340"/>
    <cellStyle name="Note 5 17 2 3 5 2" xfId="29774"/>
    <cellStyle name="Note 5 17 2 3 5 3" xfId="44227"/>
    <cellStyle name="Note 5 17 2 3 6" xfId="19346"/>
    <cellStyle name="Note 5 17 2 4" xfId="2507"/>
    <cellStyle name="Note 5 17 2 4 2" xfId="5018"/>
    <cellStyle name="Note 5 17 2 4 2 2" xfId="22453"/>
    <cellStyle name="Note 5 17 2 4 2 3" xfId="36906"/>
    <cellStyle name="Note 5 17 2 4 3" xfId="7480"/>
    <cellStyle name="Note 5 17 2 4 3 2" xfId="24914"/>
    <cellStyle name="Note 5 17 2 4 3 3" xfId="39367"/>
    <cellStyle name="Note 5 17 2 4 4" xfId="9921"/>
    <cellStyle name="Note 5 17 2 4 4 2" xfId="27355"/>
    <cellStyle name="Note 5 17 2 4 4 3" xfId="41808"/>
    <cellStyle name="Note 5 17 2 4 5" xfId="12341"/>
    <cellStyle name="Note 5 17 2 4 5 2" xfId="29775"/>
    <cellStyle name="Note 5 17 2 4 5 3" xfId="44228"/>
    <cellStyle name="Note 5 17 2 4 6" xfId="15400"/>
    <cellStyle name="Note 5 17 2 4 6 2" xfId="32834"/>
    <cellStyle name="Note 5 17 2 4 6 3" xfId="47287"/>
    <cellStyle name="Note 5 17 2 4 7" xfId="19347"/>
    <cellStyle name="Note 5 17 2 4 8" xfId="20561"/>
    <cellStyle name="Note 5 17 2 5" xfId="5015"/>
    <cellStyle name="Note 5 17 2 5 2" xfId="14388"/>
    <cellStyle name="Note 5 17 2 5 2 2" xfId="31822"/>
    <cellStyle name="Note 5 17 2 5 2 3" xfId="46275"/>
    <cellStyle name="Note 5 17 2 5 3" xfId="16849"/>
    <cellStyle name="Note 5 17 2 5 3 2" xfId="34283"/>
    <cellStyle name="Note 5 17 2 5 3 3" xfId="48736"/>
    <cellStyle name="Note 5 17 2 5 4" xfId="22450"/>
    <cellStyle name="Note 5 17 2 5 5" xfId="36903"/>
    <cellStyle name="Note 5 17 2 6" xfId="7477"/>
    <cellStyle name="Note 5 17 2 6 2" xfId="24911"/>
    <cellStyle name="Note 5 17 2 6 3" xfId="39364"/>
    <cellStyle name="Note 5 17 2 7" xfId="9918"/>
    <cellStyle name="Note 5 17 2 7 2" xfId="27352"/>
    <cellStyle name="Note 5 17 2 7 3" xfId="41805"/>
    <cellStyle name="Note 5 17 2 8" xfId="12338"/>
    <cellStyle name="Note 5 17 2 8 2" xfId="29772"/>
    <cellStyle name="Note 5 17 2 8 3" xfId="44225"/>
    <cellStyle name="Note 5 17 2 9" xfId="19344"/>
    <cellStyle name="Note 5 17 3" xfId="2508"/>
    <cellStyle name="Note 5 17 3 2" xfId="2509"/>
    <cellStyle name="Note 5 17 3 2 2" xfId="5020"/>
    <cellStyle name="Note 5 17 3 2 2 2" xfId="14392"/>
    <cellStyle name="Note 5 17 3 2 2 2 2" xfId="31826"/>
    <cellStyle name="Note 5 17 3 2 2 2 3" xfId="46279"/>
    <cellStyle name="Note 5 17 3 2 2 3" xfId="16853"/>
    <cellStyle name="Note 5 17 3 2 2 3 2" xfId="34287"/>
    <cellStyle name="Note 5 17 3 2 2 3 3" xfId="48740"/>
    <cellStyle name="Note 5 17 3 2 2 4" xfId="22455"/>
    <cellStyle name="Note 5 17 3 2 2 5" xfId="36908"/>
    <cellStyle name="Note 5 17 3 2 3" xfId="7482"/>
    <cellStyle name="Note 5 17 3 2 3 2" xfId="24916"/>
    <cellStyle name="Note 5 17 3 2 3 3" xfId="39369"/>
    <cellStyle name="Note 5 17 3 2 4" xfId="9923"/>
    <cellStyle name="Note 5 17 3 2 4 2" xfId="27357"/>
    <cellStyle name="Note 5 17 3 2 4 3" xfId="41810"/>
    <cellStyle name="Note 5 17 3 2 5" xfId="12343"/>
    <cellStyle name="Note 5 17 3 2 5 2" xfId="29777"/>
    <cellStyle name="Note 5 17 3 2 5 3" xfId="44230"/>
    <cellStyle name="Note 5 17 3 2 6" xfId="19349"/>
    <cellStyle name="Note 5 17 3 3" xfId="2510"/>
    <cellStyle name="Note 5 17 3 3 2" xfId="5021"/>
    <cellStyle name="Note 5 17 3 3 2 2" xfId="14393"/>
    <cellStyle name="Note 5 17 3 3 2 2 2" xfId="31827"/>
    <cellStyle name="Note 5 17 3 3 2 2 3" xfId="46280"/>
    <cellStyle name="Note 5 17 3 3 2 3" xfId="16854"/>
    <cellStyle name="Note 5 17 3 3 2 3 2" xfId="34288"/>
    <cellStyle name="Note 5 17 3 3 2 3 3" xfId="48741"/>
    <cellStyle name="Note 5 17 3 3 2 4" xfId="22456"/>
    <cellStyle name="Note 5 17 3 3 2 5" xfId="36909"/>
    <cellStyle name="Note 5 17 3 3 3" xfId="7483"/>
    <cellStyle name="Note 5 17 3 3 3 2" xfId="24917"/>
    <cellStyle name="Note 5 17 3 3 3 3" xfId="39370"/>
    <cellStyle name="Note 5 17 3 3 4" xfId="9924"/>
    <cellStyle name="Note 5 17 3 3 4 2" xfId="27358"/>
    <cellStyle name="Note 5 17 3 3 4 3" xfId="41811"/>
    <cellStyle name="Note 5 17 3 3 5" xfId="12344"/>
    <cellStyle name="Note 5 17 3 3 5 2" xfId="29778"/>
    <cellStyle name="Note 5 17 3 3 5 3" xfId="44231"/>
    <cellStyle name="Note 5 17 3 3 6" xfId="19350"/>
    <cellStyle name="Note 5 17 3 4" xfId="2511"/>
    <cellStyle name="Note 5 17 3 4 2" xfId="5022"/>
    <cellStyle name="Note 5 17 3 4 2 2" xfId="22457"/>
    <cellStyle name="Note 5 17 3 4 2 3" xfId="36910"/>
    <cellStyle name="Note 5 17 3 4 3" xfId="7484"/>
    <cellStyle name="Note 5 17 3 4 3 2" xfId="24918"/>
    <cellStyle name="Note 5 17 3 4 3 3" xfId="39371"/>
    <cellStyle name="Note 5 17 3 4 4" xfId="9925"/>
    <cellStyle name="Note 5 17 3 4 4 2" xfId="27359"/>
    <cellStyle name="Note 5 17 3 4 4 3" xfId="41812"/>
    <cellStyle name="Note 5 17 3 4 5" xfId="12345"/>
    <cellStyle name="Note 5 17 3 4 5 2" xfId="29779"/>
    <cellStyle name="Note 5 17 3 4 5 3" xfId="44232"/>
    <cellStyle name="Note 5 17 3 4 6" xfId="15401"/>
    <cellStyle name="Note 5 17 3 4 6 2" xfId="32835"/>
    <cellStyle name="Note 5 17 3 4 6 3" xfId="47288"/>
    <cellStyle name="Note 5 17 3 4 7" xfId="19351"/>
    <cellStyle name="Note 5 17 3 4 8" xfId="20562"/>
    <cellStyle name="Note 5 17 3 5" xfId="5019"/>
    <cellStyle name="Note 5 17 3 5 2" xfId="14391"/>
    <cellStyle name="Note 5 17 3 5 2 2" xfId="31825"/>
    <cellStyle name="Note 5 17 3 5 2 3" xfId="46278"/>
    <cellStyle name="Note 5 17 3 5 3" xfId="16852"/>
    <cellStyle name="Note 5 17 3 5 3 2" xfId="34286"/>
    <cellStyle name="Note 5 17 3 5 3 3" xfId="48739"/>
    <cellStyle name="Note 5 17 3 5 4" xfId="22454"/>
    <cellStyle name="Note 5 17 3 5 5" xfId="36907"/>
    <cellStyle name="Note 5 17 3 6" xfId="7481"/>
    <cellStyle name="Note 5 17 3 6 2" xfId="24915"/>
    <cellStyle name="Note 5 17 3 6 3" xfId="39368"/>
    <cellStyle name="Note 5 17 3 7" xfId="9922"/>
    <cellStyle name="Note 5 17 3 7 2" xfId="27356"/>
    <cellStyle name="Note 5 17 3 7 3" xfId="41809"/>
    <cellStyle name="Note 5 17 3 8" xfId="12342"/>
    <cellStyle name="Note 5 17 3 8 2" xfId="29776"/>
    <cellStyle name="Note 5 17 3 8 3" xfId="44229"/>
    <cellStyle name="Note 5 17 3 9" xfId="19348"/>
    <cellStyle name="Note 5 17 4" xfId="2512"/>
    <cellStyle name="Note 5 17 4 2" xfId="2513"/>
    <cellStyle name="Note 5 17 4 2 2" xfId="5024"/>
    <cellStyle name="Note 5 17 4 2 2 2" xfId="14395"/>
    <cellStyle name="Note 5 17 4 2 2 2 2" xfId="31829"/>
    <cellStyle name="Note 5 17 4 2 2 2 3" xfId="46282"/>
    <cellStyle name="Note 5 17 4 2 2 3" xfId="16856"/>
    <cellStyle name="Note 5 17 4 2 2 3 2" xfId="34290"/>
    <cellStyle name="Note 5 17 4 2 2 3 3" xfId="48743"/>
    <cellStyle name="Note 5 17 4 2 2 4" xfId="22459"/>
    <cellStyle name="Note 5 17 4 2 2 5" xfId="36912"/>
    <cellStyle name="Note 5 17 4 2 3" xfId="7486"/>
    <cellStyle name="Note 5 17 4 2 3 2" xfId="24920"/>
    <cellStyle name="Note 5 17 4 2 3 3" xfId="39373"/>
    <cellStyle name="Note 5 17 4 2 4" xfId="9927"/>
    <cellStyle name="Note 5 17 4 2 4 2" xfId="27361"/>
    <cellStyle name="Note 5 17 4 2 4 3" xfId="41814"/>
    <cellStyle name="Note 5 17 4 2 5" xfId="12347"/>
    <cellStyle name="Note 5 17 4 2 5 2" xfId="29781"/>
    <cellStyle name="Note 5 17 4 2 5 3" xfId="44234"/>
    <cellStyle name="Note 5 17 4 2 6" xfId="19353"/>
    <cellStyle name="Note 5 17 4 3" xfId="2514"/>
    <cellStyle name="Note 5 17 4 3 2" xfId="5025"/>
    <cellStyle name="Note 5 17 4 3 2 2" xfId="14396"/>
    <cellStyle name="Note 5 17 4 3 2 2 2" xfId="31830"/>
    <cellStyle name="Note 5 17 4 3 2 2 3" xfId="46283"/>
    <cellStyle name="Note 5 17 4 3 2 3" xfId="16857"/>
    <cellStyle name="Note 5 17 4 3 2 3 2" xfId="34291"/>
    <cellStyle name="Note 5 17 4 3 2 3 3" xfId="48744"/>
    <cellStyle name="Note 5 17 4 3 2 4" xfId="22460"/>
    <cellStyle name="Note 5 17 4 3 2 5" xfId="36913"/>
    <cellStyle name="Note 5 17 4 3 3" xfId="7487"/>
    <cellStyle name="Note 5 17 4 3 3 2" xfId="24921"/>
    <cellStyle name="Note 5 17 4 3 3 3" xfId="39374"/>
    <cellStyle name="Note 5 17 4 3 4" xfId="9928"/>
    <cellStyle name="Note 5 17 4 3 4 2" xfId="27362"/>
    <cellStyle name="Note 5 17 4 3 4 3" xfId="41815"/>
    <cellStyle name="Note 5 17 4 3 5" xfId="12348"/>
    <cellStyle name="Note 5 17 4 3 5 2" xfId="29782"/>
    <cellStyle name="Note 5 17 4 3 5 3" xfId="44235"/>
    <cellStyle name="Note 5 17 4 3 6" xfId="19354"/>
    <cellStyle name="Note 5 17 4 4" xfId="2515"/>
    <cellStyle name="Note 5 17 4 4 2" xfId="5026"/>
    <cellStyle name="Note 5 17 4 4 2 2" xfId="22461"/>
    <cellStyle name="Note 5 17 4 4 2 3" xfId="36914"/>
    <cellStyle name="Note 5 17 4 4 3" xfId="7488"/>
    <cellStyle name="Note 5 17 4 4 3 2" xfId="24922"/>
    <cellStyle name="Note 5 17 4 4 3 3" xfId="39375"/>
    <cellStyle name="Note 5 17 4 4 4" xfId="9929"/>
    <cellStyle name="Note 5 17 4 4 4 2" xfId="27363"/>
    <cellStyle name="Note 5 17 4 4 4 3" xfId="41816"/>
    <cellStyle name="Note 5 17 4 4 5" xfId="12349"/>
    <cellStyle name="Note 5 17 4 4 5 2" xfId="29783"/>
    <cellStyle name="Note 5 17 4 4 5 3" xfId="44236"/>
    <cellStyle name="Note 5 17 4 4 6" xfId="15402"/>
    <cellStyle name="Note 5 17 4 4 6 2" xfId="32836"/>
    <cellStyle name="Note 5 17 4 4 6 3" xfId="47289"/>
    <cellStyle name="Note 5 17 4 4 7" xfId="19355"/>
    <cellStyle name="Note 5 17 4 4 8" xfId="20563"/>
    <cellStyle name="Note 5 17 4 5" xfId="5023"/>
    <cellStyle name="Note 5 17 4 5 2" xfId="14394"/>
    <cellStyle name="Note 5 17 4 5 2 2" xfId="31828"/>
    <cellStyle name="Note 5 17 4 5 2 3" xfId="46281"/>
    <cellStyle name="Note 5 17 4 5 3" xfId="16855"/>
    <cellStyle name="Note 5 17 4 5 3 2" xfId="34289"/>
    <cellStyle name="Note 5 17 4 5 3 3" xfId="48742"/>
    <cellStyle name="Note 5 17 4 5 4" xfId="22458"/>
    <cellStyle name="Note 5 17 4 5 5" xfId="36911"/>
    <cellStyle name="Note 5 17 4 6" xfId="7485"/>
    <cellStyle name="Note 5 17 4 6 2" xfId="24919"/>
    <cellStyle name="Note 5 17 4 6 3" xfId="39372"/>
    <cellStyle name="Note 5 17 4 7" xfId="9926"/>
    <cellStyle name="Note 5 17 4 7 2" xfId="27360"/>
    <cellStyle name="Note 5 17 4 7 3" xfId="41813"/>
    <cellStyle name="Note 5 17 4 8" xfId="12346"/>
    <cellStyle name="Note 5 17 4 8 2" xfId="29780"/>
    <cellStyle name="Note 5 17 4 8 3" xfId="44233"/>
    <cellStyle name="Note 5 17 4 9" xfId="19352"/>
    <cellStyle name="Note 5 17 5" xfId="2516"/>
    <cellStyle name="Note 5 17 5 2" xfId="2517"/>
    <cellStyle name="Note 5 17 5 2 2" xfId="5028"/>
    <cellStyle name="Note 5 17 5 2 2 2" xfId="14398"/>
    <cellStyle name="Note 5 17 5 2 2 2 2" xfId="31832"/>
    <cellStyle name="Note 5 17 5 2 2 2 3" xfId="46285"/>
    <cellStyle name="Note 5 17 5 2 2 3" xfId="16859"/>
    <cellStyle name="Note 5 17 5 2 2 3 2" xfId="34293"/>
    <cellStyle name="Note 5 17 5 2 2 3 3" xfId="48746"/>
    <cellStyle name="Note 5 17 5 2 2 4" xfId="22463"/>
    <cellStyle name="Note 5 17 5 2 2 5" xfId="36916"/>
    <cellStyle name="Note 5 17 5 2 3" xfId="7490"/>
    <cellStyle name="Note 5 17 5 2 3 2" xfId="24924"/>
    <cellStyle name="Note 5 17 5 2 3 3" xfId="39377"/>
    <cellStyle name="Note 5 17 5 2 4" xfId="9931"/>
    <cellStyle name="Note 5 17 5 2 4 2" xfId="27365"/>
    <cellStyle name="Note 5 17 5 2 4 3" xfId="41818"/>
    <cellStyle name="Note 5 17 5 2 5" xfId="12351"/>
    <cellStyle name="Note 5 17 5 2 5 2" xfId="29785"/>
    <cellStyle name="Note 5 17 5 2 5 3" xfId="44238"/>
    <cellStyle name="Note 5 17 5 2 6" xfId="19357"/>
    <cellStyle name="Note 5 17 5 3" xfId="2518"/>
    <cellStyle name="Note 5 17 5 3 2" xfId="5029"/>
    <cellStyle name="Note 5 17 5 3 2 2" xfId="14399"/>
    <cellStyle name="Note 5 17 5 3 2 2 2" xfId="31833"/>
    <cellStyle name="Note 5 17 5 3 2 2 3" xfId="46286"/>
    <cellStyle name="Note 5 17 5 3 2 3" xfId="16860"/>
    <cellStyle name="Note 5 17 5 3 2 3 2" xfId="34294"/>
    <cellStyle name="Note 5 17 5 3 2 3 3" xfId="48747"/>
    <cellStyle name="Note 5 17 5 3 2 4" xfId="22464"/>
    <cellStyle name="Note 5 17 5 3 2 5" xfId="36917"/>
    <cellStyle name="Note 5 17 5 3 3" xfId="7491"/>
    <cellStyle name="Note 5 17 5 3 3 2" xfId="24925"/>
    <cellStyle name="Note 5 17 5 3 3 3" xfId="39378"/>
    <cellStyle name="Note 5 17 5 3 4" xfId="9932"/>
    <cellStyle name="Note 5 17 5 3 4 2" xfId="27366"/>
    <cellStyle name="Note 5 17 5 3 4 3" xfId="41819"/>
    <cellStyle name="Note 5 17 5 3 5" xfId="12352"/>
    <cellStyle name="Note 5 17 5 3 5 2" xfId="29786"/>
    <cellStyle name="Note 5 17 5 3 5 3" xfId="44239"/>
    <cellStyle name="Note 5 17 5 3 6" xfId="19358"/>
    <cellStyle name="Note 5 17 5 4" xfId="2519"/>
    <cellStyle name="Note 5 17 5 4 2" xfId="5030"/>
    <cellStyle name="Note 5 17 5 4 2 2" xfId="22465"/>
    <cellStyle name="Note 5 17 5 4 2 3" xfId="36918"/>
    <cellStyle name="Note 5 17 5 4 3" xfId="7492"/>
    <cellStyle name="Note 5 17 5 4 3 2" xfId="24926"/>
    <cellStyle name="Note 5 17 5 4 3 3" xfId="39379"/>
    <cellStyle name="Note 5 17 5 4 4" xfId="9933"/>
    <cellStyle name="Note 5 17 5 4 4 2" xfId="27367"/>
    <cellStyle name="Note 5 17 5 4 4 3" xfId="41820"/>
    <cellStyle name="Note 5 17 5 4 5" xfId="12353"/>
    <cellStyle name="Note 5 17 5 4 5 2" xfId="29787"/>
    <cellStyle name="Note 5 17 5 4 5 3" xfId="44240"/>
    <cellStyle name="Note 5 17 5 4 6" xfId="15403"/>
    <cellStyle name="Note 5 17 5 4 6 2" xfId="32837"/>
    <cellStyle name="Note 5 17 5 4 6 3" xfId="47290"/>
    <cellStyle name="Note 5 17 5 4 7" xfId="19359"/>
    <cellStyle name="Note 5 17 5 4 8" xfId="20564"/>
    <cellStyle name="Note 5 17 5 5" xfId="5027"/>
    <cellStyle name="Note 5 17 5 5 2" xfId="14397"/>
    <cellStyle name="Note 5 17 5 5 2 2" xfId="31831"/>
    <cellStyle name="Note 5 17 5 5 2 3" xfId="46284"/>
    <cellStyle name="Note 5 17 5 5 3" xfId="16858"/>
    <cellStyle name="Note 5 17 5 5 3 2" xfId="34292"/>
    <cellStyle name="Note 5 17 5 5 3 3" xfId="48745"/>
    <cellStyle name="Note 5 17 5 5 4" xfId="22462"/>
    <cellStyle name="Note 5 17 5 5 5" xfId="36915"/>
    <cellStyle name="Note 5 17 5 6" xfId="7489"/>
    <cellStyle name="Note 5 17 5 6 2" xfId="24923"/>
    <cellStyle name="Note 5 17 5 6 3" xfId="39376"/>
    <cellStyle name="Note 5 17 5 7" xfId="9930"/>
    <cellStyle name="Note 5 17 5 7 2" xfId="27364"/>
    <cellStyle name="Note 5 17 5 7 3" xfId="41817"/>
    <cellStyle name="Note 5 17 5 8" xfId="12350"/>
    <cellStyle name="Note 5 17 5 8 2" xfId="29784"/>
    <cellStyle name="Note 5 17 5 8 3" xfId="44237"/>
    <cellStyle name="Note 5 17 5 9" xfId="19356"/>
    <cellStyle name="Note 5 17 6" xfId="2520"/>
    <cellStyle name="Note 5 17 6 2" xfId="5031"/>
    <cellStyle name="Note 5 17 6 2 2" xfId="14400"/>
    <cellStyle name="Note 5 17 6 2 2 2" xfId="31834"/>
    <cellStyle name="Note 5 17 6 2 2 3" xfId="46287"/>
    <cellStyle name="Note 5 17 6 2 3" xfId="16861"/>
    <cellStyle name="Note 5 17 6 2 3 2" xfId="34295"/>
    <cellStyle name="Note 5 17 6 2 3 3" xfId="48748"/>
    <cellStyle name="Note 5 17 6 2 4" xfId="22466"/>
    <cellStyle name="Note 5 17 6 2 5" xfId="36919"/>
    <cellStyle name="Note 5 17 6 3" xfId="7493"/>
    <cellStyle name="Note 5 17 6 3 2" xfId="24927"/>
    <cellStyle name="Note 5 17 6 3 3" xfId="39380"/>
    <cellStyle name="Note 5 17 6 4" xfId="9934"/>
    <cellStyle name="Note 5 17 6 4 2" xfId="27368"/>
    <cellStyle name="Note 5 17 6 4 3" xfId="41821"/>
    <cellStyle name="Note 5 17 6 5" xfId="12354"/>
    <cellStyle name="Note 5 17 6 5 2" xfId="29788"/>
    <cellStyle name="Note 5 17 6 5 3" xfId="44241"/>
    <cellStyle name="Note 5 17 6 6" xfId="19360"/>
    <cellStyle name="Note 5 17 7" xfId="2521"/>
    <cellStyle name="Note 5 17 7 2" xfId="5032"/>
    <cellStyle name="Note 5 17 7 2 2" xfId="14401"/>
    <cellStyle name="Note 5 17 7 2 2 2" xfId="31835"/>
    <cellStyle name="Note 5 17 7 2 2 3" xfId="46288"/>
    <cellStyle name="Note 5 17 7 2 3" xfId="16862"/>
    <cellStyle name="Note 5 17 7 2 3 2" xfId="34296"/>
    <cellStyle name="Note 5 17 7 2 3 3" xfId="48749"/>
    <cellStyle name="Note 5 17 7 2 4" xfId="22467"/>
    <cellStyle name="Note 5 17 7 2 5" xfId="36920"/>
    <cellStyle name="Note 5 17 7 3" xfId="7494"/>
    <cellStyle name="Note 5 17 7 3 2" xfId="24928"/>
    <cellStyle name="Note 5 17 7 3 3" xfId="39381"/>
    <cellStyle name="Note 5 17 7 4" xfId="9935"/>
    <cellStyle name="Note 5 17 7 4 2" xfId="27369"/>
    <cellStyle name="Note 5 17 7 4 3" xfId="41822"/>
    <cellStyle name="Note 5 17 7 5" xfId="12355"/>
    <cellStyle name="Note 5 17 7 5 2" xfId="29789"/>
    <cellStyle name="Note 5 17 7 5 3" xfId="44242"/>
    <cellStyle name="Note 5 17 7 6" xfId="19361"/>
    <cellStyle name="Note 5 17 8" xfId="2522"/>
    <cellStyle name="Note 5 17 8 2" xfId="5033"/>
    <cellStyle name="Note 5 17 8 2 2" xfId="22468"/>
    <cellStyle name="Note 5 17 8 2 3" xfId="36921"/>
    <cellStyle name="Note 5 17 8 3" xfId="7495"/>
    <cellStyle name="Note 5 17 8 3 2" xfId="24929"/>
    <cellStyle name="Note 5 17 8 3 3" xfId="39382"/>
    <cellStyle name="Note 5 17 8 4" xfId="9936"/>
    <cellStyle name="Note 5 17 8 4 2" xfId="27370"/>
    <cellStyle name="Note 5 17 8 4 3" xfId="41823"/>
    <cellStyle name="Note 5 17 8 5" xfId="12356"/>
    <cellStyle name="Note 5 17 8 5 2" xfId="29790"/>
    <cellStyle name="Note 5 17 8 5 3" xfId="44243"/>
    <cellStyle name="Note 5 17 8 6" xfId="15404"/>
    <cellStyle name="Note 5 17 8 6 2" xfId="32838"/>
    <cellStyle name="Note 5 17 8 6 3" xfId="47291"/>
    <cellStyle name="Note 5 17 8 7" xfId="19362"/>
    <cellStyle name="Note 5 17 8 8" xfId="20565"/>
    <cellStyle name="Note 5 17 9" xfId="5014"/>
    <cellStyle name="Note 5 17 9 2" xfId="14387"/>
    <cellStyle name="Note 5 17 9 2 2" xfId="31821"/>
    <cellStyle name="Note 5 17 9 2 3" xfId="46274"/>
    <cellStyle name="Note 5 17 9 3" xfId="16848"/>
    <cellStyle name="Note 5 17 9 3 2" xfId="34282"/>
    <cellStyle name="Note 5 17 9 3 3" xfId="48735"/>
    <cellStyle name="Note 5 17 9 4" xfId="22449"/>
    <cellStyle name="Note 5 17 9 5" xfId="36902"/>
    <cellStyle name="Note 5 18" xfId="2523"/>
    <cellStyle name="Note 5 18 10" xfId="7496"/>
    <cellStyle name="Note 5 18 10 2" xfId="24930"/>
    <cellStyle name="Note 5 18 10 3" xfId="39383"/>
    <cellStyle name="Note 5 18 11" xfId="9937"/>
    <cellStyle name="Note 5 18 11 2" xfId="27371"/>
    <cellStyle name="Note 5 18 11 3" xfId="41824"/>
    <cellStyle name="Note 5 18 12" xfId="12357"/>
    <cellStyle name="Note 5 18 12 2" xfId="29791"/>
    <cellStyle name="Note 5 18 12 3" xfId="44244"/>
    <cellStyle name="Note 5 18 13" xfId="19363"/>
    <cellStyle name="Note 5 18 2" xfId="2524"/>
    <cellStyle name="Note 5 18 2 2" xfId="2525"/>
    <cellStyle name="Note 5 18 2 2 2" xfId="5036"/>
    <cellStyle name="Note 5 18 2 2 2 2" xfId="14404"/>
    <cellStyle name="Note 5 18 2 2 2 2 2" xfId="31838"/>
    <cellStyle name="Note 5 18 2 2 2 2 3" xfId="46291"/>
    <cellStyle name="Note 5 18 2 2 2 3" xfId="16865"/>
    <cellStyle name="Note 5 18 2 2 2 3 2" xfId="34299"/>
    <cellStyle name="Note 5 18 2 2 2 3 3" xfId="48752"/>
    <cellStyle name="Note 5 18 2 2 2 4" xfId="22471"/>
    <cellStyle name="Note 5 18 2 2 2 5" xfId="36924"/>
    <cellStyle name="Note 5 18 2 2 3" xfId="7498"/>
    <cellStyle name="Note 5 18 2 2 3 2" xfId="24932"/>
    <cellStyle name="Note 5 18 2 2 3 3" xfId="39385"/>
    <cellStyle name="Note 5 18 2 2 4" xfId="9939"/>
    <cellStyle name="Note 5 18 2 2 4 2" xfId="27373"/>
    <cellStyle name="Note 5 18 2 2 4 3" xfId="41826"/>
    <cellStyle name="Note 5 18 2 2 5" xfId="12359"/>
    <cellStyle name="Note 5 18 2 2 5 2" xfId="29793"/>
    <cellStyle name="Note 5 18 2 2 5 3" xfId="44246"/>
    <cellStyle name="Note 5 18 2 2 6" xfId="19365"/>
    <cellStyle name="Note 5 18 2 3" xfId="2526"/>
    <cellStyle name="Note 5 18 2 3 2" xfId="5037"/>
    <cellStyle name="Note 5 18 2 3 2 2" xfId="14405"/>
    <cellStyle name="Note 5 18 2 3 2 2 2" xfId="31839"/>
    <cellStyle name="Note 5 18 2 3 2 2 3" xfId="46292"/>
    <cellStyle name="Note 5 18 2 3 2 3" xfId="16866"/>
    <cellStyle name="Note 5 18 2 3 2 3 2" xfId="34300"/>
    <cellStyle name="Note 5 18 2 3 2 3 3" xfId="48753"/>
    <cellStyle name="Note 5 18 2 3 2 4" xfId="22472"/>
    <cellStyle name="Note 5 18 2 3 2 5" xfId="36925"/>
    <cellStyle name="Note 5 18 2 3 3" xfId="7499"/>
    <cellStyle name="Note 5 18 2 3 3 2" xfId="24933"/>
    <cellStyle name="Note 5 18 2 3 3 3" xfId="39386"/>
    <cellStyle name="Note 5 18 2 3 4" xfId="9940"/>
    <cellStyle name="Note 5 18 2 3 4 2" xfId="27374"/>
    <cellStyle name="Note 5 18 2 3 4 3" xfId="41827"/>
    <cellStyle name="Note 5 18 2 3 5" xfId="12360"/>
    <cellStyle name="Note 5 18 2 3 5 2" xfId="29794"/>
    <cellStyle name="Note 5 18 2 3 5 3" xfId="44247"/>
    <cellStyle name="Note 5 18 2 3 6" xfId="19366"/>
    <cellStyle name="Note 5 18 2 4" xfId="2527"/>
    <cellStyle name="Note 5 18 2 4 2" xfId="5038"/>
    <cellStyle name="Note 5 18 2 4 2 2" xfId="22473"/>
    <cellStyle name="Note 5 18 2 4 2 3" xfId="36926"/>
    <cellStyle name="Note 5 18 2 4 3" xfId="7500"/>
    <cellStyle name="Note 5 18 2 4 3 2" xfId="24934"/>
    <cellStyle name="Note 5 18 2 4 3 3" xfId="39387"/>
    <cellStyle name="Note 5 18 2 4 4" xfId="9941"/>
    <cellStyle name="Note 5 18 2 4 4 2" xfId="27375"/>
    <cellStyle name="Note 5 18 2 4 4 3" xfId="41828"/>
    <cellStyle name="Note 5 18 2 4 5" xfId="12361"/>
    <cellStyle name="Note 5 18 2 4 5 2" xfId="29795"/>
    <cellStyle name="Note 5 18 2 4 5 3" xfId="44248"/>
    <cellStyle name="Note 5 18 2 4 6" xfId="15405"/>
    <cellStyle name="Note 5 18 2 4 6 2" xfId="32839"/>
    <cellStyle name="Note 5 18 2 4 6 3" xfId="47292"/>
    <cellStyle name="Note 5 18 2 4 7" xfId="19367"/>
    <cellStyle name="Note 5 18 2 4 8" xfId="20566"/>
    <cellStyle name="Note 5 18 2 5" xfId="5035"/>
    <cellStyle name="Note 5 18 2 5 2" xfId="14403"/>
    <cellStyle name="Note 5 18 2 5 2 2" xfId="31837"/>
    <cellStyle name="Note 5 18 2 5 2 3" xfId="46290"/>
    <cellStyle name="Note 5 18 2 5 3" xfId="16864"/>
    <cellStyle name="Note 5 18 2 5 3 2" xfId="34298"/>
    <cellStyle name="Note 5 18 2 5 3 3" xfId="48751"/>
    <cellStyle name="Note 5 18 2 5 4" xfId="22470"/>
    <cellStyle name="Note 5 18 2 5 5" xfId="36923"/>
    <cellStyle name="Note 5 18 2 6" xfId="7497"/>
    <cellStyle name="Note 5 18 2 6 2" xfId="24931"/>
    <cellStyle name="Note 5 18 2 6 3" xfId="39384"/>
    <cellStyle name="Note 5 18 2 7" xfId="9938"/>
    <cellStyle name="Note 5 18 2 7 2" xfId="27372"/>
    <cellStyle name="Note 5 18 2 7 3" xfId="41825"/>
    <cellStyle name="Note 5 18 2 8" xfId="12358"/>
    <cellStyle name="Note 5 18 2 8 2" xfId="29792"/>
    <cellStyle name="Note 5 18 2 8 3" xfId="44245"/>
    <cellStyle name="Note 5 18 2 9" xfId="19364"/>
    <cellStyle name="Note 5 18 3" xfId="2528"/>
    <cellStyle name="Note 5 18 3 2" xfId="2529"/>
    <cellStyle name="Note 5 18 3 2 2" xfId="5040"/>
    <cellStyle name="Note 5 18 3 2 2 2" xfId="14407"/>
    <cellStyle name="Note 5 18 3 2 2 2 2" xfId="31841"/>
    <cellStyle name="Note 5 18 3 2 2 2 3" xfId="46294"/>
    <cellStyle name="Note 5 18 3 2 2 3" xfId="16868"/>
    <cellStyle name="Note 5 18 3 2 2 3 2" xfId="34302"/>
    <cellStyle name="Note 5 18 3 2 2 3 3" xfId="48755"/>
    <cellStyle name="Note 5 18 3 2 2 4" xfId="22475"/>
    <cellStyle name="Note 5 18 3 2 2 5" xfId="36928"/>
    <cellStyle name="Note 5 18 3 2 3" xfId="7502"/>
    <cellStyle name="Note 5 18 3 2 3 2" xfId="24936"/>
    <cellStyle name="Note 5 18 3 2 3 3" xfId="39389"/>
    <cellStyle name="Note 5 18 3 2 4" xfId="9943"/>
    <cellStyle name="Note 5 18 3 2 4 2" xfId="27377"/>
    <cellStyle name="Note 5 18 3 2 4 3" xfId="41830"/>
    <cellStyle name="Note 5 18 3 2 5" xfId="12363"/>
    <cellStyle name="Note 5 18 3 2 5 2" xfId="29797"/>
    <cellStyle name="Note 5 18 3 2 5 3" xfId="44250"/>
    <cellStyle name="Note 5 18 3 2 6" xfId="19369"/>
    <cellStyle name="Note 5 18 3 3" xfId="2530"/>
    <cellStyle name="Note 5 18 3 3 2" xfId="5041"/>
    <cellStyle name="Note 5 18 3 3 2 2" xfId="14408"/>
    <cellStyle name="Note 5 18 3 3 2 2 2" xfId="31842"/>
    <cellStyle name="Note 5 18 3 3 2 2 3" xfId="46295"/>
    <cellStyle name="Note 5 18 3 3 2 3" xfId="16869"/>
    <cellStyle name="Note 5 18 3 3 2 3 2" xfId="34303"/>
    <cellStyle name="Note 5 18 3 3 2 3 3" xfId="48756"/>
    <cellStyle name="Note 5 18 3 3 2 4" xfId="22476"/>
    <cellStyle name="Note 5 18 3 3 2 5" xfId="36929"/>
    <cellStyle name="Note 5 18 3 3 3" xfId="7503"/>
    <cellStyle name="Note 5 18 3 3 3 2" xfId="24937"/>
    <cellStyle name="Note 5 18 3 3 3 3" xfId="39390"/>
    <cellStyle name="Note 5 18 3 3 4" xfId="9944"/>
    <cellStyle name="Note 5 18 3 3 4 2" xfId="27378"/>
    <cellStyle name="Note 5 18 3 3 4 3" xfId="41831"/>
    <cellStyle name="Note 5 18 3 3 5" xfId="12364"/>
    <cellStyle name="Note 5 18 3 3 5 2" xfId="29798"/>
    <cellStyle name="Note 5 18 3 3 5 3" xfId="44251"/>
    <cellStyle name="Note 5 18 3 3 6" xfId="19370"/>
    <cellStyle name="Note 5 18 3 4" xfId="2531"/>
    <cellStyle name="Note 5 18 3 4 2" xfId="5042"/>
    <cellStyle name="Note 5 18 3 4 2 2" xfId="22477"/>
    <cellStyle name="Note 5 18 3 4 2 3" xfId="36930"/>
    <cellStyle name="Note 5 18 3 4 3" xfId="7504"/>
    <cellStyle name="Note 5 18 3 4 3 2" xfId="24938"/>
    <cellStyle name="Note 5 18 3 4 3 3" xfId="39391"/>
    <cellStyle name="Note 5 18 3 4 4" xfId="9945"/>
    <cellStyle name="Note 5 18 3 4 4 2" xfId="27379"/>
    <cellStyle name="Note 5 18 3 4 4 3" xfId="41832"/>
    <cellStyle name="Note 5 18 3 4 5" xfId="12365"/>
    <cellStyle name="Note 5 18 3 4 5 2" xfId="29799"/>
    <cellStyle name="Note 5 18 3 4 5 3" xfId="44252"/>
    <cellStyle name="Note 5 18 3 4 6" xfId="15406"/>
    <cellStyle name="Note 5 18 3 4 6 2" xfId="32840"/>
    <cellStyle name="Note 5 18 3 4 6 3" xfId="47293"/>
    <cellStyle name="Note 5 18 3 4 7" xfId="19371"/>
    <cellStyle name="Note 5 18 3 4 8" xfId="20567"/>
    <cellStyle name="Note 5 18 3 5" xfId="5039"/>
    <cellStyle name="Note 5 18 3 5 2" xfId="14406"/>
    <cellStyle name="Note 5 18 3 5 2 2" xfId="31840"/>
    <cellStyle name="Note 5 18 3 5 2 3" xfId="46293"/>
    <cellStyle name="Note 5 18 3 5 3" xfId="16867"/>
    <cellStyle name="Note 5 18 3 5 3 2" xfId="34301"/>
    <cellStyle name="Note 5 18 3 5 3 3" xfId="48754"/>
    <cellStyle name="Note 5 18 3 5 4" xfId="22474"/>
    <cellStyle name="Note 5 18 3 5 5" xfId="36927"/>
    <cellStyle name="Note 5 18 3 6" xfId="7501"/>
    <cellStyle name="Note 5 18 3 6 2" xfId="24935"/>
    <cellStyle name="Note 5 18 3 6 3" xfId="39388"/>
    <cellStyle name="Note 5 18 3 7" xfId="9942"/>
    <cellStyle name="Note 5 18 3 7 2" xfId="27376"/>
    <cellStyle name="Note 5 18 3 7 3" xfId="41829"/>
    <cellStyle name="Note 5 18 3 8" xfId="12362"/>
    <cellStyle name="Note 5 18 3 8 2" xfId="29796"/>
    <cellStyle name="Note 5 18 3 8 3" xfId="44249"/>
    <cellStyle name="Note 5 18 3 9" xfId="19368"/>
    <cellStyle name="Note 5 18 4" xfId="2532"/>
    <cellStyle name="Note 5 18 4 2" xfId="2533"/>
    <cellStyle name="Note 5 18 4 2 2" xfId="5044"/>
    <cellStyle name="Note 5 18 4 2 2 2" xfId="14410"/>
    <cellStyle name="Note 5 18 4 2 2 2 2" xfId="31844"/>
    <cellStyle name="Note 5 18 4 2 2 2 3" xfId="46297"/>
    <cellStyle name="Note 5 18 4 2 2 3" xfId="16871"/>
    <cellStyle name="Note 5 18 4 2 2 3 2" xfId="34305"/>
    <cellStyle name="Note 5 18 4 2 2 3 3" xfId="48758"/>
    <cellStyle name="Note 5 18 4 2 2 4" xfId="22479"/>
    <cellStyle name="Note 5 18 4 2 2 5" xfId="36932"/>
    <cellStyle name="Note 5 18 4 2 3" xfId="7506"/>
    <cellStyle name="Note 5 18 4 2 3 2" xfId="24940"/>
    <cellStyle name="Note 5 18 4 2 3 3" xfId="39393"/>
    <cellStyle name="Note 5 18 4 2 4" xfId="9947"/>
    <cellStyle name="Note 5 18 4 2 4 2" xfId="27381"/>
    <cellStyle name="Note 5 18 4 2 4 3" xfId="41834"/>
    <cellStyle name="Note 5 18 4 2 5" xfId="12367"/>
    <cellStyle name="Note 5 18 4 2 5 2" xfId="29801"/>
    <cellStyle name="Note 5 18 4 2 5 3" xfId="44254"/>
    <cellStyle name="Note 5 18 4 2 6" xfId="19373"/>
    <cellStyle name="Note 5 18 4 3" xfId="2534"/>
    <cellStyle name="Note 5 18 4 3 2" xfId="5045"/>
    <cellStyle name="Note 5 18 4 3 2 2" xfId="14411"/>
    <cellStyle name="Note 5 18 4 3 2 2 2" xfId="31845"/>
    <cellStyle name="Note 5 18 4 3 2 2 3" xfId="46298"/>
    <cellStyle name="Note 5 18 4 3 2 3" xfId="16872"/>
    <cellStyle name="Note 5 18 4 3 2 3 2" xfId="34306"/>
    <cellStyle name="Note 5 18 4 3 2 3 3" xfId="48759"/>
    <cellStyle name="Note 5 18 4 3 2 4" xfId="22480"/>
    <cellStyle name="Note 5 18 4 3 2 5" xfId="36933"/>
    <cellStyle name="Note 5 18 4 3 3" xfId="7507"/>
    <cellStyle name="Note 5 18 4 3 3 2" xfId="24941"/>
    <cellStyle name="Note 5 18 4 3 3 3" xfId="39394"/>
    <cellStyle name="Note 5 18 4 3 4" xfId="9948"/>
    <cellStyle name="Note 5 18 4 3 4 2" xfId="27382"/>
    <cellStyle name="Note 5 18 4 3 4 3" xfId="41835"/>
    <cellStyle name="Note 5 18 4 3 5" xfId="12368"/>
    <cellStyle name="Note 5 18 4 3 5 2" xfId="29802"/>
    <cellStyle name="Note 5 18 4 3 5 3" xfId="44255"/>
    <cellStyle name="Note 5 18 4 3 6" xfId="19374"/>
    <cellStyle name="Note 5 18 4 4" xfId="2535"/>
    <cellStyle name="Note 5 18 4 4 2" xfId="5046"/>
    <cellStyle name="Note 5 18 4 4 2 2" xfId="22481"/>
    <cellStyle name="Note 5 18 4 4 2 3" xfId="36934"/>
    <cellStyle name="Note 5 18 4 4 3" xfId="7508"/>
    <cellStyle name="Note 5 18 4 4 3 2" xfId="24942"/>
    <cellStyle name="Note 5 18 4 4 3 3" xfId="39395"/>
    <cellStyle name="Note 5 18 4 4 4" xfId="9949"/>
    <cellStyle name="Note 5 18 4 4 4 2" xfId="27383"/>
    <cellStyle name="Note 5 18 4 4 4 3" xfId="41836"/>
    <cellStyle name="Note 5 18 4 4 5" xfId="12369"/>
    <cellStyle name="Note 5 18 4 4 5 2" xfId="29803"/>
    <cellStyle name="Note 5 18 4 4 5 3" xfId="44256"/>
    <cellStyle name="Note 5 18 4 4 6" xfId="15407"/>
    <cellStyle name="Note 5 18 4 4 6 2" xfId="32841"/>
    <cellStyle name="Note 5 18 4 4 6 3" xfId="47294"/>
    <cellStyle name="Note 5 18 4 4 7" xfId="19375"/>
    <cellStyle name="Note 5 18 4 4 8" xfId="20568"/>
    <cellStyle name="Note 5 18 4 5" xfId="5043"/>
    <cellStyle name="Note 5 18 4 5 2" xfId="14409"/>
    <cellStyle name="Note 5 18 4 5 2 2" xfId="31843"/>
    <cellStyle name="Note 5 18 4 5 2 3" xfId="46296"/>
    <cellStyle name="Note 5 18 4 5 3" xfId="16870"/>
    <cellStyle name="Note 5 18 4 5 3 2" xfId="34304"/>
    <cellStyle name="Note 5 18 4 5 3 3" xfId="48757"/>
    <cellStyle name="Note 5 18 4 5 4" xfId="22478"/>
    <cellStyle name="Note 5 18 4 5 5" xfId="36931"/>
    <cellStyle name="Note 5 18 4 6" xfId="7505"/>
    <cellStyle name="Note 5 18 4 6 2" xfId="24939"/>
    <cellStyle name="Note 5 18 4 6 3" xfId="39392"/>
    <cellStyle name="Note 5 18 4 7" xfId="9946"/>
    <cellStyle name="Note 5 18 4 7 2" xfId="27380"/>
    <cellStyle name="Note 5 18 4 7 3" xfId="41833"/>
    <cellStyle name="Note 5 18 4 8" xfId="12366"/>
    <cellStyle name="Note 5 18 4 8 2" xfId="29800"/>
    <cellStyle name="Note 5 18 4 8 3" xfId="44253"/>
    <cellStyle name="Note 5 18 4 9" xfId="19372"/>
    <cellStyle name="Note 5 18 5" xfId="2536"/>
    <cellStyle name="Note 5 18 5 2" xfId="2537"/>
    <cellStyle name="Note 5 18 5 2 2" xfId="5048"/>
    <cellStyle name="Note 5 18 5 2 2 2" xfId="14413"/>
    <cellStyle name="Note 5 18 5 2 2 2 2" xfId="31847"/>
    <cellStyle name="Note 5 18 5 2 2 2 3" xfId="46300"/>
    <cellStyle name="Note 5 18 5 2 2 3" xfId="16874"/>
    <cellStyle name="Note 5 18 5 2 2 3 2" xfId="34308"/>
    <cellStyle name="Note 5 18 5 2 2 3 3" xfId="48761"/>
    <cellStyle name="Note 5 18 5 2 2 4" xfId="22483"/>
    <cellStyle name="Note 5 18 5 2 2 5" xfId="36936"/>
    <cellStyle name="Note 5 18 5 2 3" xfId="7510"/>
    <cellStyle name="Note 5 18 5 2 3 2" xfId="24944"/>
    <cellStyle name="Note 5 18 5 2 3 3" xfId="39397"/>
    <cellStyle name="Note 5 18 5 2 4" xfId="9951"/>
    <cellStyle name="Note 5 18 5 2 4 2" xfId="27385"/>
    <cellStyle name="Note 5 18 5 2 4 3" xfId="41838"/>
    <cellStyle name="Note 5 18 5 2 5" xfId="12371"/>
    <cellStyle name="Note 5 18 5 2 5 2" xfId="29805"/>
    <cellStyle name="Note 5 18 5 2 5 3" xfId="44258"/>
    <cellStyle name="Note 5 18 5 2 6" xfId="19377"/>
    <cellStyle name="Note 5 18 5 3" xfId="2538"/>
    <cellStyle name="Note 5 18 5 3 2" xfId="5049"/>
    <cellStyle name="Note 5 18 5 3 2 2" xfId="14414"/>
    <cellStyle name="Note 5 18 5 3 2 2 2" xfId="31848"/>
    <cellStyle name="Note 5 18 5 3 2 2 3" xfId="46301"/>
    <cellStyle name="Note 5 18 5 3 2 3" xfId="16875"/>
    <cellStyle name="Note 5 18 5 3 2 3 2" xfId="34309"/>
    <cellStyle name="Note 5 18 5 3 2 3 3" xfId="48762"/>
    <cellStyle name="Note 5 18 5 3 2 4" xfId="22484"/>
    <cellStyle name="Note 5 18 5 3 2 5" xfId="36937"/>
    <cellStyle name="Note 5 18 5 3 3" xfId="7511"/>
    <cellStyle name="Note 5 18 5 3 3 2" xfId="24945"/>
    <cellStyle name="Note 5 18 5 3 3 3" xfId="39398"/>
    <cellStyle name="Note 5 18 5 3 4" xfId="9952"/>
    <cellStyle name="Note 5 18 5 3 4 2" xfId="27386"/>
    <cellStyle name="Note 5 18 5 3 4 3" xfId="41839"/>
    <cellStyle name="Note 5 18 5 3 5" xfId="12372"/>
    <cellStyle name="Note 5 18 5 3 5 2" xfId="29806"/>
    <cellStyle name="Note 5 18 5 3 5 3" xfId="44259"/>
    <cellStyle name="Note 5 18 5 3 6" xfId="19378"/>
    <cellStyle name="Note 5 18 5 4" xfId="2539"/>
    <cellStyle name="Note 5 18 5 4 2" xfId="5050"/>
    <cellStyle name="Note 5 18 5 4 2 2" xfId="22485"/>
    <cellStyle name="Note 5 18 5 4 2 3" xfId="36938"/>
    <cellStyle name="Note 5 18 5 4 3" xfId="7512"/>
    <cellStyle name="Note 5 18 5 4 3 2" xfId="24946"/>
    <cellStyle name="Note 5 18 5 4 3 3" xfId="39399"/>
    <cellStyle name="Note 5 18 5 4 4" xfId="9953"/>
    <cellStyle name="Note 5 18 5 4 4 2" xfId="27387"/>
    <cellStyle name="Note 5 18 5 4 4 3" xfId="41840"/>
    <cellStyle name="Note 5 18 5 4 5" xfId="12373"/>
    <cellStyle name="Note 5 18 5 4 5 2" xfId="29807"/>
    <cellStyle name="Note 5 18 5 4 5 3" xfId="44260"/>
    <cellStyle name="Note 5 18 5 4 6" xfId="15408"/>
    <cellStyle name="Note 5 18 5 4 6 2" xfId="32842"/>
    <cellStyle name="Note 5 18 5 4 6 3" xfId="47295"/>
    <cellStyle name="Note 5 18 5 4 7" xfId="19379"/>
    <cellStyle name="Note 5 18 5 4 8" xfId="20569"/>
    <cellStyle name="Note 5 18 5 5" xfId="5047"/>
    <cellStyle name="Note 5 18 5 5 2" xfId="14412"/>
    <cellStyle name="Note 5 18 5 5 2 2" xfId="31846"/>
    <cellStyle name="Note 5 18 5 5 2 3" xfId="46299"/>
    <cellStyle name="Note 5 18 5 5 3" xfId="16873"/>
    <cellStyle name="Note 5 18 5 5 3 2" xfId="34307"/>
    <cellStyle name="Note 5 18 5 5 3 3" xfId="48760"/>
    <cellStyle name="Note 5 18 5 5 4" xfId="22482"/>
    <cellStyle name="Note 5 18 5 5 5" xfId="36935"/>
    <cellStyle name="Note 5 18 5 6" xfId="7509"/>
    <cellStyle name="Note 5 18 5 6 2" xfId="24943"/>
    <cellStyle name="Note 5 18 5 6 3" xfId="39396"/>
    <cellStyle name="Note 5 18 5 7" xfId="9950"/>
    <cellStyle name="Note 5 18 5 7 2" xfId="27384"/>
    <cellStyle name="Note 5 18 5 7 3" xfId="41837"/>
    <cellStyle name="Note 5 18 5 8" xfId="12370"/>
    <cellStyle name="Note 5 18 5 8 2" xfId="29804"/>
    <cellStyle name="Note 5 18 5 8 3" xfId="44257"/>
    <cellStyle name="Note 5 18 5 9" xfId="19376"/>
    <cellStyle name="Note 5 18 6" xfId="2540"/>
    <cellStyle name="Note 5 18 6 2" xfId="5051"/>
    <cellStyle name="Note 5 18 6 2 2" xfId="14415"/>
    <cellStyle name="Note 5 18 6 2 2 2" xfId="31849"/>
    <cellStyle name="Note 5 18 6 2 2 3" xfId="46302"/>
    <cellStyle name="Note 5 18 6 2 3" xfId="16876"/>
    <cellStyle name="Note 5 18 6 2 3 2" xfId="34310"/>
    <cellStyle name="Note 5 18 6 2 3 3" xfId="48763"/>
    <cellStyle name="Note 5 18 6 2 4" xfId="22486"/>
    <cellStyle name="Note 5 18 6 2 5" xfId="36939"/>
    <cellStyle name="Note 5 18 6 3" xfId="7513"/>
    <cellStyle name="Note 5 18 6 3 2" xfId="24947"/>
    <cellStyle name="Note 5 18 6 3 3" xfId="39400"/>
    <cellStyle name="Note 5 18 6 4" xfId="9954"/>
    <cellStyle name="Note 5 18 6 4 2" xfId="27388"/>
    <cellStyle name="Note 5 18 6 4 3" xfId="41841"/>
    <cellStyle name="Note 5 18 6 5" xfId="12374"/>
    <cellStyle name="Note 5 18 6 5 2" xfId="29808"/>
    <cellStyle name="Note 5 18 6 5 3" xfId="44261"/>
    <cellStyle name="Note 5 18 6 6" xfId="19380"/>
    <cellStyle name="Note 5 18 7" xfId="2541"/>
    <cellStyle name="Note 5 18 7 2" xfId="5052"/>
    <cellStyle name="Note 5 18 7 2 2" xfId="14416"/>
    <cellStyle name="Note 5 18 7 2 2 2" xfId="31850"/>
    <cellStyle name="Note 5 18 7 2 2 3" xfId="46303"/>
    <cellStyle name="Note 5 18 7 2 3" xfId="16877"/>
    <cellStyle name="Note 5 18 7 2 3 2" xfId="34311"/>
    <cellStyle name="Note 5 18 7 2 3 3" xfId="48764"/>
    <cellStyle name="Note 5 18 7 2 4" xfId="22487"/>
    <cellStyle name="Note 5 18 7 2 5" xfId="36940"/>
    <cellStyle name="Note 5 18 7 3" xfId="7514"/>
    <cellStyle name="Note 5 18 7 3 2" xfId="24948"/>
    <cellStyle name="Note 5 18 7 3 3" xfId="39401"/>
    <cellStyle name="Note 5 18 7 4" xfId="9955"/>
    <cellStyle name="Note 5 18 7 4 2" xfId="27389"/>
    <cellStyle name="Note 5 18 7 4 3" xfId="41842"/>
    <cellStyle name="Note 5 18 7 5" xfId="12375"/>
    <cellStyle name="Note 5 18 7 5 2" xfId="29809"/>
    <cellStyle name="Note 5 18 7 5 3" xfId="44262"/>
    <cellStyle name="Note 5 18 7 6" xfId="19381"/>
    <cellStyle name="Note 5 18 8" xfId="2542"/>
    <cellStyle name="Note 5 18 8 2" xfId="5053"/>
    <cellStyle name="Note 5 18 8 2 2" xfId="22488"/>
    <cellStyle name="Note 5 18 8 2 3" xfId="36941"/>
    <cellStyle name="Note 5 18 8 3" xfId="7515"/>
    <cellStyle name="Note 5 18 8 3 2" xfId="24949"/>
    <cellStyle name="Note 5 18 8 3 3" xfId="39402"/>
    <cellStyle name="Note 5 18 8 4" xfId="9956"/>
    <cellStyle name="Note 5 18 8 4 2" xfId="27390"/>
    <cellStyle name="Note 5 18 8 4 3" xfId="41843"/>
    <cellStyle name="Note 5 18 8 5" xfId="12376"/>
    <cellStyle name="Note 5 18 8 5 2" xfId="29810"/>
    <cellStyle name="Note 5 18 8 5 3" xfId="44263"/>
    <cellStyle name="Note 5 18 8 6" xfId="15409"/>
    <cellStyle name="Note 5 18 8 6 2" xfId="32843"/>
    <cellStyle name="Note 5 18 8 6 3" xfId="47296"/>
    <cellStyle name="Note 5 18 8 7" xfId="19382"/>
    <cellStyle name="Note 5 18 8 8" xfId="20570"/>
    <cellStyle name="Note 5 18 9" xfId="5034"/>
    <cellStyle name="Note 5 18 9 2" xfId="14402"/>
    <cellStyle name="Note 5 18 9 2 2" xfId="31836"/>
    <cellStyle name="Note 5 18 9 2 3" xfId="46289"/>
    <cellStyle name="Note 5 18 9 3" xfId="16863"/>
    <cellStyle name="Note 5 18 9 3 2" xfId="34297"/>
    <cellStyle name="Note 5 18 9 3 3" xfId="48750"/>
    <cellStyle name="Note 5 18 9 4" xfId="22469"/>
    <cellStyle name="Note 5 18 9 5" xfId="36922"/>
    <cellStyle name="Note 5 19" xfId="2543"/>
    <cellStyle name="Note 5 19 10" xfId="7516"/>
    <cellStyle name="Note 5 19 10 2" xfId="24950"/>
    <cellStyle name="Note 5 19 10 3" xfId="39403"/>
    <cellStyle name="Note 5 19 11" xfId="9957"/>
    <cellStyle name="Note 5 19 11 2" xfId="27391"/>
    <cellStyle name="Note 5 19 11 3" xfId="41844"/>
    <cellStyle name="Note 5 19 12" xfId="12377"/>
    <cellStyle name="Note 5 19 12 2" xfId="29811"/>
    <cellStyle name="Note 5 19 12 3" xfId="44264"/>
    <cellStyle name="Note 5 19 13" xfId="19383"/>
    <cellStyle name="Note 5 19 2" xfId="2544"/>
    <cellStyle name="Note 5 19 2 2" xfId="2545"/>
    <cellStyle name="Note 5 19 2 2 2" xfId="5056"/>
    <cellStyle name="Note 5 19 2 2 2 2" xfId="14419"/>
    <cellStyle name="Note 5 19 2 2 2 2 2" xfId="31853"/>
    <cellStyle name="Note 5 19 2 2 2 2 3" xfId="46306"/>
    <cellStyle name="Note 5 19 2 2 2 3" xfId="16880"/>
    <cellStyle name="Note 5 19 2 2 2 3 2" xfId="34314"/>
    <cellStyle name="Note 5 19 2 2 2 3 3" xfId="48767"/>
    <cellStyle name="Note 5 19 2 2 2 4" xfId="22491"/>
    <cellStyle name="Note 5 19 2 2 2 5" xfId="36944"/>
    <cellStyle name="Note 5 19 2 2 3" xfId="7518"/>
    <cellStyle name="Note 5 19 2 2 3 2" xfId="24952"/>
    <cellStyle name="Note 5 19 2 2 3 3" xfId="39405"/>
    <cellStyle name="Note 5 19 2 2 4" xfId="9959"/>
    <cellStyle name="Note 5 19 2 2 4 2" xfId="27393"/>
    <cellStyle name="Note 5 19 2 2 4 3" xfId="41846"/>
    <cellStyle name="Note 5 19 2 2 5" xfId="12379"/>
    <cellStyle name="Note 5 19 2 2 5 2" xfId="29813"/>
    <cellStyle name="Note 5 19 2 2 5 3" xfId="44266"/>
    <cellStyle name="Note 5 19 2 2 6" xfId="19385"/>
    <cellStyle name="Note 5 19 2 3" xfId="2546"/>
    <cellStyle name="Note 5 19 2 3 2" xfId="5057"/>
    <cellStyle name="Note 5 19 2 3 2 2" xfId="14420"/>
    <cellStyle name="Note 5 19 2 3 2 2 2" xfId="31854"/>
    <cellStyle name="Note 5 19 2 3 2 2 3" xfId="46307"/>
    <cellStyle name="Note 5 19 2 3 2 3" xfId="16881"/>
    <cellStyle name="Note 5 19 2 3 2 3 2" xfId="34315"/>
    <cellStyle name="Note 5 19 2 3 2 3 3" xfId="48768"/>
    <cellStyle name="Note 5 19 2 3 2 4" xfId="22492"/>
    <cellStyle name="Note 5 19 2 3 2 5" xfId="36945"/>
    <cellStyle name="Note 5 19 2 3 3" xfId="7519"/>
    <cellStyle name="Note 5 19 2 3 3 2" xfId="24953"/>
    <cellStyle name="Note 5 19 2 3 3 3" xfId="39406"/>
    <cellStyle name="Note 5 19 2 3 4" xfId="9960"/>
    <cellStyle name="Note 5 19 2 3 4 2" xfId="27394"/>
    <cellStyle name="Note 5 19 2 3 4 3" xfId="41847"/>
    <cellStyle name="Note 5 19 2 3 5" xfId="12380"/>
    <cellStyle name="Note 5 19 2 3 5 2" xfId="29814"/>
    <cellStyle name="Note 5 19 2 3 5 3" xfId="44267"/>
    <cellStyle name="Note 5 19 2 3 6" xfId="19386"/>
    <cellStyle name="Note 5 19 2 4" xfId="2547"/>
    <cellStyle name="Note 5 19 2 4 2" xfId="5058"/>
    <cellStyle name="Note 5 19 2 4 2 2" xfId="22493"/>
    <cellStyle name="Note 5 19 2 4 2 3" xfId="36946"/>
    <cellStyle name="Note 5 19 2 4 3" xfId="7520"/>
    <cellStyle name="Note 5 19 2 4 3 2" xfId="24954"/>
    <cellStyle name="Note 5 19 2 4 3 3" xfId="39407"/>
    <cellStyle name="Note 5 19 2 4 4" xfId="9961"/>
    <cellStyle name="Note 5 19 2 4 4 2" xfId="27395"/>
    <cellStyle name="Note 5 19 2 4 4 3" xfId="41848"/>
    <cellStyle name="Note 5 19 2 4 5" xfId="12381"/>
    <cellStyle name="Note 5 19 2 4 5 2" xfId="29815"/>
    <cellStyle name="Note 5 19 2 4 5 3" xfId="44268"/>
    <cellStyle name="Note 5 19 2 4 6" xfId="15410"/>
    <cellStyle name="Note 5 19 2 4 6 2" xfId="32844"/>
    <cellStyle name="Note 5 19 2 4 6 3" xfId="47297"/>
    <cellStyle name="Note 5 19 2 4 7" xfId="19387"/>
    <cellStyle name="Note 5 19 2 4 8" xfId="20571"/>
    <cellStyle name="Note 5 19 2 5" xfId="5055"/>
    <cellStyle name="Note 5 19 2 5 2" xfId="14418"/>
    <cellStyle name="Note 5 19 2 5 2 2" xfId="31852"/>
    <cellStyle name="Note 5 19 2 5 2 3" xfId="46305"/>
    <cellStyle name="Note 5 19 2 5 3" xfId="16879"/>
    <cellStyle name="Note 5 19 2 5 3 2" xfId="34313"/>
    <cellStyle name="Note 5 19 2 5 3 3" xfId="48766"/>
    <cellStyle name="Note 5 19 2 5 4" xfId="22490"/>
    <cellStyle name="Note 5 19 2 5 5" xfId="36943"/>
    <cellStyle name="Note 5 19 2 6" xfId="7517"/>
    <cellStyle name="Note 5 19 2 6 2" xfId="24951"/>
    <cellStyle name="Note 5 19 2 6 3" xfId="39404"/>
    <cellStyle name="Note 5 19 2 7" xfId="9958"/>
    <cellStyle name="Note 5 19 2 7 2" xfId="27392"/>
    <cellStyle name="Note 5 19 2 7 3" xfId="41845"/>
    <cellStyle name="Note 5 19 2 8" xfId="12378"/>
    <cellStyle name="Note 5 19 2 8 2" xfId="29812"/>
    <cellStyle name="Note 5 19 2 8 3" xfId="44265"/>
    <cellStyle name="Note 5 19 2 9" xfId="19384"/>
    <cellStyle name="Note 5 19 3" xfId="2548"/>
    <cellStyle name="Note 5 19 3 2" xfId="2549"/>
    <cellStyle name="Note 5 19 3 2 2" xfId="5060"/>
    <cellStyle name="Note 5 19 3 2 2 2" xfId="14422"/>
    <cellStyle name="Note 5 19 3 2 2 2 2" xfId="31856"/>
    <cellStyle name="Note 5 19 3 2 2 2 3" xfId="46309"/>
    <cellStyle name="Note 5 19 3 2 2 3" xfId="16883"/>
    <cellStyle name="Note 5 19 3 2 2 3 2" xfId="34317"/>
    <cellStyle name="Note 5 19 3 2 2 3 3" xfId="48770"/>
    <cellStyle name="Note 5 19 3 2 2 4" xfId="22495"/>
    <cellStyle name="Note 5 19 3 2 2 5" xfId="36948"/>
    <cellStyle name="Note 5 19 3 2 3" xfId="7522"/>
    <cellStyle name="Note 5 19 3 2 3 2" xfId="24956"/>
    <cellStyle name="Note 5 19 3 2 3 3" xfId="39409"/>
    <cellStyle name="Note 5 19 3 2 4" xfId="9963"/>
    <cellStyle name="Note 5 19 3 2 4 2" xfId="27397"/>
    <cellStyle name="Note 5 19 3 2 4 3" xfId="41850"/>
    <cellStyle name="Note 5 19 3 2 5" xfId="12383"/>
    <cellStyle name="Note 5 19 3 2 5 2" xfId="29817"/>
    <cellStyle name="Note 5 19 3 2 5 3" xfId="44270"/>
    <cellStyle name="Note 5 19 3 2 6" xfId="19389"/>
    <cellStyle name="Note 5 19 3 3" xfId="2550"/>
    <cellStyle name="Note 5 19 3 3 2" xfId="5061"/>
    <cellStyle name="Note 5 19 3 3 2 2" xfId="14423"/>
    <cellStyle name="Note 5 19 3 3 2 2 2" xfId="31857"/>
    <cellStyle name="Note 5 19 3 3 2 2 3" xfId="46310"/>
    <cellStyle name="Note 5 19 3 3 2 3" xfId="16884"/>
    <cellStyle name="Note 5 19 3 3 2 3 2" xfId="34318"/>
    <cellStyle name="Note 5 19 3 3 2 3 3" xfId="48771"/>
    <cellStyle name="Note 5 19 3 3 2 4" xfId="22496"/>
    <cellStyle name="Note 5 19 3 3 2 5" xfId="36949"/>
    <cellStyle name="Note 5 19 3 3 3" xfId="7523"/>
    <cellStyle name="Note 5 19 3 3 3 2" xfId="24957"/>
    <cellStyle name="Note 5 19 3 3 3 3" xfId="39410"/>
    <cellStyle name="Note 5 19 3 3 4" xfId="9964"/>
    <cellStyle name="Note 5 19 3 3 4 2" xfId="27398"/>
    <cellStyle name="Note 5 19 3 3 4 3" xfId="41851"/>
    <cellStyle name="Note 5 19 3 3 5" xfId="12384"/>
    <cellStyle name="Note 5 19 3 3 5 2" xfId="29818"/>
    <cellStyle name="Note 5 19 3 3 5 3" xfId="44271"/>
    <cellStyle name="Note 5 19 3 3 6" xfId="19390"/>
    <cellStyle name="Note 5 19 3 4" xfId="2551"/>
    <cellStyle name="Note 5 19 3 4 2" xfId="5062"/>
    <cellStyle name="Note 5 19 3 4 2 2" xfId="22497"/>
    <cellStyle name="Note 5 19 3 4 2 3" xfId="36950"/>
    <cellStyle name="Note 5 19 3 4 3" xfId="7524"/>
    <cellStyle name="Note 5 19 3 4 3 2" xfId="24958"/>
    <cellStyle name="Note 5 19 3 4 3 3" xfId="39411"/>
    <cellStyle name="Note 5 19 3 4 4" xfId="9965"/>
    <cellStyle name="Note 5 19 3 4 4 2" xfId="27399"/>
    <cellStyle name="Note 5 19 3 4 4 3" xfId="41852"/>
    <cellStyle name="Note 5 19 3 4 5" xfId="12385"/>
    <cellStyle name="Note 5 19 3 4 5 2" xfId="29819"/>
    <cellStyle name="Note 5 19 3 4 5 3" xfId="44272"/>
    <cellStyle name="Note 5 19 3 4 6" xfId="15411"/>
    <cellStyle name="Note 5 19 3 4 6 2" xfId="32845"/>
    <cellStyle name="Note 5 19 3 4 6 3" xfId="47298"/>
    <cellStyle name="Note 5 19 3 4 7" xfId="19391"/>
    <cellStyle name="Note 5 19 3 4 8" xfId="20572"/>
    <cellStyle name="Note 5 19 3 5" xfId="5059"/>
    <cellStyle name="Note 5 19 3 5 2" xfId="14421"/>
    <cellStyle name="Note 5 19 3 5 2 2" xfId="31855"/>
    <cellStyle name="Note 5 19 3 5 2 3" xfId="46308"/>
    <cellStyle name="Note 5 19 3 5 3" xfId="16882"/>
    <cellStyle name="Note 5 19 3 5 3 2" xfId="34316"/>
    <cellStyle name="Note 5 19 3 5 3 3" xfId="48769"/>
    <cellStyle name="Note 5 19 3 5 4" xfId="22494"/>
    <cellStyle name="Note 5 19 3 5 5" xfId="36947"/>
    <cellStyle name="Note 5 19 3 6" xfId="7521"/>
    <cellStyle name="Note 5 19 3 6 2" xfId="24955"/>
    <cellStyle name="Note 5 19 3 6 3" xfId="39408"/>
    <cellStyle name="Note 5 19 3 7" xfId="9962"/>
    <cellStyle name="Note 5 19 3 7 2" xfId="27396"/>
    <cellStyle name="Note 5 19 3 7 3" xfId="41849"/>
    <cellStyle name="Note 5 19 3 8" xfId="12382"/>
    <cellStyle name="Note 5 19 3 8 2" xfId="29816"/>
    <cellStyle name="Note 5 19 3 8 3" xfId="44269"/>
    <cellStyle name="Note 5 19 3 9" xfId="19388"/>
    <cellStyle name="Note 5 19 4" xfId="2552"/>
    <cellStyle name="Note 5 19 4 2" xfId="2553"/>
    <cellStyle name="Note 5 19 4 2 2" xfId="5064"/>
    <cellStyle name="Note 5 19 4 2 2 2" xfId="14425"/>
    <cellStyle name="Note 5 19 4 2 2 2 2" xfId="31859"/>
    <cellStyle name="Note 5 19 4 2 2 2 3" xfId="46312"/>
    <cellStyle name="Note 5 19 4 2 2 3" xfId="16886"/>
    <cellStyle name="Note 5 19 4 2 2 3 2" xfId="34320"/>
    <cellStyle name="Note 5 19 4 2 2 3 3" xfId="48773"/>
    <cellStyle name="Note 5 19 4 2 2 4" xfId="22499"/>
    <cellStyle name="Note 5 19 4 2 2 5" xfId="36952"/>
    <cellStyle name="Note 5 19 4 2 3" xfId="7526"/>
    <cellStyle name="Note 5 19 4 2 3 2" xfId="24960"/>
    <cellStyle name="Note 5 19 4 2 3 3" xfId="39413"/>
    <cellStyle name="Note 5 19 4 2 4" xfId="9967"/>
    <cellStyle name="Note 5 19 4 2 4 2" xfId="27401"/>
    <cellStyle name="Note 5 19 4 2 4 3" xfId="41854"/>
    <cellStyle name="Note 5 19 4 2 5" xfId="12387"/>
    <cellStyle name="Note 5 19 4 2 5 2" xfId="29821"/>
    <cellStyle name="Note 5 19 4 2 5 3" xfId="44274"/>
    <cellStyle name="Note 5 19 4 2 6" xfId="19393"/>
    <cellStyle name="Note 5 19 4 3" xfId="2554"/>
    <cellStyle name="Note 5 19 4 3 2" xfId="5065"/>
    <cellStyle name="Note 5 19 4 3 2 2" xfId="14426"/>
    <cellStyle name="Note 5 19 4 3 2 2 2" xfId="31860"/>
    <cellStyle name="Note 5 19 4 3 2 2 3" xfId="46313"/>
    <cellStyle name="Note 5 19 4 3 2 3" xfId="16887"/>
    <cellStyle name="Note 5 19 4 3 2 3 2" xfId="34321"/>
    <cellStyle name="Note 5 19 4 3 2 3 3" xfId="48774"/>
    <cellStyle name="Note 5 19 4 3 2 4" xfId="22500"/>
    <cellStyle name="Note 5 19 4 3 2 5" xfId="36953"/>
    <cellStyle name="Note 5 19 4 3 3" xfId="7527"/>
    <cellStyle name="Note 5 19 4 3 3 2" xfId="24961"/>
    <cellStyle name="Note 5 19 4 3 3 3" xfId="39414"/>
    <cellStyle name="Note 5 19 4 3 4" xfId="9968"/>
    <cellStyle name="Note 5 19 4 3 4 2" xfId="27402"/>
    <cellStyle name="Note 5 19 4 3 4 3" xfId="41855"/>
    <cellStyle name="Note 5 19 4 3 5" xfId="12388"/>
    <cellStyle name="Note 5 19 4 3 5 2" xfId="29822"/>
    <cellStyle name="Note 5 19 4 3 5 3" xfId="44275"/>
    <cellStyle name="Note 5 19 4 3 6" xfId="19394"/>
    <cellStyle name="Note 5 19 4 4" xfId="2555"/>
    <cellStyle name="Note 5 19 4 4 2" xfId="5066"/>
    <cellStyle name="Note 5 19 4 4 2 2" xfId="22501"/>
    <cellStyle name="Note 5 19 4 4 2 3" xfId="36954"/>
    <cellStyle name="Note 5 19 4 4 3" xfId="7528"/>
    <cellStyle name="Note 5 19 4 4 3 2" xfId="24962"/>
    <cellStyle name="Note 5 19 4 4 3 3" xfId="39415"/>
    <cellStyle name="Note 5 19 4 4 4" xfId="9969"/>
    <cellStyle name="Note 5 19 4 4 4 2" xfId="27403"/>
    <cellStyle name="Note 5 19 4 4 4 3" xfId="41856"/>
    <cellStyle name="Note 5 19 4 4 5" xfId="12389"/>
    <cellStyle name="Note 5 19 4 4 5 2" xfId="29823"/>
    <cellStyle name="Note 5 19 4 4 5 3" xfId="44276"/>
    <cellStyle name="Note 5 19 4 4 6" xfId="15412"/>
    <cellStyle name="Note 5 19 4 4 6 2" xfId="32846"/>
    <cellStyle name="Note 5 19 4 4 6 3" xfId="47299"/>
    <cellStyle name="Note 5 19 4 4 7" xfId="19395"/>
    <cellStyle name="Note 5 19 4 4 8" xfId="20573"/>
    <cellStyle name="Note 5 19 4 5" xfId="5063"/>
    <cellStyle name="Note 5 19 4 5 2" xfId="14424"/>
    <cellStyle name="Note 5 19 4 5 2 2" xfId="31858"/>
    <cellStyle name="Note 5 19 4 5 2 3" xfId="46311"/>
    <cellStyle name="Note 5 19 4 5 3" xfId="16885"/>
    <cellStyle name="Note 5 19 4 5 3 2" xfId="34319"/>
    <cellStyle name="Note 5 19 4 5 3 3" xfId="48772"/>
    <cellStyle name="Note 5 19 4 5 4" xfId="22498"/>
    <cellStyle name="Note 5 19 4 5 5" xfId="36951"/>
    <cellStyle name="Note 5 19 4 6" xfId="7525"/>
    <cellStyle name="Note 5 19 4 6 2" xfId="24959"/>
    <cellStyle name="Note 5 19 4 6 3" xfId="39412"/>
    <cellStyle name="Note 5 19 4 7" xfId="9966"/>
    <cellStyle name="Note 5 19 4 7 2" xfId="27400"/>
    <cellStyle name="Note 5 19 4 7 3" xfId="41853"/>
    <cellStyle name="Note 5 19 4 8" xfId="12386"/>
    <cellStyle name="Note 5 19 4 8 2" xfId="29820"/>
    <cellStyle name="Note 5 19 4 8 3" xfId="44273"/>
    <cellStyle name="Note 5 19 4 9" xfId="19392"/>
    <cellStyle name="Note 5 19 5" xfId="2556"/>
    <cellStyle name="Note 5 19 5 2" xfId="2557"/>
    <cellStyle name="Note 5 19 5 2 2" xfId="5068"/>
    <cellStyle name="Note 5 19 5 2 2 2" xfId="14428"/>
    <cellStyle name="Note 5 19 5 2 2 2 2" xfId="31862"/>
    <cellStyle name="Note 5 19 5 2 2 2 3" xfId="46315"/>
    <cellStyle name="Note 5 19 5 2 2 3" xfId="16889"/>
    <cellStyle name="Note 5 19 5 2 2 3 2" xfId="34323"/>
    <cellStyle name="Note 5 19 5 2 2 3 3" xfId="48776"/>
    <cellStyle name="Note 5 19 5 2 2 4" xfId="22503"/>
    <cellStyle name="Note 5 19 5 2 2 5" xfId="36956"/>
    <cellStyle name="Note 5 19 5 2 3" xfId="7530"/>
    <cellStyle name="Note 5 19 5 2 3 2" xfId="24964"/>
    <cellStyle name="Note 5 19 5 2 3 3" xfId="39417"/>
    <cellStyle name="Note 5 19 5 2 4" xfId="9971"/>
    <cellStyle name="Note 5 19 5 2 4 2" xfId="27405"/>
    <cellStyle name="Note 5 19 5 2 4 3" xfId="41858"/>
    <cellStyle name="Note 5 19 5 2 5" xfId="12391"/>
    <cellStyle name="Note 5 19 5 2 5 2" xfId="29825"/>
    <cellStyle name="Note 5 19 5 2 5 3" xfId="44278"/>
    <cellStyle name="Note 5 19 5 2 6" xfId="19397"/>
    <cellStyle name="Note 5 19 5 3" xfId="2558"/>
    <cellStyle name="Note 5 19 5 3 2" xfId="5069"/>
    <cellStyle name="Note 5 19 5 3 2 2" xfId="14429"/>
    <cellStyle name="Note 5 19 5 3 2 2 2" xfId="31863"/>
    <cellStyle name="Note 5 19 5 3 2 2 3" xfId="46316"/>
    <cellStyle name="Note 5 19 5 3 2 3" xfId="16890"/>
    <cellStyle name="Note 5 19 5 3 2 3 2" xfId="34324"/>
    <cellStyle name="Note 5 19 5 3 2 3 3" xfId="48777"/>
    <cellStyle name="Note 5 19 5 3 2 4" xfId="22504"/>
    <cellStyle name="Note 5 19 5 3 2 5" xfId="36957"/>
    <cellStyle name="Note 5 19 5 3 3" xfId="7531"/>
    <cellStyle name="Note 5 19 5 3 3 2" xfId="24965"/>
    <cellStyle name="Note 5 19 5 3 3 3" xfId="39418"/>
    <cellStyle name="Note 5 19 5 3 4" xfId="9972"/>
    <cellStyle name="Note 5 19 5 3 4 2" xfId="27406"/>
    <cellStyle name="Note 5 19 5 3 4 3" xfId="41859"/>
    <cellStyle name="Note 5 19 5 3 5" xfId="12392"/>
    <cellStyle name="Note 5 19 5 3 5 2" xfId="29826"/>
    <cellStyle name="Note 5 19 5 3 5 3" xfId="44279"/>
    <cellStyle name="Note 5 19 5 3 6" xfId="19398"/>
    <cellStyle name="Note 5 19 5 4" xfId="2559"/>
    <cellStyle name="Note 5 19 5 4 2" xfId="5070"/>
    <cellStyle name="Note 5 19 5 4 2 2" xfId="22505"/>
    <cellStyle name="Note 5 19 5 4 2 3" xfId="36958"/>
    <cellStyle name="Note 5 19 5 4 3" xfId="7532"/>
    <cellStyle name="Note 5 19 5 4 3 2" xfId="24966"/>
    <cellStyle name="Note 5 19 5 4 3 3" xfId="39419"/>
    <cellStyle name="Note 5 19 5 4 4" xfId="9973"/>
    <cellStyle name="Note 5 19 5 4 4 2" xfId="27407"/>
    <cellStyle name="Note 5 19 5 4 4 3" xfId="41860"/>
    <cellStyle name="Note 5 19 5 4 5" xfId="12393"/>
    <cellStyle name="Note 5 19 5 4 5 2" xfId="29827"/>
    <cellStyle name="Note 5 19 5 4 5 3" xfId="44280"/>
    <cellStyle name="Note 5 19 5 4 6" xfId="15413"/>
    <cellStyle name="Note 5 19 5 4 6 2" xfId="32847"/>
    <cellStyle name="Note 5 19 5 4 6 3" xfId="47300"/>
    <cellStyle name="Note 5 19 5 4 7" xfId="19399"/>
    <cellStyle name="Note 5 19 5 4 8" xfId="20574"/>
    <cellStyle name="Note 5 19 5 5" xfId="5067"/>
    <cellStyle name="Note 5 19 5 5 2" xfId="14427"/>
    <cellStyle name="Note 5 19 5 5 2 2" xfId="31861"/>
    <cellStyle name="Note 5 19 5 5 2 3" xfId="46314"/>
    <cellStyle name="Note 5 19 5 5 3" xfId="16888"/>
    <cellStyle name="Note 5 19 5 5 3 2" xfId="34322"/>
    <cellStyle name="Note 5 19 5 5 3 3" xfId="48775"/>
    <cellStyle name="Note 5 19 5 5 4" xfId="22502"/>
    <cellStyle name="Note 5 19 5 5 5" xfId="36955"/>
    <cellStyle name="Note 5 19 5 6" xfId="7529"/>
    <cellStyle name="Note 5 19 5 6 2" xfId="24963"/>
    <cellStyle name="Note 5 19 5 6 3" xfId="39416"/>
    <cellStyle name="Note 5 19 5 7" xfId="9970"/>
    <cellStyle name="Note 5 19 5 7 2" xfId="27404"/>
    <cellStyle name="Note 5 19 5 7 3" xfId="41857"/>
    <cellStyle name="Note 5 19 5 8" xfId="12390"/>
    <cellStyle name="Note 5 19 5 8 2" xfId="29824"/>
    <cellStyle name="Note 5 19 5 8 3" xfId="44277"/>
    <cellStyle name="Note 5 19 5 9" xfId="19396"/>
    <cellStyle name="Note 5 19 6" xfId="2560"/>
    <cellStyle name="Note 5 19 6 2" xfId="5071"/>
    <cellStyle name="Note 5 19 6 2 2" xfId="14430"/>
    <cellStyle name="Note 5 19 6 2 2 2" xfId="31864"/>
    <cellStyle name="Note 5 19 6 2 2 3" xfId="46317"/>
    <cellStyle name="Note 5 19 6 2 3" xfId="16891"/>
    <cellStyle name="Note 5 19 6 2 3 2" xfId="34325"/>
    <cellStyle name="Note 5 19 6 2 3 3" xfId="48778"/>
    <cellStyle name="Note 5 19 6 2 4" xfId="22506"/>
    <cellStyle name="Note 5 19 6 2 5" xfId="36959"/>
    <cellStyle name="Note 5 19 6 3" xfId="7533"/>
    <cellStyle name="Note 5 19 6 3 2" xfId="24967"/>
    <cellStyle name="Note 5 19 6 3 3" xfId="39420"/>
    <cellStyle name="Note 5 19 6 4" xfId="9974"/>
    <cellStyle name="Note 5 19 6 4 2" xfId="27408"/>
    <cellStyle name="Note 5 19 6 4 3" xfId="41861"/>
    <cellStyle name="Note 5 19 6 5" xfId="12394"/>
    <cellStyle name="Note 5 19 6 5 2" xfId="29828"/>
    <cellStyle name="Note 5 19 6 5 3" xfId="44281"/>
    <cellStyle name="Note 5 19 6 6" xfId="19400"/>
    <cellStyle name="Note 5 19 7" xfId="2561"/>
    <cellStyle name="Note 5 19 7 2" xfId="5072"/>
    <cellStyle name="Note 5 19 7 2 2" xfId="14431"/>
    <cellStyle name="Note 5 19 7 2 2 2" xfId="31865"/>
    <cellStyle name="Note 5 19 7 2 2 3" xfId="46318"/>
    <cellStyle name="Note 5 19 7 2 3" xfId="16892"/>
    <cellStyle name="Note 5 19 7 2 3 2" xfId="34326"/>
    <cellStyle name="Note 5 19 7 2 3 3" xfId="48779"/>
    <cellStyle name="Note 5 19 7 2 4" xfId="22507"/>
    <cellStyle name="Note 5 19 7 2 5" xfId="36960"/>
    <cellStyle name="Note 5 19 7 3" xfId="7534"/>
    <cellStyle name="Note 5 19 7 3 2" xfId="24968"/>
    <cellStyle name="Note 5 19 7 3 3" xfId="39421"/>
    <cellStyle name="Note 5 19 7 4" xfId="9975"/>
    <cellStyle name="Note 5 19 7 4 2" xfId="27409"/>
    <cellStyle name="Note 5 19 7 4 3" xfId="41862"/>
    <cellStyle name="Note 5 19 7 5" xfId="12395"/>
    <cellStyle name="Note 5 19 7 5 2" xfId="29829"/>
    <cellStyle name="Note 5 19 7 5 3" xfId="44282"/>
    <cellStyle name="Note 5 19 7 6" xfId="19401"/>
    <cellStyle name="Note 5 19 8" xfId="2562"/>
    <cellStyle name="Note 5 19 8 2" xfId="5073"/>
    <cellStyle name="Note 5 19 8 2 2" xfId="22508"/>
    <cellStyle name="Note 5 19 8 2 3" xfId="36961"/>
    <cellStyle name="Note 5 19 8 3" xfId="7535"/>
    <cellStyle name="Note 5 19 8 3 2" xfId="24969"/>
    <cellStyle name="Note 5 19 8 3 3" xfId="39422"/>
    <cellStyle name="Note 5 19 8 4" xfId="9976"/>
    <cellStyle name="Note 5 19 8 4 2" xfId="27410"/>
    <cellStyle name="Note 5 19 8 4 3" xfId="41863"/>
    <cellStyle name="Note 5 19 8 5" xfId="12396"/>
    <cellStyle name="Note 5 19 8 5 2" xfId="29830"/>
    <cellStyle name="Note 5 19 8 5 3" xfId="44283"/>
    <cellStyle name="Note 5 19 8 6" xfId="15414"/>
    <cellStyle name="Note 5 19 8 6 2" xfId="32848"/>
    <cellStyle name="Note 5 19 8 6 3" xfId="47301"/>
    <cellStyle name="Note 5 19 8 7" xfId="19402"/>
    <cellStyle name="Note 5 19 8 8" xfId="20575"/>
    <cellStyle name="Note 5 19 9" xfId="5054"/>
    <cellStyle name="Note 5 19 9 2" xfId="14417"/>
    <cellStyle name="Note 5 19 9 2 2" xfId="31851"/>
    <cellStyle name="Note 5 19 9 2 3" xfId="46304"/>
    <cellStyle name="Note 5 19 9 3" xfId="16878"/>
    <cellStyle name="Note 5 19 9 3 2" xfId="34312"/>
    <cellStyle name="Note 5 19 9 3 3" xfId="48765"/>
    <cellStyle name="Note 5 19 9 4" xfId="22489"/>
    <cellStyle name="Note 5 19 9 5" xfId="36942"/>
    <cellStyle name="Note 5 2" xfId="2563"/>
    <cellStyle name="Note 5 2 10" xfId="7536"/>
    <cellStyle name="Note 5 2 10 2" xfId="24970"/>
    <cellStyle name="Note 5 2 10 3" xfId="39423"/>
    <cellStyle name="Note 5 2 11" xfId="9977"/>
    <cellStyle name="Note 5 2 11 2" xfId="27411"/>
    <cellStyle name="Note 5 2 11 3" xfId="41864"/>
    <cellStyle name="Note 5 2 12" xfId="12397"/>
    <cellStyle name="Note 5 2 12 2" xfId="29831"/>
    <cellStyle name="Note 5 2 12 3" xfId="44284"/>
    <cellStyle name="Note 5 2 13" xfId="19403"/>
    <cellStyle name="Note 5 2 2" xfId="2564"/>
    <cellStyle name="Note 5 2 2 2" xfId="2565"/>
    <cellStyle name="Note 5 2 2 2 2" xfId="5076"/>
    <cellStyle name="Note 5 2 2 2 2 2" xfId="14434"/>
    <cellStyle name="Note 5 2 2 2 2 2 2" xfId="31868"/>
    <cellStyle name="Note 5 2 2 2 2 2 3" xfId="46321"/>
    <cellStyle name="Note 5 2 2 2 2 3" xfId="16895"/>
    <cellStyle name="Note 5 2 2 2 2 3 2" xfId="34329"/>
    <cellStyle name="Note 5 2 2 2 2 3 3" xfId="48782"/>
    <cellStyle name="Note 5 2 2 2 2 4" xfId="22511"/>
    <cellStyle name="Note 5 2 2 2 2 5" xfId="36964"/>
    <cellStyle name="Note 5 2 2 2 3" xfId="7538"/>
    <cellStyle name="Note 5 2 2 2 3 2" xfId="24972"/>
    <cellStyle name="Note 5 2 2 2 3 3" xfId="39425"/>
    <cellStyle name="Note 5 2 2 2 4" xfId="9979"/>
    <cellStyle name="Note 5 2 2 2 4 2" xfId="27413"/>
    <cellStyle name="Note 5 2 2 2 4 3" xfId="41866"/>
    <cellStyle name="Note 5 2 2 2 5" xfId="12399"/>
    <cellStyle name="Note 5 2 2 2 5 2" xfId="29833"/>
    <cellStyle name="Note 5 2 2 2 5 3" xfId="44286"/>
    <cellStyle name="Note 5 2 2 2 6" xfId="19405"/>
    <cellStyle name="Note 5 2 2 3" xfId="2566"/>
    <cellStyle name="Note 5 2 2 3 2" xfId="5077"/>
    <cellStyle name="Note 5 2 2 3 2 2" xfId="14435"/>
    <cellStyle name="Note 5 2 2 3 2 2 2" xfId="31869"/>
    <cellStyle name="Note 5 2 2 3 2 2 3" xfId="46322"/>
    <cellStyle name="Note 5 2 2 3 2 3" xfId="16896"/>
    <cellStyle name="Note 5 2 2 3 2 3 2" xfId="34330"/>
    <cellStyle name="Note 5 2 2 3 2 3 3" xfId="48783"/>
    <cellStyle name="Note 5 2 2 3 2 4" xfId="22512"/>
    <cellStyle name="Note 5 2 2 3 2 5" xfId="36965"/>
    <cellStyle name="Note 5 2 2 3 3" xfId="7539"/>
    <cellStyle name="Note 5 2 2 3 3 2" xfId="24973"/>
    <cellStyle name="Note 5 2 2 3 3 3" xfId="39426"/>
    <cellStyle name="Note 5 2 2 3 4" xfId="9980"/>
    <cellStyle name="Note 5 2 2 3 4 2" xfId="27414"/>
    <cellStyle name="Note 5 2 2 3 4 3" xfId="41867"/>
    <cellStyle name="Note 5 2 2 3 5" xfId="12400"/>
    <cellStyle name="Note 5 2 2 3 5 2" xfId="29834"/>
    <cellStyle name="Note 5 2 2 3 5 3" xfId="44287"/>
    <cellStyle name="Note 5 2 2 3 6" xfId="19406"/>
    <cellStyle name="Note 5 2 2 4" xfId="2567"/>
    <cellStyle name="Note 5 2 2 4 2" xfId="5078"/>
    <cellStyle name="Note 5 2 2 4 2 2" xfId="22513"/>
    <cellStyle name="Note 5 2 2 4 2 3" xfId="36966"/>
    <cellStyle name="Note 5 2 2 4 3" xfId="7540"/>
    <cellStyle name="Note 5 2 2 4 3 2" xfId="24974"/>
    <cellStyle name="Note 5 2 2 4 3 3" xfId="39427"/>
    <cellStyle name="Note 5 2 2 4 4" xfId="9981"/>
    <cellStyle name="Note 5 2 2 4 4 2" xfId="27415"/>
    <cellStyle name="Note 5 2 2 4 4 3" xfId="41868"/>
    <cellStyle name="Note 5 2 2 4 5" xfId="12401"/>
    <cellStyle name="Note 5 2 2 4 5 2" xfId="29835"/>
    <cellStyle name="Note 5 2 2 4 5 3" xfId="44288"/>
    <cellStyle name="Note 5 2 2 4 6" xfId="15415"/>
    <cellStyle name="Note 5 2 2 4 6 2" xfId="32849"/>
    <cellStyle name="Note 5 2 2 4 6 3" xfId="47302"/>
    <cellStyle name="Note 5 2 2 4 7" xfId="19407"/>
    <cellStyle name="Note 5 2 2 4 8" xfId="20576"/>
    <cellStyle name="Note 5 2 2 5" xfId="5075"/>
    <cellStyle name="Note 5 2 2 5 2" xfId="14433"/>
    <cellStyle name="Note 5 2 2 5 2 2" xfId="31867"/>
    <cellStyle name="Note 5 2 2 5 2 3" xfId="46320"/>
    <cellStyle name="Note 5 2 2 5 3" xfId="16894"/>
    <cellStyle name="Note 5 2 2 5 3 2" xfId="34328"/>
    <cellStyle name="Note 5 2 2 5 3 3" xfId="48781"/>
    <cellStyle name="Note 5 2 2 5 4" xfId="22510"/>
    <cellStyle name="Note 5 2 2 5 5" xfId="36963"/>
    <cellStyle name="Note 5 2 2 6" xfId="7537"/>
    <cellStyle name="Note 5 2 2 6 2" xfId="24971"/>
    <cellStyle name="Note 5 2 2 6 3" xfId="39424"/>
    <cellStyle name="Note 5 2 2 7" xfId="9978"/>
    <cellStyle name="Note 5 2 2 7 2" xfId="27412"/>
    <cellStyle name="Note 5 2 2 7 3" xfId="41865"/>
    <cellStyle name="Note 5 2 2 8" xfId="12398"/>
    <cellStyle name="Note 5 2 2 8 2" xfId="29832"/>
    <cellStyle name="Note 5 2 2 8 3" xfId="44285"/>
    <cellStyle name="Note 5 2 2 9" xfId="19404"/>
    <cellStyle name="Note 5 2 3" xfId="2568"/>
    <cellStyle name="Note 5 2 3 2" xfId="2569"/>
    <cellStyle name="Note 5 2 3 2 2" xfId="5080"/>
    <cellStyle name="Note 5 2 3 2 2 2" xfId="14437"/>
    <cellStyle name="Note 5 2 3 2 2 2 2" xfId="31871"/>
    <cellStyle name="Note 5 2 3 2 2 2 3" xfId="46324"/>
    <cellStyle name="Note 5 2 3 2 2 3" xfId="16898"/>
    <cellStyle name="Note 5 2 3 2 2 3 2" xfId="34332"/>
    <cellStyle name="Note 5 2 3 2 2 3 3" xfId="48785"/>
    <cellStyle name="Note 5 2 3 2 2 4" xfId="22515"/>
    <cellStyle name="Note 5 2 3 2 2 5" xfId="36968"/>
    <cellStyle name="Note 5 2 3 2 3" xfId="7542"/>
    <cellStyle name="Note 5 2 3 2 3 2" xfId="24976"/>
    <cellStyle name="Note 5 2 3 2 3 3" xfId="39429"/>
    <cellStyle name="Note 5 2 3 2 4" xfId="9983"/>
    <cellStyle name="Note 5 2 3 2 4 2" xfId="27417"/>
    <cellStyle name="Note 5 2 3 2 4 3" xfId="41870"/>
    <cellStyle name="Note 5 2 3 2 5" xfId="12403"/>
    <cellStyle name="Note 5 2 3 2 5 2" xfId="29837"/>
    <cellStyle name="Note 5 2 3 2 5 3" xfId="44290"/>
    <cellStyle name="Note 5 2 3 2 6" xfId="19409"/>
    <cellStyle name="Note 5 2 3 3" xfId="2570"/>
    <cellStyle name="Note 5 2 3 3 2" xfId="5081"/>
    <cellStyle name="Note 5 2 3 3 2 2" xfId="14438"/>
    <cellStyle name="Note 5 2 3 3 2 2 2" xfId="31872"/>
    <cellStyle name="Note 5 2 3 3 2 2 3" xfId="46325"/>
    <cellStyle name="Note 5 2 3 3 2 3" xfId="16899"/>
    <cellStyle name="Note 5 2 3 3 2 3 2" xfId="34333"/>
    <cellStyle name="Note 5 2 3 3 2 3 3" xfId="48786"/>
    <cellStyle name="Note 5 2 3 3 2 4" xfId="22516"/>
    <cellStyle name="Note 5 2 3 3 2 5" xfId="36969"/>
    <cellStyle name="Note 5 2 3 3 3" xfId="7543"/>
    <cellStyle name="Note 5 2 3 3 3 2" xfId="24977"/>
    <cellStyle name="Note 5 2 3 3 3 3" xfId="39430"/>
    <cellStyle name="Note 5 2 3 3 4" xfId="9984"/>
    <cellStyle name="Note 5 2 3 3 4 2" xfId="27418"/>
    <cellStyle name="Note 5 2 3 3 4 3" xfId="41871"/>
    <cellStyle name="Note 5 2 3 3 5" xfId="12404"/>
    <cellStyle name="Note 5 2 3 3 5 2" xfId="29838"/>
    <cellStyle name="Note 5 2 3 3 5 3" xfId="44291"/>
    <cellStyle name="Note 5 2 3 3 6" xfId="19410"/>
    <cellStyle name="Note 5 2 3 4" xfId="2571"/>
    <cellStyle name="Note 5 2 3 4 2" xfId="5082"/>
    <cellStyle name="Note 5 2 3 4 2 2" xfId="22517"/>
    <cellStyle name="Note 5 2 3 4 2 3" xfId="36970"/>
    <cellStyle name="Note 5 2 3 4 3" xfId="7544"/>
    <cellStyle name="Note 5 2 3 4 3 2" xfId="24978"/>
    <cellStyle name="Note 5 2 3 4 3 3" xfId="39431"/>
    <cellStyle name="Note 5 2 3 4 4" xfId="9985"/>
    <cellStyle name="Note 5 2 3 4 4 2" xfId="27419"/>
    <cellStyle name="Note 5 2 3 4 4 3" xfId="41872"/>
    <cellStyle name="Note 5 2 3 4 5" xfId="12405"/>
    <cellStyle name="Note 5 2 3 4 5 2" xfId="29839"/>
    <cellStyle name="Note 5 2 3 4 5 3" xfId="44292"/>
    <cellStyle name="Note 5 2 3 4 6" xfId="15416"/>
    <cellStyle name="Note 5 2 3 4 6 2" xfId="32850"/>
    <cellStyle name="Note 5 2 3 4 6 3" xfId="47303"/>
    <cellStyle name="Note 5 2 3 4 7" xfId="19411"/>
    <cellStyle name="Note 5 2 3 4 8" xfId="20577"/>
    <cellStyle name="Note 5 2 3 5" xfId="5079"/>
    <cellStyle name="Note 5 2 3 5 2" xfId="14436"/>
    <cellStyle name="Note 5 2 3 5 2 2" xfId="31870"/>
    <cellStyle name="Note 5 2 3 5 2 3" xfId="46323"/>
    <cellStyle name="Note 5 2 3 5 3" xfId="16897"/>
    <cellStyle name="Note 5 2 3 5 3 2" xfId="34331"/>
    <cellStyle name="Note 5 2 3 5 3 3" xfId="48784"/>
    <cellStyle name="Note 5 2 3 5 4" xfId="22514"/>
    <cellStyle name="Note 5 2 3 5 5" xfId="36967"/>
    <cellStyle name="Note 5 2 3 6" xfId="7541"/>
    <cellStyle name="Note 5 2 3 6 2" xfId="24975"/>
    <cellStyle name="Note 5 2 3 6 3" xfId="39428"/>
    <cellStyle name="Note 5 2 3 7" xfId="9982"/>
    <cellStyle name="Note 5 2 3 7 2" xfId="27416"/>
    <cellStyle name="Note 5 2 3 7 3" xfId="41869"/>
    <cellStyle name="Note 5 2 3 8" xfId="12402"/>
    <cellStyle name="Note 5 2 3 8 2" xfId="29836"/>
    <cellStyle name="Note 5 2 3 8 3" xfId="44289"/>
    <cellStyle name="Note 5 2 3 9" xfId="19408"/>
    <cellStyle name="Note 5 2 4" xfId="2572"/>
    <cellStyle name="Note 5 2 4 2" xfId="2573"/>
    <cellStyle name="Note 5 2 4 2 2" xfId="5084"/>
    <cellStyle name="Note 5 2 4 2 2 2" xfId="14440"/>
    <cellStyle name="Note 5 2 4 2 2 2 2" xfId="31874"/>
    <cellStyle name="Note 5 2 4 2 2 2 3" xfId="46327"/>
    <cellStyle name="Note 5 2 4 2 2 3" xfId="16901"/>
    <cellStyle name="Note 5 2 4 2 2 3 2" xfId="34335"/>
    <cellStyle name="Note 5 2 4 2 2 3 3" xfId="48788"/>
    <cellStyle name="Note 5 2 4 2 2 4" xfId="22519"/>
    <cellStyle name="Note 5 2 4 2 2 5" xfId="36972"/>
    <cellStyle name="Note 5 2 4 2 3" xfId="7546"/>
    <cellStyle name="Note 5 2 4 2 3 2" xfId="24980"/>
    <cellStyle name="Note 5 2 4 2 3 3" xfId="39433"/>
    <cellStyle name="Note 5 2 4 2 4" xfId="9987"/>
    <cellStyle name="Note 5 2 4 2 4 2" xfId="27421"/>
    <cellStyle name="Note 5 2 4 2 4 3" xfId="41874"/>
    <cellStyle name="Note 5 2 4 2 5" xfId="12407"/>
    <cellStyle name="Note 5 2 4 2 5 2" xfId="29841"/>
    <cellStyle name="Note 5 2 4 2 5 3" xfId="44294"/>
    <cellStyle name="Note 5 2 4 2 6" xfId="19413"/>
    <cellStyle name="Note 5 2 4 3" xfId="2574"/>
    <cellStyle name="Note 5 2 4 3 2" xfId="5085"/>
    <cellStyle name="Note 5 2 4 3 2 2" xfId="14441"/>
    <cellStyle name="Note 5 2 4 3 2 2 2" xfId="31875"/>
    <cellStyle name="Note 5 2 4 3 2 2 3" xfId="46328"/>
    <cellStyle name="Note 5 2 4 3 2 3" xfId="16902"/>
    <cellStyle name="Note 5 2 4 3 2 3 2" xfId="34336"/>
    <cellStyle name="Note 5 2 4 3 2 3 3" xfId="48789"/>
    <cellStyle name="Note 5 2 4 3 2 4" xfId="22520"/>
    <cellStyle name="Note 5 2 4 3 2 5" xfId="36973"/>
    <cellStyle name="Note 5 2 4 3 3" xfId="7547"/>
    <cellStyle name="Note 5 2 4 3 3 2" xfId="24981"/>
    <cellStyle name="Note 5 2 4 3 3 3" xfId="39434"/>
    <cellStyle name="Note 5 2 4 3 4" xfId="9988"/>
    <cellStyle name="Note 5 2 4 3 4 2" xfId="27422"/>
    <cellStyle name="Note 5 2 4 3 4 3" xfId="41875"/>
    <cellStyle name="Note 5 2 4 3 5" xfId="12408"/>
    <cellStyle name="Note 5 2 4 3 5 2" xfId="29842"/>
    <cellStyle name="Note 5 2 4 3 5 3" xfId="44295"/>
    <cellStyle name="Note 5 2 4 3 6" xfId="19414"/>
    <cellStyle name="Note 5 2 4 4" xfId="2575"/>
    <cellStyle name="Note 5 2 4 4 2" xfId="5086"/>
    <cellStyle name="Note 5 2 4 4 2 2" xfId="22521"/>
    <cellStyle name="Note 5 2 4 4 2 3" xfId="36974"/>
    <cellStyle name="Note 5 2 4 4 3" xfId="7548"/>
    <cellStyle name="Note 5 2 4 4 3 2" xfId="24982"/>
    <cellStyle name="Note 5 2 4 4 3 3" xfId="39435"/>
    <cellStyle name="Note 5 2 4 4 4" xfId="9989"/>
    <cellStyle name="Note 5 2 4 4 4 2" xfId="27423"/>
    <cellStyle name="Note 5 2 4 4 4 3" xfId="41876"/>
    <cellStyle name="Note 5 2 4 4 5" xfId="12409"/>
    <cellStyle name="Note 5 2 4 4 5 2" xfId="29843"/>
    <cellStyle name="Note 5 2 4 4 5 3" xfId="44296"/>
    <cellStyle name="Note 5 2 4 4 6" xfId="15417"/>
    <cellStyle name="Note 5 2 4 4 6 2" xfId="32851"/>
    <cellStyle name="Note 5 2 4 4 6 3" xfId="47304"/>
    <cellStyle name="Note 5 2 4 4 7" xfId="19415"/>
    <cellStyle name="Note 5 2 4 4 8" xfId="20578"/>
    <cellStyle name="Note 5 2 4 5" xfId="5083"/>
    <cellStyle name="Note 5 2 4 5 2" xfId="14439"/>
    <cellStyle name="Note 5 2 4 5 2 2" xfId="31873"/>
    <cellStyle name="Note 5 2 4 5 2 3" xfId="46326"/>
    <cellStyle name="Note 5 2 4 5 3" xfId="16900"/>
    <cellStyle name="Note 5 2 4 5 3 2" xfId="34334"/>
    <cellStyle name="Note 5 2 4 5 3 3" xfId="48787"/>
    <cellStyle name="Note 5 2 4 5 4" xfId="22518"/>
    <cellStyle name="Note 5 2 4 5 5" xfId="36971"/>
    <cellStyle name="Note 5 2 4 6" xfId="7545"/>
    <cellStyle name="Note 5 2 4 6 2" xfId="24979"/>
    <cellStyle name="Note 5 2 4 6 3" xfId="39432"/>
    <cellStyle name="Note 5 2 4 7" xfId="9986"/>
    <cellStyle name="Note 5 2 4 7 2" xfId="27420"/>
    <cellStyle name="Note 5 2 4 7 3" xfId="41873"/>
    <cellStyle name="Note 5 2 4 8" xfId="12406"/>
    <cellStyle name="Note 5 2 4 8 2" xfId="29840"/>
    <cellStyle name="Note 5 2 4 8 3" xfId="44293"/>
    <cellStyle name="Note 5 2 4 9" xfId="19412"/>
    <cellStyle name="Note 5 2 5" xfId="2576"/>
    <cellStyle name="Note 5 2 5 2" xfId="2577"/>
    <cellStyle name="Note 5 2 5 2 2" xfId="5088"/>
    <cellStyle name="Note 5 2 5 2 2 2" xfId="14443"/>
    <cellStyle name="Note 5 2 5 2 2 2 2" xfId="31877"/>
    <cellStyle name="Note 5 2 5 2 2 2 3" xfId="46330"/>
    <cellStyle name="Note 5 2 5 2 2 3" xfId="16904"/>
    <cellStyle name="Note 5 2 5 2 2 3 2" xfId="34338"/>
    <cellStyle name="Note 5 2 5 2 2 3 3" xfId="48791"/>
    <cellStyle name="Note 5 2 5 2 2 4" xfId="22523"/>
    <cellStyle name="Note 5 2 5 2 2 5" xfId="36976"/>
    <cellStyle name="Note 5 2 5 2 3" xfId="7550"/>
    <cellStyle name="Note 5 2 5 2 3 2" xfId="24984"/>
    <cellStyle name="Note 5 2 5 2 3 3" xfId="39437"/>
    <cellStyle name="Note 5 2 5 2 4" xfId="9991"/>
    <cellStyle name="Note 5 2 5 2 4 2" xfId="27425"/>
    <cellStyle name="Note 5 2 5 2 4 3" xfId="41878"/>
    <cellStyle name="Note 5 2 5 2 5" xfId="12411"/>
    <cellStyle name="Note 5 2 5 2 5 2" xfId="29845"/>
    <cellStyle name="Note 5 2 5 2 5 3" xfId="44298"/>
    <cellStyle name="Note 5 2 5 2 6" xfId="19417"/>
    <cellStyle name="Note 5 2 5 3" xfId="2578"/>
    <cellStyle name="Note 5 2 5 3 2" xfId="5089"/>
    <cellStyle name="Note 5 2 5 3 2 2" xfId="14444"/>
    <cellStyle name="Note 5 2 5 3 2 2 2" xfId="31878"/>
    <cellStyle name="Note 5 2 5 3 2 2 3" xfId="46331"/>
    <cellStyle name="Note 5 2 5 3 2 3" xfId="16905"/>
    <cellStyle name="Note 5 2 5 3 2 3 2" xfId="34339"/>
    <cellStyle name="Note 5 2 5 3 2 3 3" xfId="48792"/>
    <cellStyle name="Note 5 2 5 3 2 4" xfId="22524"/>
    <cellStyle name="Note 5 2 5 3 2 5" xfId="36977"/>
    <cellStyle name="Note 5 2 5 3 3" xfId="7551"/>
    <cellStyle name="Note 5 2 5 3 3 2" xfId="24985"/>
    <cellStyle name="Note 5 2 5 3 3 3" xfId="39438"/>
    <cellStyle name="Note 5 2 5 3 4" xfId="9992"/>
    <cellStyle name="Note 5 2 5 3 4 2" xfId="27426"/>
    <cellStyle name="Note 5 2 5 3 4 3" xfId="41879"/>
    <cellStyle name="Note 5 2 5 3 5" xfId="12412"/>
    <cellStyle name="Note 5 2 5 3 5 2" xfId="29846"/>
    <cellStyle name="Note 5 2 5 3 5 3" xfId="44299"/>
    <cellStyle name="Note 5 2 5 3 6" xfId="19418"/>
    <cellStyle name="Note 5 2 5 4" xfId="2579"/>
    <cellStyle name="Note 5 2 5 4 2" xfId="5090"/>
    <cellStyle name="Note 5 2 5 4 2 2" xfId="22525"/>
    <cellStyle name="Note 5 2 5 4 2 3" xfId="36978"/>
    <cellStyle name="Note 5 2 5 4 3" xfId="7552"/>
    <cellStyle name="Note 5 2 5 4 3 2" xfId="24986"/>
    <cellStyle name="Note 5 2 5 4 3 3" xfId="39439"/>
    <cellStyle name="Note 5 2 5 4 4" xfId="9993"/>
    <cellStyle name="Note 5 2 5 4 4 2" xfId="27427"/>
    <cellStyle name="Note 5 2 5 4 4 3" xfId="41880"/>
    <cellStyle name="Note 5 2 5 4 5" xfId="12413"/>
    <cellStyle name="Note 5 2 5 4 5 2" xfId="29847"/>
    <cellStyle name="Note 5 2 5 4 5 3" xfId="44300"/>
    <cellStyle name="Note 5 2 5 4 6" xfId="15418"/>
    <cellStyle name="Note 5 2 5 4 6 2" xfId="32852"/>
    <cellStyle name="Note 5 2 5 4 6 3" xfId="47305"/>
    <cellStyle name="Note 5 2 5 4 7" xfId="19419"/>
    <cellStyle name="Note 5 2 5 4 8" xfId="20579"/>
    <cellStyle name="Note 5 2 5 5" xfId="5087"/>
    <cellStyle name="Note 5 2 5 5 2" xfId="14442"/>
    <cellStyle name="Note 5 2 5 5 2 2" xfId="31876"/>
    <cellStyle name="Note 5 2 5 5 2 3" xfId="46329"/>
    <cellStyle name="Note 5 2 5 5 3" xfId="16903"/>
    <cellStyle name="Note 5 2 5 5 3 2" xfId="34337"/>
    <cellStyle name="Note 5 2 5 5 3 3" xfId="48790"/>
    <cellStyle name="Note 5 2 5 5 4" xfId="22522"/>
    <cellStyle name="Note 5 2 5 5 5" xfId="36975"/>
    <cellStyle name="Note 5 2 5 6" xfId="7549"/>
    <cellStyle name="Note 5 2 5 6 2" xfId="24983"/>
    <cellStyle name="Note 5 2 5 6 3" xfId="39436"/>
    <cellStyle name="Note 5 2 5 7" xfId="9990"/>
    <cellStyle name="Note 5 2 5 7 2" xfId="27424"/>
    <cellStyle name="Note 5 2 5 7 3" xfId="41877"/>
    <cellStyle name="Note 5 2 5 8" xfId="12410"/>
    <cellStyle name="Note 5 2 5 8 2" xfId="29844"/>
    <cellStyle name="Note 5 2 5 8 3" xfId="44297"/>
    <cellStyle name="Note 5 2 5 9" xfId="19416"/>
    <cellStyle name="Note 5 2 6" xfId="2580"/>
    <cellStyle name="Note 5 2 6 2" xfId="5091"/>
    <cellStyle name="Note 5 2 6 2 2" xfId="14445"/>
    <cellStyle name="Note 5 2 6 2 2 2" xfId="31879"/>
    <cellStyle name="Note 5 2 6 2 2 3" xfId="46332"/>
    <cellStyle name="Note 5 2 6 2 3" xfId="16906"/>
    <cellStyle name="Note 5 2 6 2 3 2" xfId="34340"/>
    <cellStyle name="Note 5 2 6 2 3 3" xfId="48793"/>
    <cellStyle name="Note 5 2 6 2 4" xfId="22526"/>
    <cellStyle name="Note 5 2 6 2 5" xfId="36979"/>
    <cellStyle name="Note 5 2 6 3" xfId="7553"/>
    <cellStyle name="Note 5 2 6 3 2" xfId="24987"/>
    <cellStyle name="Note 5 2 6 3 3" xfId="39440"/>
    <cellStyle name="Note 5 2 6 4" xfId="9994"/>
    <cellStyle name="Note 5 2 6 4 2" xfId="27428"/>
    <cellStyle name="Note 5 2 6 4 3" xfId="41881"/>
    <cellStyle name="Note 5 2 6 5" xfId="12414"/>
    <cellStyle name="Note 5 2 6 5 2" xfId="29848"/>
    <cellStyle name="Note 5 2 6 5 3" xfId="44301"/>
    <cellStyle name="Note 5 2 6 6" xfId="19420"/>
    <cellStyle name="Note 5 2 7" xfId="2581"/>
    <cellStyle name="Note 5 2 7 2" xfId="5092"/>
    <cellStyle name="Note 5 2 7 2 2" xfId="14446"/>
    <cellStyle name="Note 5 2 7 2 2 2" xfId="31880"/>
    <cellStyle name="Note 5 2 7 2 2 3" xfId="46333"/>
    <cellStyle name="Note 5 2 7 2 3" xfId="16907"/>
    <cellStyle name="Note 5 2 7 2 3 2" xfId="34341"/>
    <cellStyle name="Note 5 2 7 2 3 3" xfId="48794"/>
    <cellStyle name="Note 5 2 7 2 4" xfId="22527"/>
    <cellStyle name="Note 5 2 7 2 5" xfId="36980"/>
    <cellStyle name="Note 5 2 7 3" xfId="7554"/>
    <cellStyle name="Note 5 2 7 3 2" xfId="24988"/>
    <cellStyle name="Note 5 2 7 3 3" xfId="39441"/>
    <cellStyle name="Note 5 2 7 4" xfId="9995"/>
    <cellStyle name="Note 5 2 7 4 2" xfId="27429"/>
    <cellStyle name="Note 5 2 7 4 3" xfId="41882"/>
    <cellStyle name="Note 5 2 7 5" xfId="12415"/>
    <cellStyle name="Note 5 2 7 5 2" xfId="29849"/>
    <cellStyle name="Note 5 2 7 5 3" xfId="44302"/>
    <cellStyle name="Note 5 2 7 6" xfId="19421"/>
    <cellStyle name="Note 5 2 8" xfId="2582"/>
    <cellStyle name="Note 5 2 8 2" xfId="5093"/>
    <cellStyle name="Note 5 2 8 2 2" xfId="22528"/>
    <cellStyle name="Note 5 2 8 2 3" xfId="36981"/>
    <cellStyle name="Note 5 2 8 3" xfId="7555"/>
    <cellStyle name="Note 5 2 8 3 2" xfId="24989"/>
    <cellStyle name="Note 5 2 8 3 3" xfId="39442"/>
    <cellStyle name="Note 5 2 8 4" xfId="9996"/>
    <cellStyle name="Note 5 2 8 4 2" xfId="27430"/>
    <cellStyle name="Note 5 2 8 4 3" xfId="41883"/>
    <cellStyle name="Note 5 2 8 5" xfId="12416"/>
    <cellStyle name="Note 5 2 8 5 2" xfId="29850"/>
    <cellStyle name="Note 5 2 8 5 3" xfId="44303"/>
    <cellStyle name="Note 5 2 8 6" xfId="15419"/>
    <cellStyle name="Note 5 2 8 6 2" xfId="32853"/>
    <cellStyle name="Note 5 2 8 6 3" xfId="47306"/>
    <cellStyle name="Note 5 2 8 7" xfId="19422"/>
    <cellStyle name="Note 5 2 8 8" xfId="20580"/>
    <cellStyle name="Note 5 2 9" xfId="5074"/>
    <cellStyle name="Note 5 2 9 2" xfId="14432"/>
    <cellStyle name="Note 5 2 9 2 2" xfId="31866"/>
    <cellStyle name="Note 5 2 9 2 3" xfId="46319"/>
    <cellStyle name="Note 5 2 9 3" xfId="16893"/>
    <cellStyle name="Note 5 2 9 3 2" xfId="34327"/>
    <cellStyle name="Note 5 2 9 3 3" xfId="48780"/>
    <cellStyle name="Note 5 2 9 4" xfId="22509"/>
    <cellStyle name="Note 5 2 9 5" xfId="36962"/>
    <cellStyle name="Note 5 20" xfId="2583"/>
    <cellStyle name="Note 5 20 10" xfId="19423"/>
    <cellStyle name="Note 5 20 2" xfId="2584"/>
    <cellStyle name="Note 5 20 2 10" xfId="9998"/>
    <cellStyle name="Note 5 20 2 10 2" xfId="27432"/>
    <cellStyle name="Note 5 20 2 10 3" xfId="41885"/>
    <cellStyle name="Note 5 20 2 11" xfId="12418"/>
    <cellStyle name="Note 5 20 2 11 2" xfId="29852"/>
    <cellStyle name="Note 5 20 2 11 3" xfId="44305"/>
    <cellStyle name="Note 5 20 2 12" xfId="19424"/>
    <cellStyle name="Note 5 20 2 2" xfId="2585"/>
    <cellStyle name="Note 5 20 2 2 2" xfId="2586"/>
    <cellStyle name="Note 5 20 2 2 2 2" xfId="5097"/>
    <cellStyle name="Note 5 20 2 2 2 2 2" xfId="14450"/>
    <cellStyle name="Note 5 20 2 2 2 2 2 2" xfId="31884"/>
    <cellStyle name="Note 5 20 2 2 2 2 2 3" xfId="46337"/>
    <cellStyle name="Note 5 20 2 2 2 2 3" xfId="16911"/>
    <cellStyle name="Note 5 20 2 2 2 2 3 2" xfId="34345"/>
    <cellStyle name="Note 5 20 2 2 2 2 3 3" xfId="48798"/>
    <cellStyle name="Note 5 20 2 2 2 2 4" xfId="22532"/>
    <cellStyle name="Note 5 20 2 2 2 2 5" xfId="36985"/>
    <cellStyle name="Note 5 20 2 2 2 3" xfId="7559"/>
    <cellStyle name="Note 5 20 2 2 2 3 2" xfId="24993"/>
    <cellStyle name="Note 5 20 2 2 2 3 3" xfId="39446"/>
    <cellStyle name="Note 5 20 2 2 2 4" xfId="10000"/>
    <cellStyle name="Note 5 20 2 2 2 4 2" xfId="27434"/>
    <cellStyle name="Note 5 20 2 2 2 4 3" xfId="41887"/>
    <cellStyle name="Note 5 20 2 2 2 5" xfId="12420"/>
    <cellStyle name="Note 5 20 2 2 2 5 2" xfId="29854"/>
    <cellStyle name="Note 5 20 2 2 2 5 3" xfId="44307"/>
    <cellStyle name="Note 5 20 2 2 2 6" xfId="19426"/>
    <cellStyle name="Note 5 20 2 2 3" xfId="2587"/>
    <cellStyle name="Note 5 20 2 2 3 2" xfId="5098"/>
    <cellStyle name="Note 5 20 2 2 3 2 2" xfId="14451"/>
    <cellStyle name="Note 5 20 2 2 3 2 2 2" xfId="31885"/>
    <cellStyle name="Note 5 20 2 2 3 2 2 3" xfId="46338"/>
    <cellStyle name="Note 5 20 2 2 3 2 3" xfId="16912"/>
    <cellStyle name="Note 5 20 2 2 3 2 3 2" xfId="34346"/>
    <cellStyle name="Note 5 20 2 2 3 2 3 3" xfId="48799"/>
    <cellStyle name="Note 5 20 2 2 3 2 4" xfId="22533"/>
    <cellStyle name="Note 5 20 2 2 3 2 5" xfId="36986"/>
    <cellStyle name="Note 5 20 2 2 3 3" xfId="7560"/>
    <cellStyle name="Note 5 20 2 2 3 3 2" xfId="24994"/>
    <cellStyle name="Note 5 20 2 2 3 3 3" xfId="39447"/>
    <cellStyle name="Note 5 20 2 2 3 4" xfId="10001"/>
    <cellStyle name="Note 5 20 2 2 3 4 2" xfId="27435"/>
    <cellStyle name="Note 5 20 2 2 3 4 3" xfId="41888"/>
    <cellStyle name="Note 5 20 2 2 3 5" xfId="12421"/>
    <cellStyle name="Note 5 20 2 2 3 5 2" xfId="29855"/>
    <cellStyle name="Note 5 20 2 2 3 5 3" xfId="44308"/>
    <cellStyle name="Note 5 20 2 2 3 6" xfId="19427"/>
    <cellStyle name="Note 5 20 2 2 4" xfId="2588"/>
    <cellStyle name="Note 5 20 2 2 4 2" xfId="5099"/>
    <cellStyle name="Note 5 20 2 2 4 2 2" xfId="22534"/>
    <cellStyle name="Note 5 20 2 2 4 2 3" xfId="36987"/>
    <cellStyle name="Note 5 20 2 2 4 3" xfId="7561"/>
    <cellStyle name="Note 5 20 2 2 4 3 2" xfId="24995"/>
    <cellStyle name="Note 5 20 2 2 4 3 3" xfId="39448"/>
    <cellStyle name="Note 5 20 2 2 4 4" xfId="10002"/>
    <cellStyle name="Note 5 20 2 2 4 4 2" xfId="27436"/>
    <cellStyle name="Note 5 20 2 2 4 4 3" xfId="41889"/>
    <cellStyle name="Note 5 20 2 2 4 5" xfId="12422"/>
    <cellStyle name="Note 5 20 2 2 4 5 2" xfId="29856"/>
    <cellStyle name="Note 5 20 2 2 4 5 3" xfId="44309"/>
    <cellStyle name="Note 5 20 2 2 4 6" xfId="15420"/>
    <cellStyle name="Note 5 20 2 2 4 6 2" xfId="32854"/>
    <cellStyle name="Note 5 20 2 2 4 6 3" xfId="47307"/>
    <cellStyle name="Note 5 20 2 2 4 7" xfId="19428"/>
    <cellStyle name="Note 5 20 2 2 4 8" xfId="20581"/>
    <cellStyle name="Note 5 20 2 2 5" xfId="5096"/>
    <cellStyle name="Note 5 20 2 2 5 2" xfId="14449"/>
    <cellStyle name="Note 5 20 2 2 5 2 2" xfId="31883"/>
    <cellStyle name="Note 5 20 2 2 5 2 3" xfId="46336"/>
    <cellStyle name="Note 5 20 2 2 5 3" xfId="16910"/>
    <cellStyle name="Note 5 20 2 2 5 3 2" xfId="34344"/>
    <cellStyle name="Note 5 20 2 2 5 3 3" xfId="48797"/>
    <cellStyle name="Note 5 20 2 2 5 4" xfId="22531"/>
    <cellStyle name="Note 5 20 2 2 5 5" xfId="36984"/>
    <cellStyle name="Note 5 20 2 2 6" xfId="7558"/>
    <cellStyle name="Note 5 20 2 2 6 2" xfId="24992"/>
    <cellStyle name="Note 5 20 2 2 6 3" xfId="39445"/>
    <cellStyle name="Note 5 20 2 2 7" xfId="9999"/>
    <cellStyle name="Note 5 20 2 2 7 2" xfId="27433"/>
    <cellStyle name="Note 5 20 2 2 7 3" xfId="41886"/>
    <cellStyle name="Note 5 20 2 2 8" xfId="12419"/>
    <cellStyle name="Note 5 20 2 2 8 2" xfId="29853"/>
    <cellStyle name="Note 5 20 2 2 8 3" xfId="44306"/>
    <cellStyle name="Note 5 20 2 2 9" xfId="19425"/>
    <cellStyle name="Note 5 20 2 3" xfId="2589"/>
    <cellStyle name="Note 5 20 2 3 2" xfId="2590"/>
    <cellStyle name="Note 5 20 2 3 2 2" xfId="5101"/>
    <cellStyle name="Note 5 20 2 3 2 2 2" xfId="14453"/>
    <cellStyle name="Note 5 20 2 3 2 2 2 2" xfId="31887"/>
    <cellStyle name="Note 5 20 2 3 2 2 2 3" xfId="46340"/>
    <cellStyle name="Note 5 20 2 3 2 2 3" xfId="16914"/>
    <cellStyle name="Note 5 20 2 3 2 2 3 2" xfId="34348"/>
    <cellStyle name="Note 5 20 2 3 2 2 3 3" xfId="48801"/>
    <cellStyle name="Note 5 20 2 3 2 2 4" xfId="22536"/>
    <cellStyle name="Note 5 20 2 3 2 2 5" xfId="36989"/>
    <cellStyle name="Note 5 20 2 3 2 3" xfId="7563"/>
    <cellStyle name="Note 5 20 2 3 2 3 2" xfId="24997"/>
    <cellStyle name="Note 5 20 2 3 2 3 3" xfId="39450"/>
    <cellStyle name="Note 5 20 2 3 2 4" xfId="10004"/>
    <cellStyle name="Note 5 20 2 3 2 4 2" xfId="27438"/>
    <cellStyle name="Note 5 20 2 3 2 4 3" xfId="41891"/>
    <cellStyle name="Note 5 20 2 3 2 5" xfId="12424"/>
    <cellStyle name="Note 5 20 2 3 2 5 2" xfId="29858"/>
    <cellStyle name="Note 5 20 2 3 2 5 3" xfId="44311"/>
    <cellStyle name="Note 5 20 2 3 2 6" xfId="19430"/>
    <cellStyle name="Note 5 20 2 3 3" xfId="2591"/>
    <cellStyle name="Note 5 20 2 3 3 2" xfId="5102"/>
    <cellStyle name="Note 5 20 2 3 3 2 2" xfId="14454"/>
    <cellStyle name="Note 5 20 2 3 3 2 2 2" xfId="31888"/>
    <cellStyle name="Note 5 20 2 3 3 2 2 3" xfId="46341"/>
    <cellStyle name="Note 5 20 2 3 3 2 3" xfId="16915"/>
    <cellStyle name="Note 5 20 2 3 3 2 3 2" xfId="34349"/>
    <cellStyle name="Note 5 20 2 3 3 2 3 3" xfId="48802"/>
    <cellStyle name="Note 5 20 2 3 3 2 4" xfId="22537"/>
    <cellStyle name="Note 5 20 2 3 3 2 5" xfId="36990"/>
    <cellStyle name="Note 5 20 2 3 3 3" xfId="7564"/>
    <cellStyle name="Note 5 20 2 3 3 3 2" xfId="24998"/>
    <cellStyle name="Note 5 20 2 3 3 3 3" xfId="39451"/>
    <cellStyle name="Note 5 20 2 3 3 4" xfId="10005"/>
    <cellStyle name="Note 5 20 2 3 3 4 2" xfId="27439"/>
    <cellStyle name="Note 5 20 2 3 3 4 3" xfId="41892"/>
    <cellStyle name="Note 5 20 2 3 3 5" xfId="12425"/>
    <cellStyle name="Note 5 20 2 3 3 5 2" xfId="29859"/>
    <cellStyle name="Note 5 20 2 3 3 5 3" xfId="44312"/>
    <cellStyle name="Note 5 20 2 3 3 6" xfId="19431"/>
    <cellStyle name="Note 5 20 2 3 4" xfId="2592"/>
    <cellStyle name="Note 5 20 2 3 4 2" xfId="5103"/>
    <cellStyle name="Note 5 20 2 3 4 2 2" xfId="22538"/>
    <cellStyle name="Note 5 20 2 3 4 2 3" xfId="36991"/>
    <cellStyle name="Note 5 20 2 3 4 3" xfId="7565"/>
    <cellStyle name="Note 5 20 2 3 4 3 2" xfId="24999"/>
    <cellStyle name="Note 5 20 2 3 4 3 3" xfId="39452"/>
    <cellStyle name="Note 5 20 2 3 4 4" xfId="10006"/>
    <cellStyle name="Note 5 20 2 3 4 4 2" xfId="27440"/>
    <cellStyle name="Note 5 20 2 3 4 4 3" xfId="41893"/>
    <cellStyle name="Note 5 20 2 3 4 5" xfId="12426"/>
    <cellStyle name="Note 5 20 2 3 4 5 2" xfId="29860"/>
    <cellStyle name="Note 5 20 2 3 4 5 3" xfId="44313"/>
    <cellStyle name="Note 5 20 2 3 4 6" xfId="15421"/>
    <cellStyle name="Note 5 20 2 3 4 6 2" xfId="32855"/>
    <cellStyle name="Note 5 20 2 3 4 6 3" xfId="47308"/>
    <cellStyle name="Note 5 20 2 3 4 7" xfId="19432"/>
    <cellStyle name="Note 5 20 2 3 4 8" xfId="20582"/>
    <cellStyle name="Note 5 20 2 3 5" xfId="5100"/>
    <cellStyle name="Note 5 20 2 3 5 2" xfId="14452"/>
    <cellStyle name="Note 5 20 2 3 5 2 2" xfId="31886"/>
    <cellStyle name="Note 5 20 2 3 5 2 3" xfId="46339"/>
    <cellStyle name="Note 5 20 2 3 5 3" xfId="16913"/>
    <cellStyle name="Note 5 20 2 3 5 3 2" xfId="34347"/>
    <cellStyle name="Note 5 20 2 3 5 3 3" xfId="48800"/>
    <cellStyle name="Note 5 20 2 3 5 4" xfId="22535"/>
    <cellStyle name="Note 5 20 2 3 5 5" xfId="36988"/>
    <cellStyle name="Note 5 20 2 3 6" xfId="7562"/>
    <cellStyle name="Note 5 20 2 3 6 2" xfId="24996"/>
    <cellStyle name="Note 5 20 2 3 6 3" xfId="39449"/>
    <cellStyle name="Note 5 20 2 3 7" xfId="10003"/>
    <cellStyle name="Note 5 20 2 3 7 2" xfId="27437"/>
    <cellStyle name="Note 5 20 2 3 7 3" xfId="41890"/>
    <cellStyle name="Note 5 20 2 3 8" xfId="12423"/>
    <cellStyle name="Note 5 20 2 3 8 2" xfId="29857"/>
    <cellStyle name="Note 5 20 2 3 8 3" xfId="44310"/>
    <cellStyle name="Note 5 20 2 3 9" xfId="19429"/>
    <cellStyle name="Note 5 20 2 4" xfId="2593"/>
    <cellStyle name="Note 5 20 2 4 2" xfId="2594"/>
    <cellStyle name="Note 5 20 2 4 2 2" xfId="5105"/>
    <cellStyle name="Note 5 20 2 4 2 2 2" xfId="14456"/>
    <cellStyle name="Note 5 20 2 4 2 2 2 2" xfId="31890"/>
    <cellStyle name="Note 5 20 2 4 2 2 2 3" xfId="46343"/>
    <cellStyle name="Note 5 20 2 4 2 2 3" xfId="16917"/>
    <cellStyle name="Note 5 20 2 4 2 2 3 2" xfId="34351"/>
    <cellStyle name="Note 5 20 2 4 2 2 3 3" xfId="48804"/>
    <cellStyle name="Note 5 20 2 4 2 2 4" xfId="22540"/>
    <cellStyle name="Note 5 20 2 4 2 2 5" xfId="36993"/>
    <cellStyle name="Note 5 20 2 4 2 3" xfId="7567"/>
    <cellStyle name="Note 5 20 2 4 2 3 2" xfId="25001"/>
    <cellStyle name="Note 5 20 2 4 2 3 3" xfId="39454"/>
    <cellStyle name="Note 5 20 2 4 2 4" xfId="10008"/>
    <cellStyle name="Note 5 20 2 4 2 4 2" xfId="27442"/>
    <cellStyle name="Note 5 20 2 4 2 4 3" xfId="41895"/>
    <cellStyle name="Note 5 20 2 4 2 5" xfId="12428"/>
    <cellStyle name="Note 5 20 2 4 2 5 2" xfId="29862"/>
    <cellStyle name="Note 5 20 2 4 2 5 3" xfId="44315"/>
    <cellStyle name="Note 5 20 2 4 2 6" xfId="19434"/>
    <cellStyle name="Note 5 20 2 4 3" xfId="2595"/>
    <cellStyle name="Note 5 20 2 4 3 2" xfId="5106"/>
    <cellStyle name="Note 5 20 2 4 3 2 2" xfId="14457"/>
    <cellStyle name="Note 5 20 2 4 3 2 2 2" xfId="31891"/>
    <cellStyle name="Note 5 20 2 4 3 2 2 3" xfId="46344"/>
    <cellStyle name="Note 5 20 2 4 3 2 3" xfId="16918"/>
    <cellStyle name="Note 5 20 2 4 3 2 3 2" xfId="34352"/>
    <cellStyle name="Note 5 20 2 4 3 2 3 3" xfId="48805"/>
    <cellStyle name="Note 5 20 2 4 3 2 4" xfId="22541"/>
    <cellStyle name="Note 5 20 2 4 3 2 5" xfId="36994"/>
    <cellStyle name="Note 5 20 2 4 3 3" xfId="7568"/>
    <cellStyle name="Note 5 20 2 4 3 3 2" xfId="25002"/>
    <cellStyle name="Note 5 20 2 4 3 3 3" xfId="39455"/>
    <cellStyle name="Note 5 20 2 4 3 4" xfId="10009"/>
    <cellStyle name="Note 5 20 2 4 3 4 2" xfId="27443"/>
    <cellStyle name="Note 5 20 2 4 3 4 3" xfId="41896"/>
    <cellStyle name="Note 5 20 2 4 3 5" xfId="12429"/>
    <cellStyle name="Note 5 20 2 4 3 5 2" xfId="29863"/>
    <cellStyle name="Note 5 20 2 4 3 5 3" xfId="44316"/>
    <cellStyle name="Note 5 20 2 4 3 6" xfId="19435"/>
    <cellStyle name="Note 5 20 2 4 4" xfId="2596"/>
    <cellStyle name="Note 5 20 2 4 4 2" xfId="5107"/>
    <cellStyle name="Note 5 20 2 4 4 2 2" xfId="22542"/>
    <cellStyle name="Note 5 20 2 4 4 2 3" xfId="36995"/>
    <cellStyle name="Note 5 20 2 4 4 3" xfId="7569"/>
    <cellStyle name="Note 5 20 2 4 4 3 2" xfId="25003"/>
    <cellStyle name="Note 5 20 2 4 4 3 3" xfId="39456"/>
    <cellStyle name="Note 5 20 2 4 4 4" xfId="10010"/>
    <cellStyle name="Note 5 20 2 4 4 4 2" xfId="27444"/>
    <cellStyle name="Note 5 20 2 4 4 4 3" xfId="41897"/>
    <cellStyle name="Note 5 20 2 4 4 5" xfId="12430"/>
    <cellStyle name="Note 5 20 2 4 4 5 2" xfId="29864"/>
    <cellStyle name="Note 5 20 2 4 4 5 3" xfId="44317"/>
    <cellStyle name="Note 5 20 2 4 4 6" xfId="15422"/>
    <cellStyle name="Note 5 20 2 4 4 6 2" xfId="32856"/>
    <cellStyle name="Note 5 20 2 4 4 6 3" xfId="47309"/>
    <cellStyle name="Note 5 20 2 4 4 7" xfId="19436"/>
    <cellStyle name="Note 5 20 2 4 4 8" xfId="20583"/>
    <cellStyle name="Note 5 20 2 4 5" xfId="5104"/>
    <cellStyle name="Note 5 20 2 4 5 2" xfId="14455"/>
    <cellStyle name="Note 5 20 2 4 5 2 2" xfId="31889"/>
    <cellStyle name="Note 5 20 2 4 5 2 3" xfId="46342"/>
    <cellStyle name="Note 5 20 2 4 5 3" xfId="16916"/>
    <cellStyle name="Note 5 20 2 4 5 3 2" xfId="34350"/>
    <cellStyle name="Note 5 20 2 4 5 3 3" xfId="48803"/>
    <cellStyle name="Note 5 20 2 4 5 4" xfId="22539"/>
    <cellStyle name="Note 5 20 2 4 5 5" xfId="36992"/>
    <cellStyle name="Note 5 20 2 4 6" xfId="7566"/>
    <cellStyle name="Note 5 20 2 4 6 2" xfId="25000"/>
    <cellStyle name="Note 5 20 2 4 6 3" xfId="39453"/>
    <cellStyle name="Note 5 20 2 4 7" xfId="10007"/>
    <cellStyle name="Note 5 20 2 4 7 2" xfId="27441"/>
    <cellStyle name="Note 5 20 2 4 7 3" xfId="41894"/>
    <cellStyle name="Note 5 20 2 4 8" xfId="12427"/>
    <cellStyle name="Note 5 20 2 4 8 2" xfId="29861"/>
    <cellStyle name="Note 5 20 2 4 8 3" xfId="44314"/>
    <cellStyle name="Note 5 20 2 4 9" xfId="19433"/>
    <cellStyle name="Note 5 20 2 5" xfId="2597"/>
    <cellStyle name="Note 5 20 2 5 2" xfId="5108"/>
    <cellStyle name="Note 5 20 2 5 2 2" xfId="14458"/>
    <cellStyle name="Note 5 20 2 5 2 2 2" xfId="31892"/>
    <cellStyle name="Note 5 20 2 5 2 2 3" xfId="46345"/>
    <cellStyle name="Note 5 20 2 5 2 3" xfId="16919"/>
    <cellStyle name="Note 5 20 2 5 2 3 2" xfId="34353"/>
    <cellStyle name="Note 5 20 2 5 2 3 3" xfId="48806"/>
    <cellStyle name="Note 5 20 2 5 2 4" xfId="22543"/>
    <cellStyle name="Note 5 20 2 5 2 5" xfId="36996"/>
    <cellStyle name="Note 5 20 2 5 3" xfId="7570"/>
    <cellStyle name="Note 5 20 2 5 3 2" xfId="25004"/>
    <cellStyle name="Note 5 20 2 5 3 3" xfId="39457"/>
    <cellStyle name="Note 5 20 2 5 4" xfId="10011"/>
    <cellStyle name="Note 5 20 2 5 4 2" xfId="27445"/>
    <cellStyle name="Note 5 20 2 5 4 3" xfId="41898"/>
    <cellStyle name="Note 5 20 2 5 5" xfId="12431"/>
    <cellStyle name="Note 5 20 2 5 5 2" xfId="29865"/>
    <cellStyle name="Note 5 20 2 5 5 3" xfId="44318"/>
    <cellStyle name="Note 5 20 2 5 6" xfId="19437"/>
    <cellStyle name="Note 5 20 2 6" xfId="2598"/>
    <cellStyle name="Note 5 20 2 6 2" xfId="5109"/>
    <cellStyle name="Note 5 20 2 6 2 2" xfId="14459"/>
    <cellStyle name="Note 5 20 2 6 2 2 2" xfId="31893"/>
    <cellStyle name="Note 5 20 2 6 2 2 3" xfId="46346"/>
    <cellStyle name="Note 5 20 2 6 2 3" xfId="16920"/>
    <cellStyle name="Note 5 20 2 6 2 3 2" xfId="34354"/>
    <cellStyle name="Note 5 20 2 6 2 3 3" xfId="48807"/>
    <cellStyle name="Note 5 20 2 6 2 4" xfId="22544"/>
    <cellStyle name="Note 5 20 2 6 2 5" xfId="36997"/>
    <cellStyle name="Note 5 20 2 6 3" xfId="7571"/>
    <cellStyle name="Note 5 20 2 6 3 2" xfId="25005"/>
    <cellStyle name="Note 5 20 2 6 3 3" xfId="39458"/>
    <cellStyle name="Note 5 20 2 6 4" xfId="10012"/>
    <cellStyle name="Note 5 20 2 6 4 2" xfId="27446"/>
    <cellStyle name="Note 5 20 2 6 4 3" xfId="41899"/>
    <cellStyle name="Note 5 20 2 6 5" xfId="12432"/>
    <cellStyle name="Note 5 20 2 6 5 2" xfId="29866"/>
    <cellStyle name="Note 5 20 2 6 5 3" xfId="44319"/>
    <cellStyle name="Note 5 20 2 6 6" xfId="19438"/>
    <cellStyle name="Note 5 20 2 7" xfId="2599"/>
    <cellStyle name="Note 5 20 2 7 2" xfId="5110"/>
    <cellStyle name="Note 5 20 2 7 2 2" xfId="22545"/>
    <cellStyle name="Note 5 20 2 7 2 3" xfId="36998"/>
    <cellStyle name="Note 5 20 2 7 3" xfId="7572"/>
    <cellStyle name="Note 5 20 2 7 3 2" xfId="25006"/>
    <cellStyle name="Note 5 20 2 7 3 3" xfId="39459"/>
    <cellStyle name="Note 5 20 2 7 4" xfId="10013"/>
    <cellStyle name="Note 5 20 2 7 4 2" xfId="27447"/>
    <cellStyle name="Note 5 20 2 7 4 3" xfId="41900"/>
    <cellStyle name="Note 5 20 2 7 5" xfId="12433"/>
    <cellStyle name="Note 5 20 2 7 5 2" xfId="29867"/>
    <cellStyle name="Note 5 20 2 7 5 3" xfId="44320"/>
    <cellStyle name="Note 5 20 2 7 6" xfId="15423"/>
    <cellStyle name="Note 5 20 2 7 6 2" xfId="32857"/>
    <cellStyle name="Note 5 20 2 7 6 3" xfId="47310"/>
    <cellStyle name="Note 5 20 2 7 7" xfId="19439"/>
    <cellStyle name="Note 5 20 2 7 8" xfId="20584"/>
    <cellStyle name="Note 5 20 2 8" xfId="5095"/>
    <cellStyle name="Note 5 20 2 8 2" xfId="14448"/>
    <cellStyle name="Note 5 20 2 8 2 2" xfId="31882"/>
    <cellStyle name="Note 5 20 2 8 2 3" xfId="46335"/>
    <cellStyle name="Note 5 20 2 8 3" xfId="16909"/>
    <cellStyle name="Note 5 20 2 8 3 2" xfId="34343"/>
    <cellStyle name="Note 5 20 2 8 3 3" xfId="48796"/>
    <cellStyle name="Note 5 20 2 8 4" xfId="22530"/>
    <cellStyle name="Note 5 20 2 8 5" xfId="36983"/>
    <cellStyle name="Note 5 20 2 9" xfId="7557"/>
    <cellStyle name="Note 5 20 2 9 2" xfId="24991"/>
    <cellStyle name="Note 5 20 2 9 3" xfId="39444"/>
    <cellStyle name="Note 5 20 3" xfId="2600"/>
    <cellStyle name="Note 5 20 3 2" xfId="5111"/>
    <cellStyle name="Note 5 20 3 2 2" xfId="14460"/>
    <cellStyle name="Note 5 20 3 2 2 2" xfId="31894"/>
    <cellStyle name="Note 5 20 3 2 2 3" xfId="46347"/>
    <cellStyle name="Note 5 20 3 2 3" xfId="16921"/>
    <cellStyle name="Note 5 20 3 2 3 2" xfId="34355"/>
    <cellStyle name="Note 5 20 3 2 3 3" xfId="48808"/>
    <cellStyle name="Note 5 20 3 2 4" xfId="22546"/>
    <cellStyle name="Note 5 20 3 2 5" xfId="36999"/>
    <cellStyle name="Note 5 20 3 3" xfId="7573"/>
    <cellStyle name="Note 5 20 3 3 2" xfId="25007"/>
    <cellStyle name="Note 5 20 3 3 3" xfId="39460"/>
    <cellStyle name="Note 5 20 3 4" xfId="10014"/>
    <cellStyle name="Note 5 20 3 4 2" xfId="27448"/>
    <cellStyle name="Note 5 20 3 4 3" xfId="41901"/>
    <cellStyle name="Note 5 20 3 5" xfId="12434"/>
    <cellStyle name="Note 5 20 3 5 2" xfId="29868"/>
    <cellStyle name="Note 5 20 3 5 3" xfId="44321"/>
    <cellStyle name="Note 5 20 3 6" xfId="19440"/>
    <cellStyle name="Note 5 20 4" xfId="2601"/>
    <cellStyle name="Note 5 20 4 2" xfId="5112"/>
    <cellStyle name="Note 5 20 4 2 2" xfId="14461"/>
    <cellStyle name="Note 5 20 4 2 2 2" xfId="31895"/>
    <cellStyle name="Note 5 20 4 2 2 3" xfId="46348"/>
    <cellStyle name="Note 5 20 4 2 3" xfId="16922"/>
    <cellStyle name="Note 5 20 4 2 3 2" xfId="34356"/>
    <cellStyle name="Note 5 20 4 2 3 3" xfId="48809"/>
    <cellStyle name="Note 5 20 4 2 4" xfId="22547"/>
    <cellStyle name="Note 5 20 4 2 5" xfId="37000"/>
    <cellStyle name="Note 5 20 4 3" xfId="7574"/>
    <cellStyle name="Note 5 20 4 3 2" xfId="25008"/>
    <cellStyle name="Note 5 20 4 3 3" xfId="39461"/>
    <cellStyle name="Note 5 20 4 4" xfId="10015"/>
    <cellStyle name="Note 5 20 4 4 2" xfId="27449"/>
    <cellStyle name="Note 5 20 4 4 3" xfId="41902"/>
    <cellStyle name="Note 5 20 4 5" xfId="12435"/>
    <cellStyle name="Note 5 20 4 5 2" xfId="29869"/>
    <cellStyle name="Note 5 20 4 5 3" xfId="44322"/>
    <cellStyle name="Note 5 20 4 6" xfId="19441"/>
    <cellStyle name="Note 5 20 5" xfId="2602"/>
    <cellStyle name="Note 5 20 5 2" xfId="5113"/>
    <cellStyle name="Note 5 20 5 2 2" xfId="22548"/>
    <cellStyle name="Note 5 20 5 2 3" xfId="37001"/>
    <cellStyle name="Note 5 20 5 3" xfId="7575"/>
    <cellStyle name="Note 5 20 5 3 2" xfId="25009"/>
    <cellStyle name="Note 5 20 5 3 3" xfId="39462"/>
    <cellStyle name="Note 5 20 5 4" xfId="10016"/>
    <cellStyle name="Note 5 20 5 4 2" xfId="27450"/>
    <cellStyle name="Note 5 20 5 4 3" xfId="41903"/>
    <cellStyle name="Note 5 20 5 5" xfId="12436"/>
    <cellStyle name="Note 5 20 5 5 2" xfId="29870"/>
    <cellStyle name="Note 5 20 5 5 3" xfId="44323"/>
    <cellStyle name="Note 5 20 5 6" xfId="15424"/>
    <cellStyle name="Note 5 20 5 6 2" xfId="32858"/>
    <cellStyle name="Note 5 20 5 6 3" xfId="47311"/>
    <cellStyle name="Note 5 20 5 7" xfId="19442"/>
    <cellStyle name="Note 5 20 5 8" xfId="20585"/>
    <cellStyle name="Note 5 20 6" xfId="5094"/>
    <cellStyle name="Note 5 20 6 2" xfId="14447"/>
    <cellStyle name="Note 5 20 6 2 2" xfId="31881"/>
    <cellStyle name="Note 5 20 6 2 3" xfId="46334"/>
    <cellStyle name="Note 5 20 6 3" xfId="16908"/>
    <cellStyle name="Note 5 20 6 3 2" xfId="34342"/>
    <cellStyle name="Note 5 20 6 3 3" xfId="48795"/>
    <cellStyle name="Note 5 20 6 4" xfId="22529"/>
    <cellStyle name="Note 5 20 6 5" xfId="36982"/>
    <cellStyle name="Note 5 20 7" xfId="7556"/>
    <cellStyle name="Note 5 20 7 2" xfId="24990"/>
    <cellStyle name="Note 5 20 7 3" xfId="39443"/>
    <cellStyle name="Note 5 20 8" xfId="9997"/>
    <cellStyle name="Note 5 20 8 2" xfId="27431"/>
    <cellStyle name="Note 5 20 8 3" xfId="41884"/>
    <cellStyle name="Note 5 20 9" xfId="12417"/>
    <cellStyle name="Note 5 20 9 2" xfId="29851"/>
    <cellStyle name="Note 5 20 9 3" xfId="44304"/>
    <cellStyle name="Note 5 21" xfId="2603"/>
    <cellStyle name="Note 5 21 10" xfId="10017"/>
    <cellStyle name="Note 5 21 10 2" xfId="27451"/>
    <cellStyle name="Note 5 21 10 3" xfId="41904"/>
    <cellStyle name="Note 5 21 11" xfId="12437"/>
    <cellStyle name="Note 5 21 11 2" xfId="29871"/>
    <cellStyle name="Note 5 21 11 3" xfId="44324"/>
    <cellStyle name="Note 5 21 12" xfId="19443"/>
    <cellStyle name="Note 5 21 2" xfId="2604"/>
    <cellStyle name="Note 5 21 2 2" xfId="2605"/>
    <cellStyle name="Note 5 21 2 2 2" xfId="5116"/>
    <cellStyle name="Note 5 21 2 2 2 2" xfId="14464"/>
    <cellStyle name="Note 5 21 2 2 2 2 2" xfId="31898"/>
    <cellStyle name="Note 5 21 2 2 2 2 3" xfId="46351"/>
    <cellStyle name="Note 5 21 2 2 2 3" xfId="16925"/>
    <cellStyle name="Note 5 21 2 2 2 3 2" xfId="34359"/>
    <cellStyle name="Note 5 21 2 2 2 3 3" xfId="48812"/>
    <cellStyle name="Note 5 21 2 2 2 4" xfId="22551"/>
    <cellStyle name="Note 5 21 2 2 2 5" xfId="37004"/>
    <cellStyle name="Note 5 21 2 2 3" xfId="7578"/>
    <cellStyle name="Note 5 21 2 2 3 2" xfId="25012"/>
    <cellStyle name="Note 5 21 2 2 3 3" xfId="39465"/>
    <cellStyle name="Note 5 21 2 2 4" xfId="10019"/>
    <cellStyle name="Note 5 21 2 2 4 2" xfId="27453"/>
    <cellStyle name="Note 5 21 2 2 4 3" xfId="41906"/>
    <cellStyle name="Note 5 21 2 2 5" xfId="12439"/>
    <cellStyle name="Note 5 21 2 2 5 2" xfId="29873"/>
    <cellStyle name="Note 5 21 2 2 5 3" xfId="44326"/>
    <cellStyle name="Note 5 21 2 2 6" xfId="19445"/>
    <cellStyle name="Note 5 21 2 3" xfId="2606"/>
    <cellStyle name="Note 5 21 2 3 2" xfId="5117"/>
    <cellStyle name="Note 5 21 2 3 2 2" xfId="14465"/>
    <cellStyle name="Note 5 21 2 3 2 2 2" xfId="31899"/>
    <cellStyle name="Note 5 21 2 3 2 2 3" xfId="46352"/>
    <cellStyle name="Note 5 21 2 3 2 3" xfId="16926"/>
    <cellStyle name="Note 5 21 2 3 2 3 2" xfId="34360"/>
    <cellStyle name="Note 5 21 2 3 2 3 3" xfId="48813"/>
    <cellStyle name="Note 5 21 2 3 2 4" xfId="22552"/>
    <cellStyle name="Note 5 21 2 3 2 5" xfId="37005"/>
    <cellStyle name="Note 5 21 2 3 3" xfId="7579"/>
    <cellStyle name="Note 5 21 2 3 3 2" xfId="25013"/>
    <cellStyle name="Note 5 21 2 3 3 3" xfId="39466"/>
    <cellStyle name="Note 5 21 2 3 4" xfId="10020"/>
    <cellStyle name="Note 5 21 2 3 4 2" xfId="27454"/>
    <cellStyle name="Note 5 21 2 3 4 3" xfId="41907"/>
    <cellStyle name="Note 5 21 2 3 5" xfId="12440"/>
    <cellStyle name="Note 5 21 2 3 5 2" xfId="29874"/>
    <cellStyle name="Note 5 21 2 3 5 3" xfId="44327"/>
    <cellStyle name="Note 5 21 2 3 6" xfId="19446"/>
    <cellStyle name="Note 5 21 2 4" xfId="2607"/>
    <cellStyle name="Note 5 21 2 4 2" xfId="5118"/>
    <cellStyle name="Note 5 21 2 4 2 2" xfId="22553"/>
    <cellStyle name="Note 5 21 2 4 2 3" xfId="37006"/>
    <cellStyle name="Note 5 21 2 4 3" xfId="7580"/>
    <cellStyle name="Note 5 21 2 4 3 2" xfId="25014"/>
    <cellStyle name="Note 5 21 2 4 3 3" xfId="39467"/>
    <cellStyle name="Note 5 21 2 4 4" xfId="10021"/>
    <cellStyle name="Note 5 21 2 4 4 2" xfId="27455"/>
    <cellStyle name="Note 5 21 2 4 4 3" xfId="41908"/>
    <cellStyle name="Note 5 21 2 4 5" xfId="12441"/>
    <cellStyle name="Note 5 21 2 4 5 2" xfId="29875"/>
    <cellStyle name="Note 5 21 2 4 5 3" xfId="44328"/>
    <cellStyle name="Note 5 21 2 4 6" xfId="15425"/>
    <cellStyle name="Note 5 21 2 4 6 2" xfId="32859"/>
    <cellStyle name="Note 5 21 2 4 6 3" xfId="47312"/>
    <cellStyle name="Note 5 21 2 4 7" xfId="19447"/>
    <cellStyle name="Note 5 21 2 4 8" xfId="20586"/>
    <cellStyle name="Note 5 21 2 5" xfId="5115"/>
    <cellStyle name="Note 5 21 2 5 2" xfId="14463"/>
    <cellStyle name="Note 5 21 2 5 2 2" xfId="31897"/>
    <cellStyle name="Note 5 21 2 5 2 3" xfId="46350"/>
    <cellStyle name="Note 5 21 2 5 3" xfId="16924"/>
    <cellStyle name="Note 5 21 2 5 3 2" xfId="34358"/>
    <cellStyle name="Note 5 21 2 5 3 3" xfId="48811"/>
    <cellStyle name="Note 5 21 2 5 4" xfId="22550"/>
    <cellStyle name="Note 5 21 2 5 5" xfId="37003"/>
    <cellStyle name="Note 5 21 2 6" xfId="7577"/>
    <cellStyle name="Note 5 21 2 6 2" xfId="25011"/>
    <cellStyle name="Note 5 21 2 6 3" xfId="39464"/>
    <cellStyle name="Note 5 21 2 7" xfId="10018"/>
    <cellStyle name="Note 5 21 2 7 2" xfId="27452"/>
    <cellStyle name="Note 5 21 2 7 3" xfId="41905"/>
    <cellStyle name="Note 5 21 2 8" xfId="12438"/>
    <cellStyle name="Note 5 21 2 8 2" xfId="29872"/>
    <cellStyle name="Note 5 21 2 8 3" xfId="44325"/>
    <cellStyle name="Note 5 21 2 9" xfId="19444"/>
    <cellStyle name="Note 5 21 3" xfId="2608"/>
    <cellStyle name="Note 5 21 3 2" xfId="2609"/>
    <cellStyle name="Note 5 21 3 2 2" xfId="5120"/>
    <cellStyle name="Note 5 21 3 2 2 2" xfId="14467"/>
    <cellStyle name="Note 5 21 3 2 2 2 2" xfId="31901"/>
    <cellStyle name="Note 5 21 3 2 2 2 3" xfId="46354"/>
    <cellStyle name="Note 5 21 3 2 2 3" xfId="16928"/>
    <cellStyle name="Note 5 21 3 2 2 3 2" xfId="34362"/>
    <cellStyle name="Note 5 21 3 2 2 3 3" xfId="48815"/>
    <cellStyle name="Note 5 21 3 2 2 4" xfId="22555"/>
    <cellStyle name="Note 5 21 3 2 2 5" xfId="37008"/>
    <cellStyle name="Note 5 21 3 2 3" xfId="7582"/>
    <cellStyle name="Note 5 21 3 2 3 2" xfId="25016"/>
    <cellStyle name="Note 5 21 3 2 3 3" xfId="39469"/>
    <cellStyle name="Note 5 21 3 2 4" xfId="10023"/>
    <cellStyle name="Note 5 21 3 2 4 2" xfId="27457"/>
    <cellStyle name="Note 5 21 3 2 4 3" xfId="41910"/>
    <cellStyle name="Note 5 21 3 2 5" xfId="12443"/>
    <cellStyle name="Note 5 21 3 2 5 2" xfId="29877"/>
    <cellStyle name="Note 5 21 3 2 5 3" xfId="44330"/>
    <cellStyle name="Note 5 21 3 2 6" xfId="19449"/>
    <cellStyle name="Note 5 21 3 3" xfId="2610"/>
    <cellStyle name="Note 5 21 3 3 2" xfId="5121"/>
    <cellStyle name="Note 5 21 3 3 2 2" xfId="14468"/>
    <cellStyle name="Note 5 21 3 3 2 2 2" xfId="31902"/>
    <cellStyle name="Note 5 21 3 3 2 2 3" xfId="46355"/>
    <cellStyle name="Note 5 21 3 3 2 3" xfId="16929"/>
    <cellStyle name="Note 5 21 3 3 2 3 2" xfId="34363"/>
    <cellStyle name="Note 5 21 3 3 2 3 3" xfId="48816"/>
    <cellStyle name="Note 5 21 3 3 2 4" xfId="22556"/>
    <cellStyle name="Note 5 21 3 3 2 5" xfId="37009"/>
    <cellStyle name="Note 5 21 3 3 3" xfId="7583"/>
    <cellStyle name="Note 5 21 3 3 3 2" xfId="25017"/>
    <cellStyle name="Note 5 21 3 3 3 3" xfId="39470"/>
    <cellStyle name="Note 5 21 3 3 4" xfId="10024"/>
    <cellStyle name="Note 5 21 3 3 4 2" xfId="27458"/>
    <cellStyle name="Note 5 21 3 3 4 3" xfId="41911"/>
    <cellStyle name="Note 5 21 3 3 5" xfId="12444"/>
    <cellStyle name="Note 5 21 3 3 5 2" xfId="29878"/>
    <cellStyle name="Note 5 21 3 3 5 3" xfId="44331"/>
    <cellStyle name="Note 5 21 3 3 6" xfId="19450"/>
    <cellStyle name="Note 5 21 3 4" xfId="2611"/>
    <cellStyle name="Note 5 21 3 4 2" xfId="5122"/>
    <cellStyle name="Note 5 21 3 4 2 2" xfId="22557"/>
    <cellStyle name="Note 5 21 3 4 2 3" xfId="37010"/>
    <cellStyle name="Note 5 21 3 4 3" xfId="7584"/>
    <cellStyle name="Note 5 21 3 4 3 2" xfId="25018"/>
    <cellStyle name="Note 5 21 3 4 3 3" xfId="39471"/>
    <cellStyle name="Note 5 21 3 4 4" xfId="10025"/>
    <cellStyle name="Note 5 21 3 4 4 2" xfId="27459"/>
    <cellStyle name="Note 5 21 3 4 4 3" xfId="41912"/>
    <cellStyle name="Note 5 21 3 4 5" xfId="12445"/>
    <cellStyle name="Note 5 21 3 4 5 2" xfId="29879"/>
    <cellStyle name="Note 5 21 3 4 5 3" xfId="44332"/>
    <cellStyle name="Note 5 21 3 4 6" xfId="15426"/>
    <cellStyle name="Note 5 21 3 4 6 2" xfId="32860"/>
    <cellStyle name="Note 5 21 3 4 6 3" xfId="47313"/>
    <cellStyle name="Note 5 21 3 4 7" xfId="19451"/>
    <cellStyle name="Note 5 21 3 4 8" xfId="20587"/>
    <cellStyle name="Note 5 21 3 5" xfId="5119"/>
    <cellStyle name="Note 5 21 3 5 2" xfId="14466"/>
    <cellStyle name="Note 5 21 3 5 2 2" xfId="31900"/>
    <cellStyle name="Note 5 21 3 5 2 3" xfId="46353"/>
    <cellStyle name="Note 5 21 3 5 3" xfId="16927"/>
    <cellStyle name="Note 5 21 3 5 3 2" xfId="34361"/>
    <cellStyle name="Note 5 21 3 5 3 3" xfId="48814"/>
    <cellStyle name="Note 5 21 3 5 4" xfId="22554"/>
    <cellStyle name="Note 5 21 3 5 5" xfId="37007"/>
    <cellStyle name="Note 5 21 3 6" xfId="7581"/>
    <cellStyle name="Note 5 21 3 6 2" xfId="25015"/>
    <cellStyle name="Note 5 21 3 6 3" xfId="39468"/>
    <cellStyle name="Note 5 21 3 7" xfId="10022"/>
    <cellStyle name="Note 5 21 3 7 2" xfId="27456"/>
    <cellStyle name="Note 5 21 3 7 3" xfId="41909"/>
    <cellStyle name="Note 5 21 3 8" xfId="12442"/>
    <cellStyle name="Note 5 21 3 8 2" xfId="29876"/>
    <cellStyle name="Note 5 21 3 8 3" xfId="44329"/>
    <cellStyle name="Note 5 21 3 9" xfId="19448"/>
    <cellStyle name="Note 5 21 4" xfId="2612"/>
    <cellStyle name="Note 5 21 4 2" xfId="2613"/>
    <cellStyle name="Note 5 21 4 2 2" xfId="5124"/>
    <cellStyle name="Note 5 21 4 2 2 2" xfId="14470"/>
    <cellStyle name="Note 5 21 4 2 2 2 2" xfId="31904"/>
    <cellStyle name="Note 5 21 4 2 2 2 3" xfId="46357"/>
    <cellStyle name="Note 5 21 4 2 2 3" xfId="16931"/>
    <cellStyle name="Note 5 21 4 2 2 3 2" xfId="34365"/>
    <cellStyle name="Note 5 21 4 2 2 3 3" xfId="48818"/>
    <cellStyle name="Note 5 21 4 2 2 4" xfId="22559"/>
    <cellStyle name="Note 5 21 4 2 2 5" xfId="37012"/>
    <cellStyle name="Note 5 21 4 2 3" xfId="7586"/>
    <cellStyle name="Note 5 21 4 2 3 2" xfId="25020"/>
    <cellStyle name="Note 5 21 4 2 3 3" xfId="39473"/>
    <cellStyle name="Note 5 21 4 2 4" xfId="10027"/>
    <cellStyle name="Note 5 21 4 2 4 2" xfId="27461"/>
    <cellStyle name="Note 5 21 4 2 4 3" xfId="41914"/>
    <cellStyle name="Note 5 21 4 2 5" xfId="12447"/>
    <cellStyle name="Note 5 21 4 2 5 2" xfId="29881"/>
    <cellStyle name="Note 5 21 4 2 5 3" xfId="44334"/>
    <cellStyle name="Note 5 21 4 2 6" xfId="19453"/>
    <cellStyle name="Note 5 21 4 3" xfId="2614"/>
    <cellStyle name="Note 5 21 4 3 2" xfId="5125"/>
    <cellStyle name="Note 5 21 4 3 2 2" xfId="14471"/>
    <cellStyle name="Note 5 21 4 3 2 2 2" xfId="31905"/>
    <cellStyle name="Note 5 21 4 3 2 2 3" xfId="46358"/>
    <cellStyle name="Note 5 21 4 3 2 3" xfId="16932"/>
    <cellStyle name="Note 5 21 4 3 2 3 2" xfId="34366"/>
    <cellStyle name="Note 5 21 4 3 2 3 3" xfId="48819"/>
    <cellStyle name="Note 5 21 4 3 2 4" xfId="22560"/>
    <cellStyle name="Note 5 21 4 3 2 5" xfId="37013"/>
    <cellStyle name="Note 5 21 4 3 3" xfId="7587"/>
    <cellStyle name="Note 5 21 4 3 3 2" xfId="25021"/>
    <cellStyle name="Note 5 21 4 3 3 3" xfId="39474"/>
    <cellStyle name="Note 5 21 4 3 4" xfId="10028"/>
    <cellStyle name="Note 5 21 4 3 4 2" xfId="27462"/>
    <cellStyle name="Note 5 21 4 3 4 3" xfId="41915"/>
    <cellStyle name="Note 5 21 4 3 5" xfId="12448"/>
    <cellStyle name="Note 5 21 4 3 5 2" xfId="29882"/>
    <cellStyle name="Note 5 21 4 3 5 3" xfId="44335"/>
    <cellStyle name="Note 5 21 4 3 6" xfId="19454"/>
    <cellStyle name="Note 5 21 4 4" xfId="2615"/>
    <cellStyle name="Note 5 21 4 4 2" xfId="5126"/>
    <cellStyle name="Note 5 21 4 4 2 2" xfId="22561"/>
    <cellStyle name="Note 5 21 4 4 2 3" xfId="37014"/>
    <cellStyle name="Note 5 21 4 4 3" xfId="7588"/>
    <cellStyle name="Note 5 21 4 4 3 2" xfId="25022"/>
    <cellStyle name="Note 5 21 4 4 3 3" xfId="39475"/>
    <cellStyle name="Note 5 21 4 4 4" xfId="10029"/>
    <cellStyle name="Note 5 21 4 4 4 2" xfId="27463"/>
    <cellStyle name="Note 5 21 4 4 4 3" xfId="41916"/>
    <cellStyle name="Note 5 21 4 4 5" xfId="12449"/>
    <cellStyle name="Note 5 21 4 4 5 2" xfId="29883"/>
    <cellStyle name="Note 5 21 4 4 5 3" xfId="44336"/>
    <cellStyle name="Note 5 21 4 4 6" xfId="15427"/>
    <cellStyle name="Note 5 21 4 4 6 2" xfId="32861"/>
    <cellStyle name="Note 5 21 4 4 6 3" xfId="47314"/>
    <cellStyle name="Note 5 21 4 4 7" xfId="19455"/>
    <cellStyle name="Note 5 21 4 4 8" xfId="20588"/>
    <cellStyle name="Note 5 21 4 5" xfId="5123"/>
    <cellStyle name="Note 5 21 4 5 2" xfId="14469"/>
    <cellStyle name="Note 5 21 4 5 2 2" xfId="31903"/>
    <cellStyle name="Note 5 21 4 5 2 3" xfId="46356"/>
    <cellStyle name="Note 5 21 4 5 3" xfId="16930"/>
    <cellStyle name="Note 5 21 4 5 3 2" xfId="34364"/>
    <cellStyle name="Note 5 21 4 5 3 3" xfId="48817"/>
    <cellStyle name="Note 5 21 4 5 4" xfId="22558"/>
    <cellStyle name="Note 5 21 4 5 5" xfId="37011"/>
    <cellStyle name="Note 5 21 4 6" xfId="7585"/>
    <cellStyle name="Note 5 21 4 6 2" xfId="25019"/>
    <cellStyle name="Note 5 21 4 6 3" xfId="39472"/>
    <cellStyle name="Note 5 21 4 7" xfId="10026"/>
    <cellStyle name="Note 5 21 4 7 2" xfId="27460"/>
    <cellStyle name="Note 5 21 4 7 3" xfId="41913"/>
    <cellStyle name="Note 5 21 4 8" xfId="12446"/>
    <cellStyle name="Note 5 21 4 8 2" xfId="29880"/>
    <cellStyle name="Note 5 21 4 8 3" xfId="44333"/>
    <cellStyle name="Note 5 21 4 9" xfId="19452"/>
    <cellStyle name="Note 5 21 5" xfId="2616"/>
    <cellStyle name="Note 5 21 5 2" xfId="5127"/>
    <cellStyle name="Note 5 21 5 2 2" xfId="14472"/>
    <cellStyle name="Note 5 21 5 2 2 2" xfId="31906"/>
    <cellStyle name="Note 5 21 5 2 2 3" xfId="46359"/>
    <cellStyle name="Note 5 21 5 2 3" xfId="16933"/>
    <cellStyle name="Note 5 21 5 2 3 2" xfId="34367"/>
    <cellStyle name="Note 5 21 5 2 3 3" xfId="48820"/>
    <cellStyle name="Note 5 21 5 2 4" xfId="22562"/>
    <cellStyle name="Note 5 21 5 2 5" xfId="37015"/>
    <cellStyle name="Note 5 21 5 3" xfId="7589"/>
    <cellStyle name="Note 5 21 5 3 2" xfId="25023"/>
    <cellStyle name="Note 5 21 5 3 3" xfId="39476"/>
    <cellStyle name="Note 5 21 5 4" xfId="10030"/>
    <cellStyle name="Note 5 21 5 4 2" xfId="27464"/>
    <cellStyle name="Note 5 21 5 4 3" xfId="41917"/>
    <cellStyle name="Note 5 21 5 5" xfId="12450"/>
    <cellStyle name="Note 5 21 5 5 2" xfId="29884"/>
    <cellStyle name="Note 5 21 5 5 3" xfId="44337"/>
    <cellStyle name="Note 5 21 5 6" xfId="19456"/>
    <cellStyle name="Note 5 21 6" xfId="2617"/>
    <cellStyle name="Note 5 21 6 2" xfId="5128"/>
    <cellStyle name="Note 5 21 6 2 2" xfId="14473"/>
    <cellStyle name="Note 5 21 6 2 2 2" xfId="31907"/>
    <cellStyle name="Note 5 21 6 2 2 3" xfId="46360"/>
    <cellStyle name="Note 5 21 6 2 3" xfId="16934"/>
    <cellStyle name="Note 5 21 6 2 3 2" xfId="34368"/>
    <cellStyle name="Note 5 21 6 2 3 3" xfId="48821"/>
    <cellStyle name="Note 5 21 6 2 4" xfId="22563"/>
    <cellStyle name="Note 5 21 6 2 5" xfId="37016"/>
    <cellStyle name="Note 5 21 6 3" xfId="7590"/>
    <cellStyle name="Note 5 21 6 3 2" xfId="25024"/>
    <cellStyle name="Note 5 21 6 3 3" xfId="39477"/>
    <cellStyle name="Note 5 21 6 4" xfId="10031"/>
    <cellStyle name="Note 5 21 6 4 2" xfId="27465"/>
    <cellStyle name="Note 5 21 6 4 3" xfId="41918"/>
    <cellStyle name="Note 5 21 6 5" xfId="12451"/>
    <cellStyle name="Note 5 21 6 5 2" xfId="29885"/>
    <cellStyle name="Note 5 21 6 5 3" xfId="44338"/>
    <cellStyle name="Note 5 21 6 6" xfId="19457"/>
    <cellStyle name="Note 5 21 7" xfId="2618"/>
    <cellStyle name="Note 5 21 7 2" xfId="5129"/>
    <cellStyle name="Note 5 21 7 2 2" xfId="22564"/>
    <cellStyle name="Note 5 21 7 2 3" xfId="37017"/>
    <cellStyle name="Note 5 21 7 3" xfId="7591"/>
    <cellStyle name="Note 5 21 7 3 2" xfId="25025"/>
    <cellStyle name="Note 5 21 7 3 3" xfId="39478"/>
    <cellStyle name="Note 5 21 7 4" xfId="10032"/>
    <cellStyle name="Note 5 21 7 4 2" xfId="27466"/>
    <cellStyle name="Note 5 21 7 4 3" xfId="41919"/>
    <cellStyle name="Note 5 21 7 5" xfId="12452"/>
    <cellStyle name="Note 5 21 7 5 2" xfId="29886"/>
    <cellStyle name="Note 5 21 7 5 3" xfId="44339"/>
    <cellStyle name="Note 5 21 7 6" xfId="15428"/>
    <cellStyle name="Note 5 21 7 6 2" xfId="32862"/>
    <cellStyle name="Note 5 21 7 6 3" xfId="47315"/>
    <cellStyle name="Note 5 21 7 7" xfId="19458"/>
    <cellStyle name="Note 5 21 7 8" xfId="20589"/>
    <cellStyle name="Note 5 21 8" xfId="5114"/>
    <cellStyle name="Note 5 21 8 2" xfId="14462"/>
    <cellStyle name="Note 5 21 8 2 2" xfId="31896"/>
    <cellStyle name="Note 5 21 8 2 3" xfId="46349"/>
    <cellStyle name="Note 5 21 8 3" xfId="16923"/>
    <cellStyle name="Note 5 21 8 3 2" xfId="34357"/>
    <cellStyle name="Note 5 21 8 3 3" xfId="48810"/>
    <cellStyle name="Note 5 21 8 4" xfId="22549"/>
    <cellStyle name="Note 5 21 8 5" xfId="37002"/>
    <cellStyle name="Note 5 21 9" xfId="7576"/>
    <cellStyle name="Note 5 21 9 2" xfId="25010"/>
    <cellStyle name="Note 5 21 9 3" xfId="39463"/>
    <cellStyle name="Note 5 22" xfId="2619"/>
    <cellStyle name="Note 5 22 10" xfId="10033"/>
    <cellStyle name="Note 5 22 10 2" xfId="27467"/>
    <cellStyle name="Note 5 22 10 3" xfId="41920"/>
    <cellStyle name="Note 5 22 11" xfId="12453"/>
    <cellStyle name="Note 5 22 11 2" xfId="29887"/>
    <cellStyle name="Note 5 22 11 3" xfId="44340"/>
    <cellStyle name="Note 5 22 12" xfId="19459"/>
    <cellStyle name="Note 5 22 2" xfId="2620"/>
    <cellStyle name="Note 5 22 2 2" xfId="2621"/>
    <cellStyle name="Note 5 22 2 2 2" xfId="5132"/>
    <cellStyle name="Note 5 22 2 2 2 2" xfId="14476"/>
    <cellStyle name="Note 5 22 2 2 2 2 2" xfId="31910"/>
    <cellStyle name="Note 5 22 2 2 2 2 3" xfId="46363"/>
    <cellStyle name="Note 5 22 2 2 2 3" xfId="16937"/>
    <cellStyle name="Note 5 22 2 2 2 3 2" xfId="34371"/>
    <cellStyle name="Note 5 22 2 2 2 3 3" xfId="48824"/>
    <cellStyle name="Note 5 22 2 2 2 4" xfId="22567"/>
    <cellStyle name="Note 5 22 2 2 2 5" xfId="37020"/>
    <cellStyle name="Note 5 22 2 2 3" xfId="7594"/>
    <cellStyle name="Note 5 22 2 2 3 2" xfId="25028"/>
    <cellStyle name="Note 5 22 2 2 3 3" xfId="39481"/>
    <cellStyle name="Note 5 22 2 2 4" xfId="10035"/>
    <cellStyle name="Note 5 22 2 2 4 2" xfId="27469"/>
    <cellStyle name="Note 5 22 2 2 4 3" xfId="41922"/>
    <cellStyle name="Note 5 22 2 2 5" xfId="12455"/>
    <cellStyle name="Note 5 22 2 2 5 2" xfId="29889"/>
    <cellStyle name="Note 5 22 2 2 5 3" xfId="44342"/>
    <cellStyle name="Note 5 22 2 2 6" xfId="19461"/>
    <cellStyle name="Note 5 22 2 3" xfId="2622"/>
    <cellStyle name="Note 5 22 2 3 2" xfId="5133"/>
    <cellStyle name="Note 5 22 2 3 2 2" xfId="14477"/>
    <cellStyle name="Note 5 22 2 3 2 2 2" xfId="31911"/>
    <cellStyle name="Note 5 22 2 3 2 2 3" xfId="46364"/>
    <cellStyle name="Note 5 22 2 3 2 3" xfId="16938"/>
    <cellStyle name="Note 5 22 2 3 2 3 2" xfId="34372"/>
    <cellStyle name="Note 5 22 2 3 2 3 3" xfId="48825"/>
    <cellStyle name="Note 5 22 2 3 2 4" xfId="22568"/>
    <cellStyle name="Note 5 22 2 3 2 5" xfId="37021"/>
    <cellStyle name="Note 5 22 2 3 3" xfId="7595"/>
    <cellStyle name="Note 5 22 2 3 3 2" xfId="25029"/>
    <cellStyle name="Note 5 22 2 3 3 3" xfId="39482"/>
    <cellStyle name="Note 5 22 2 3 4" xfId="10036"/>
    <cellStyle name="Note 5 22 2 3 4 2" xfId="27470"/>
    <cellStyle name="Note 5 22 2 3 4 3" xfId="41923"/>
    <cellStyle name="Note 5 22 2 3 5" xfId="12456"/>
    <cellStyle name="Note 5 22 2 3 5 2" xfId="29890"/>
    <cellStyle name="Note 5 22 2 3 5 3" xfId="44343"/>
    <cellStyle name="Note 5 22 2 3 6" xfId="19462"/>
    <cellStyle name="Note 5 22 2 4" xfId="2623"/>
    <cellStyle name="Note 5 22 2 4 2" xfId="5134"/>
    <cellStyle name="Note 5 22 2 4 2 2" xfId="22569"/>
    <cellStyle name="Note 5 22 2 4 2 3" xfId="37022"/>
    <cellStyle name="Note 5 22 2 4 3" xfId="7596"/>
    <cellStyle name="Note 5 22 2 4 3 2" xfId="25030"/>
    <cellStyle name="Note 5 22 2 4 3 3" xfId="39483"/>
    <cellStyle name="Note 5 22 2 4 4" xfId="10037"/>
    <cellStyle name="Note 5 22 2 4 4 2" xfId="27471"/>
    <cellStyle name="Note 5 22 2 4 4 3" xfId="41924"/>
    <cellStyle name="Note 5 22 2 4 5" xfId="12457"/>
    <cellStyle name="Note 5 22 2 4 5 2" xfId="29891"/>
    <cellStyle name="Note 5 22 2 4 5 3" xfId="44344"/>
    <cellStyle name="Note 5 22 2 4 6" xfId="15429"/>
    <cellStyle name="Note 5 22 2 4 6 2" xfId="32863"/>
    <cellStyle name="Note 5 22 2 4 6 3" xfId="47316"/>
    <cellStyle name="Note 5 22 2 4 7" xfId="19463"/>
    <cellStyle name="Note 5 22 2 4 8" xfId="20590"/>
    <cellStyle name="Note 5 22 2 5" xfId="5131"/>
    <cellStyle name="Note 5 22 2 5 2" xfId="14475"/>
    <cellStyle name="Note 5 22 2 5 2 2" xfId="31909"/>
    <cellStyle name="Note 5 22 2 5 2 3" xfId="46362"/>
    <cellStyle name="Note 5 22 2 5 3" xfId="16936"/>
    <cellStyle name="Note 5 22 2 5 3 2" xfId="34370"/>
    <cellStyle name="Note 5 22 2 5 3 3" xfId="48823"/>
    <cellStyle name="Note 5 22 2 5 4" xfId="22566"/>
    <cellStyle name="Note 5 22 2 5 5" xfId="37019"/>
    <cellStyle name="Note 5 22 2 6" xfId="7593"/>
    <cellStyle name="Note 5 22 2 6 2" xfId="25027"/>
    <cellStyle name="Note 5 22 2 6 3" xfId="39480"/>
    <cellStyle name="Note 5 22 2 7" xfId="10034"/>
    <cellStyle name="Note 5 22 2 7 2" xfId="27468"/>
    <cellStyle name="Note 5 22 2 7 3" xfId="41921"/>
    <cellStyle name="Note 5 22 2 8" xfId="12454"/>
    <cellStyle name="Note 5 22 2 8 2" xfId="29888"/>
    <cellStyle name="Note 5 22 2 8 3" xfId="44341"/>
    <cellStyle name="Note 5 22 2 9" xfId="19460"/>
    <cellStyle name="Note 5 22 3" xfId="2624"/>
    <cellStyle name="Note 5 22 3 2" xfId="2625"/>
    <cellStyle name="Note 5 22 3 2 2" xfId="5136"/>
    <cellStyle name="Note 5 22 3 2 2 2" xfId="14479"/>
    <cellStyle name="Note 5 22 3 2 2 2 2" xfId="31913"/>
    <cellStyle name="Note 5 22 3 2 2 2 3" xfId="46366"/>
    <cellStyle name="Note 5 22 3 2 2 3" xfId="16940"/>
    <cellStyle name="Note 5 22 3 2 2 3 2" xfId="34374"/>
    <cellStyle name="Note 5 22 3 2 2 3 3" xfId="48827"/>
    <cellStyle name="Note 5 22 3 2 2 4" xfId="22571"/>
    <cellStyle name="Note 5 22 3 2 2 5" xfId="37024"/>
    <cellStyle name="Note 5 22 3 2 3" xfId="7598"/>
    <cellStyle name="Note 5 22 3 2 3 2" xfId="25032"/>
    <cellStyle name="Note 5 22 3 2 3 3" xfId="39485"/>
    <cellStyle name="Note 5 22 3 2 4" xfId="10039"/>
    <cellStyle name="Note 5 22 3 2 4 2" xfId="27473"/>
    <cellStyle name="Note 5 22 3 2 4 3" xfId="41926"/>
    <cellStyle name="Note 5 22 3 2 5" xfId="12459"/>
    <cellStyle name="Note 5 22 3 2 5 2" xfId="29893"/>
    <cellStyle name="Note 5 22 3 2 5 3" xfId="44346"/>
    <cellStyle name="Note 5 22 3 2 6" xfId="19465"/>
    <cellStyle name="Note 5 22 3 3" xfId="2626"/>
    <cellStyle name="Note 5 22 3 3 2" xfId="5137"/>
    <cellStyle name="Note 5 22 3 3 2 2" xfId="14480"/>
    <cellStyle name="Note 5 22 3 3 2 2 2" xfId="31914"/>
    <cellStyle name="Note 5 22 3 3 2 2 3" xfId="46367"/>
    <cellStyle name="Note 5 22 3 3 2 3" xfId="16941"/>
    <cellStyle name="Note 5 22 3 3 2 3 2" xfId="34375"/>
    <cellStyle name="Note 5 22 3 3 2 3 3" xfId="48828"/>
    <cellStyle name="Note 5 22 3 3 2 4" xfId="22572"/>
    <cellStyle name="Note 5 22 3 3 2 5" xfId="37025"/>
    <cellStyle name="Note 5 22 3 3 3" xfId="7599"/>
    <cellStyle name="Note 5 22 3 3 3 2" xfId="25033"/>
    <cellStyle name="Note 5 22 3 3 3 3" xfId="39486"/>
    <cellStyle name="Note 5 22 3 3 4" xfId="10040"/>
    <cellStyle name="Note 5 22 3 3 4 2" xfId="27474"/>
    <cellStyle name="Note 5 22 3 3 4 3" xfId="41927"/>
    <cellStyle name="Note 5 22 3 3 5" xfId="12460"/>
    <cellStyle name="Note 5 22 3 3 5 2" xfId="29894"/>
    <cellStyle name="Note 5 22 3 3 5 3" xfId="44347"/>
    <cellStyle name="Note 5 22 3 3 6" xfId="19466"/>
    <cellStyle name="Note 5 22 3 4" xfId="2627"/>
    <cellStyle name="Note 5 22 3 4 2" xfId="5138"/>
    <cellStyle name="Note 5 22 3 4 2 2" xfId="22573"/>
    <cellStyle name="Note 5 22 3 4 2 3" xfId="37026"/>
    <cellStyle name="Note 5 22 3 4 3" xfId="7600"/>
    <cellStyle name="Note 5 22 3 4 3 2" xfId="25034"/>
    <cellStyle name="Note 5 22 3 4 3 3" xfId="39487"/>
    <cellStyle name="Note 5 22 3 4 4" xfId="10041"/>
    <cellStyle name="Note 5 22 3 4 4 2" xfId="27475"/>
    <cellStyle name="Note 5 22 3 4 4 3" xfId="41928"/>
    <cellStyle name="Note 5 22 3 4 5" xfId="12461"/>
    <cellStyle name="Note 5 22 3 4 5 2" xfId="29895"/>
    <cellStyle name="Note 5 22 3 4 5 3" xfId="44348"/>
    <cellStyle name="Note 5 22 3 4 6" xfId="15430"/>
    <cellStyle name="Note 5 22 3 4 6 2" xfId="32864"/>
    <cellStyle name="Note 5 22 3 4 6 3" xfId="47317"/>
    <cellStyle name="Note 5 22 3 4 7" xfId="19467"/>
    <cellStyle name="Note 5 22 3 4 8" xfId="20591"/>
    <cellStyle name="Note 5 22 3 5" xfId="5135"/>
    <cellStyle name="Note 5 22 3 5 2" xfId="14478"/>
    <cellStyle name="Note 5 22 3 5 2 2" xfId="31912"/>
    <cellStyle name="Note 5 22 3 5 2 3" xfId="46365"/>
    <cellStyle name="Note 5 22 3 5 3" xfId="16939"/>
    <cellStyle name="Note 5 22 3 5 3 2" xfId="34373"/>
    <cellStyle name="Note 5 22 3 5 3 3" xfId="48826"/>
    <cellStyle name="Note 5 22 3 5 4" xfId="22570"/>
    <cellStyle name="Note 5 22 3 5 5" xfId="37023"/>
    <cellStyle name="Note 5 22 3 6" xfId="7597"/>
    <cellStyle name="Note 5 22 3 6 2" xfId="25031"/>
    <cellStyle name="Note 5 22 3 6 3" xfId="39484"/>
    <cellStyle name="Note 5 22 3 7" xfId="10038"/>
    <cellStyle name="Note 5 22 3 7 2" xfId="27472"/>
    <cellStyle name="Note 5 22 3 7 3" xfId="41925"/>
    <cellStyle name="Note 5 22 3 8" xfId="12458"/>
    <cellStyle name="Note 5 22 3 8 2" xfId="29892"/>
    <cellStyle name="Note 5 22 3 8 3" xfId="44345"/>
    <cellStyle name="Note 5 22 3 9" xfId="19464"/>
    <cellStyle name="Note 5 22 4" xfId="2628"/>
    <cellStyle name="Note 5 22 4 2" xfId="2629"/>
    <cellStyle name="Note 5 22 4 2 2" xfId="5140"/>
    <cellStyle name="Note 5 22 4 2 2 2" xfId="14482"/>
    <cellStyle name="Note 5 22 4 2 2 2 2" xfId="31916"/>
    <cellStyle name="Note 5 22 4 2 2 2 3" xfId="46369"/>
    <cellStyle name="Note 5 22 4 2 2 3" xfId="16943"/>
    <cellStyle name="Note 5 22 4 2 2 3 2" xfId="34377"/>
    <cellStyle name="Note 5 22 4 2 2 3 3" xfId="48830"/>
    <cellStyle name="Note 5 22 4 2 2 4" xfId="22575"/>
    <cellStyle name="Note 5 22 4 2 2 5" xfId="37028"/>
    <cellStyle name="Note 5 22 4 2 3" xfId="7602"/>
    <cellStyle name="Note 5 22 4 2 3 2" xfId="25036"/>
    <cellStyle name="Note 5 22 4 2 3 3" xfId="39489"/>
    <cellStyle name="Note 5 22 4 2 4" xfId="10043"/>
    <cellStyle name="Note 5 22 4 2 4 2" xfId="27477"/>
    <cellStyle name="Note 5 22 4 2 4 3" xfId="41930"/>
    <cellStyle name="Note 5 22 4 2 5" xfId="12463"/>
    <cellStyle name="Note 5 22 4 2 5 2" xfId="29897"/>
    <cellStyle name="Note 5 22 4 2 5 3" xfId="44350"/>
    <cellStyle name="Note 5 22 4 2 6" xfId="19469"/>
    <cellStyle name="Note 5 22 4 3" xfId="2630"/>
    <cellStyle name="Note 5 22 4 3 2" xfId="5141"/>
    <cellStyle name="Note 5 22 4 3 2 2" xfId="14483"/>
    <cellStyle name="Note 5 22 4 3 2 2 2" xfId="31917"/>
    <cellStyle name="Note 5 22 4 3 2 2 3" xfId="46370"/>
    <cellStyle name="Note 5 22 4 3 2 3" xfId="16944"/>
    <cellStyle name="Note 5 22 4 3 2 3 2" xfId="34378"/>
    <cellStyle name="Note 5 22 4 3 2 3 3" xfId="48831"/>
    <cellStyle name="Note 5 22 4 3 2 4" xfId="22576"/>
    <cellStyle name="Note 5 22 4 3 2 5" xfId="37029"/>
    <cellStyle name="Note 5 22 4 3 3" xfId="7603"/>
    <cellStyle name="Note 5 22 4 3 3 2" xfId="25037"/>
    <cellStyle name="Note 5 22 4 3 3 3" xfId="39490"/>
    <cellStyle name="Note 5 22 4 3 4" xfId="10044"/>
    <cellStyle name="Note 5 22 4 3 4 2" xfId="27478"/>
    <cellStyle name="Note 5 22 4 3 4 3" xfId="41931"/>
    <cellStyle name="Note 5 22 4 3 5" xfId="12464"/>
    <cellStyle name="Note 5 22 4 3 5 2" xfId="29898"/>
    <cellStyle name="Note 5 22 4 3 5 3" xfId="44351"/>
    <cellStyle name="Note 5 22 4 3 6" xfId="19470"/>
    <cellStyle name="Note 5 22 4 4" xfId="2631"/>
    <cellStyle name="Note 5 22 4 4 2" xfId="5142"/>
    <cellStyle name="Note 5 22 4 4 2 2" xfId="22577"/>
    <cellStyle name="Note 5 22 4 4 2 3" xfId="37030"/>
    <cellStyle name="Note 5 22 4 4 3" xfId="7604"/>
    <cellStyle name="Note 5 22 4 4 3 2" xfId="25038"/>
    <cellStyle name="Note 5 22 4 4 3 3" xfId="39491"/>
    <cellStyle name="Note 5 22 4 4 4" xfId="10045"/>
    <cellStyle name="Note 5 22 4 4 4 2" xfId="27479"/>
    <cellStyle name="Note 5 22 4 4 4 3" xfId="41932"/>
    <cellStyle name="Note 5 22 4 4 5" xfId="12465"/>
    <cellStyle name="Note 5 22 4 4 5 2" xfId="29899"/>
    <cellStyle name="Note 5 22 4 4 5 3" xfId="44352"/>
    <cellStyle name="Note 5 22 4 4 6" xfId="15431"/>
    <cellStyle name="Note 5 22 4 4 6 2" xfId="32865"/>
    <cellStyle name="Note 5 22 4 4 6 3" xfId="47318"/>
    <cellStyle name="Note 5 22 4 4 7" xfId="19471"/>
    <cellStyle name="Note 5 22 4 4 8" xfId="20592"/>
    <cellStyle name="Note 5 22 4 5" xfId="5139"/>
    <cellStyle name="Note 5 22 4 5 2" xfId="14481"/>
    <cellStyle name="Note 5 22 4 5 2 2" xfId="31915"/>
    <cellStyle name="Note 5 22 4 5 2 3" xfId="46368"/>
    <cellStyle name="Note 5 22 4 5 3" xfId="16942"/>
    <cellStyle name="Note 5 22 4 5 3 2" xfId="34376"/>
    <cellStyle name="Note 5 22 4 5 3 3" xfId="48829"/>
    <cellStyle name="Note 5 22 4 5 4" xfId="22574"/>
    <cellStyle name="Note 5 22 4 5 5" xfId="37027"/>
    <cellStyle name="Note 5 22 4 6" xfId="7601"/>
    <cellStyle name="Note 5 22 4 6 2" xfId="25035"/>
    <cellStyle name="Note 5 22 4 6 3" xfId="39488"/>
    <cellStyle name="Note 5 22 4 7" xfId="10042"/>
    <cellStyle name="Note 5 22 4 7 2" xfId="27476"/>
    <cellStyle name="Note 5 22 4 7 3" xfId="41929"/>
    <cellStyle name="Note 5 22 4 8" xfId="12462"/>
    <cellStyle name="Note 5 22 4 8 2" xfId="29896"/>
    <cellStyle name="Note 5 22 4 8 3" xfId="44349"/>
    <cellStyle name="Note 5 22 4 9" xfId="19468"/>
    <cellStyle name="Note 5 22 5" xfId="2632"/>
    <cellStyle name="Note 5 22 5 2" xfId="5143"/>
    <cellStyle name="Note 5 22 5 2 2" xfId="14484"/>
    <cellStyle name="Note 5 22 5 2 2 2" xfId="31918"/>
    <cellStyle name="Note 5 22 5 2 2 3" xfId="46371"/>
    <cellStyle name="Note 5 22 5 2 3" xfId="16945"/>
    <cellStyle name="Note 5 22 5 2 3 2" xfId="34379"/>
    <cellStyle name="Note 5 22 5 2 3 3" xfId="48832"/>
    <cellStyle name="Note 5 22 5 2 4" xfId="22578"/>
    <cellStyle name="Note 5 22 5 2 5" xfId="37031"/>
    <cellStyle name="Note 5 22 5 3" xfId="7605"/>
    <cellStyle name="Note 5 22 5 3 2" xfId="25039"/>
    <cellStyle name="Note 5 22 5 3 3" xfId="39492"/>
    <cellStyle name="Note 5 22 5 4" xfId="10046"/>
    <cellStyle name="Note 5 22 5 4 2" xfId="27480"/>
    <cellStyle name="Note 5 22 5 4 3" xfId="41933"/>
    <cellStyle name="Note 5 22 5 5" xfId="12466"/>
    <cellStyle name="Note 5 22 5 5 2" xfId="29900"/>
    <cellStyle name="Note 5 22 5 5 3" xfId="44353"/>
    <cellStyle name="Note 5 22 5 6" xfId="19472"/>
    <cellStyle name="Note 5 22 6" xfId="2633"/>
    <cellStyle name="Note 5 22 6 2" xfId="5144"/>
    <cellStyle name="Note 5 22 6 2 2" xfId="14485"/>
    <cellStyle name="Note 5 22 6 2 2 2" xfId="31919"/>
    <cellStyle name="Note 5 22 6 2 2 3" xfId="46372"/>
    <cellStyle name="Note 5 22 6 2 3" xfId="16946"/>
    <cellStyle name="Note 5 22 6 2 3 2" xfId="34380"/>
    <cellStyle name="Note 5 22 6 2 3 3" xfId="48833"/>
    <cellStyle name="Note 5 22 6 2 4" xfId="22579"/>
    <cellStyle name="Note 5 22 6 2 5" xfId="37032"/>
    <cellStyle name="Note 5 22 6 3" xfId="7606"/>
    <cellStyle name="Note 5 22 6 3 2" xfId="25040"/>
    <cellStyle name="Note 5 22 6 3 3" xfId="39493"/>
    <cellStyle name="Note 5 22 6 4" xfId="10047"/>
    <cellStyle name="Note 5 22 6 4 2" xfId="27481"/>
    <cellStyle name="Note 5 22 6 4 3" xfId="41934"/>
    <cellStyle name="Note 5 22 6 5" xfId="12467"/>
    <cellStyle name="Note 5 22 6 5 2" xfId="29901"/>
    <cellStyle name="Note 5 22 6 5 3" xfId="44354"/>
    <cellStyle name="Note 5 22 6 6" xfId="19473"/>
    <cellStyle name="Note 5 22 7" xfId="2634"/>
    <cellStyle name="Note 5 22 7 2" xfId="5145"/>
    <cellStyle name="Note 5 22 7 2 2" xfId="22580"/>
    <cellStyle name="Note 5 22 7 2 3" xfId="37033"/>
    <cellStyle name="Note 5 22 7 3" xfId="7607"/>
    <cellStyle name="Note 5 22 7 3 2" xfId="25041"/>
    <cellStyle name="Note 5 22 7 3 3" xfId="39494"/>
    <cellStyle name="Note 5 22 7 4" xfId="10048"/>
    <cellStyle name="Note 5 22 7 4 2" xfId="27482"/>
    <cellStyle name="Note 5 22 7 4 3" xfId="41935"/>
    <cellStyle name="Note 5 22 7 5" xfId="12468"/>
    <cellStyle name="Note 5 22 7 5 2" xfId="29902"/>
    <cellStyle name="Note 5 22 7 5 3" xfId="44355"/>
    <cellStyle name="Note 5 22 7 6" xfId="15432"/>
    <cellStyle name="Note 5 22 7 6 2" xfId="32866"/>
    <cellStyle name="Note 5 22 7 6 3" xfId="47319"/>
    <cellStyle name="Note 5 22 7 7" xfId="19474"/>
    <cellStyle name="Note 5 22 7 8" xfId="20593"/>
    <cellStyle name="Note 5 22 8" xfId="5130"/>
    <cellStyle name="Note 5 22 8 2" xfId="14474"/>
    <cellStyle name="Note 5 22 8 2 2" xfId="31908"/>
    <cellStyle name="Note 5 22 8 2 3" xfId="46361"/>
    <cellStyle name="Note 5 22 8 3" xfId="16935"/>
    <cellStyle name="Note 5 22 8 3 2" xfId="34369"/>
    <cellStyle name="Note 5 22 8 3 3" xfId="48822"/>
    <cellStyle name="Note 5 22 8 4" xfId="22565"/>
    <cellStyle name="Note 5 22 8 5" xfId="37018"/>
    <cellStyle name="Note 5 22 9" xfId="7592"/>
    <cellStyle name="Note 5 22 9 2" xfId="25026"/>
    <cellStyle name="Note 5 22 9 3" xfId="39479"/>
    <cellStyle name="Note 5 23" xfId="2635"/>
    <cellStyle name="Note 5 23 10" xfId="10049"/>
    <cellStyle name="Note 5 23 10 2" xfId="27483"/>
    <cellStyle name="Note 5 23 10 3" xfId="41936"/>
    <cellStyle name="Note 5 23 11" xfId="12469"/>
    <cellStyle name="Note 5 23 11 2" xfId="29903"/>
    <cellStyle name="Note 5 23 11 3" xfId="44356"/>
    <cellStyle name="Note 5 23 12" xfId="19475"/>
    <cellStyle name="Note 5 23 2" xfId="2636"/>
    <cellStyle name="Note 5 23 2 2" xfId="2637"/>
    <cellStyle name="Note 5 23 2 2 2" xfId="5148"/>
    <cellStyle name="Note 5 23 2 2 2 2" xfId="14488"/>
    <cellStyle name="Note 5 23 2 2 2 2 2" xfId="31922"/>
    <cellStyle name="Note 5 23 2 2 2 2 3" xfId="46375"/>
    <cellStyle name="Note 5 23 2 2 2 3" xfId="16949"/>
    <cellStyle name="Note 5 23 2 2 2 3 2" xfId="34383"/>
    <cellStyle name="Note 5 23 2 2 2 3 3" xfId="48836"/>
    <cellStyle name="Note 5 23 2 2 2 4" xfId="22583"/>
    <cellStyle name="Note 5 23 2 2 2 5" xfId="37036"/>
    <cellStyle name="Note 5 23 2 2 3" xfId="7610"/>
    <cellStyle name="Note 5 23 2 2 3 2" xfId="25044"/>
    <cellStyle name="Note 5 23 2 2 3 3" xfId="39497"/>
    <cellStyle name="Note 5 23 2 2 4" xfId="10051"/>
    <cellStyle name="Note 5 23 2 2 4 2" xfId="27485"/>
    <cellStyle name="Note 5 23 2 2 4 3" xfId="41938"/>
    <cellStyle name="Note 5 23 2 2 5" xfId="12471"/>
    <cellStyle name="Note 5 23 2 2 5 2" xfId="29905"/>
    <cellStyle name="Note 5 23 2 2 5 3" xfId="44358"/>
    <cellStyle name="Note 5 23 2 2 6" xfId="19477"/>
    <cellStyle name="Note 5 23 2 3" xfId="2638"/>
    <cellStyle name="Note 5 23 2 3 2" xfId="5149"/>
    <cellStyle name="Note 5 23 2 3 2 2" xfId="14489"/>
    <cellStyle name="Note 5 23 2 3 2 2 2" xfId="31923"/>
    <cellStyle name="Note 5 23 2 3 2 2 3" xfId="46376"/>
    <cellStyle name="Note 5 23 2 3 2 3" xfId="16950"/>
    <cellStyle name="Note 5 23 2 3 2 3 2" xfId="34384"/>
    <cellStyle name="Note 5 23 2 3 2 3 3" xfId="48837"/>
    <cellStyle name="Note 5 23 2 3 2 4" xfId="22584"/>
    <cellStyle name="Note 5 23 2 3 2 5" xfId="37037"/>
    <cellStyle name="Note 5 23 2 3 3" xfId="7611"/>
    <cellStyle name="Note 5 23 2 3 3 2" xfId="25045"/>
    <cellStyle name="Note 5 23 2 3 3 3" xfId="39498"/>
    <cellStyle name="Note 5 23 2 3 4" xfId="10052"/>
    <cellStyle name="Note 5 23 2 3 4 2" xfId="27486"/>
    <cellStyle name="Note 5 23 2 3 4 3" xfId="41939"/>
    <cellStyle name="Note 5 23 2 3 5" xfId="12472"/>
    <cellStyle name="Note 5 23 2 3 5 2" xfId="29906"/>
    <cellStyle name="Note 5 23 2 3 5 3" xfId="44359"/>
    <cellStyle name="Note 5 23 2 3 6" xfId="19478"/>
    <cellStyle name="Note 5 23 2 4" xfId="2639"/>
    <cellStyle name="Note 5 23 2 4 2" xfId="5150"/>
    <cellStyle name="Note 5 23 2 4 2 2" xfId="22585"/>
    <cellStyle name="Note 5 23 2 4 2 3" xfId="37038"/>
    <cellStyle name="Note 5 23 2 4 3" xfId="7612"/>
    <cellStyle name="Note 5 23 2 4 3 2" xfId="25046"/>
    <cellStyle name="Note 5 23 2 4 3 3" xfId="39499"/>
    <cellStyle name="Note 5 23 2 4 4" xfId="10053"/>
    <cellStyle name="Note 5 23 2 4 4 2" xfId="27487"/>
    <cellStyle name="Note 5 23 2 4 4 3" xfId="41940"/>
    <cellStyle name="Note 5 23 2 4 5" xfId="12473"/>
    <cellStyle name="Note 5 23 2 4 5 2" xfId="29907"/>
    <cellStyle name="Note 5 23 2 4 5 3" xfId="44360"/>
    <cellStyle name="Note 5 23 2 4 6" xfId="15433"/>
    <cellStyle name="Note 5 23 2 4 6 2" xfId="32867"/>
    <cellStyle name="Note 5 23 2 4 6 3" xfId="47320"/>
    <cellStyle name="Note 5 23 2 4 7" xfId="19479"/>
    <cellStyle name="Note 5 23 2 4 8" xfId="20594"/>
    <cellStyle name="Note 5 23 2 5" xfId="5147"/>
    <cellStyle name="Note 5 23 2 5 2" xfId="14487"/>
    <cellStyle name="Note 5 23 2 5 2 2" xfId="31921"/>
    <cellStyle name="Note 5 23 2 5 2 3" xfId="46374"/>
    <cellStyle name="Note 5 23 2 5 3" xfId="16948"/>
    <cellStyle name="Note 5 23 2 5 3 2" xfId="34382"/>
    <cellStyle name="Note 5 23 2 5 3 3" xfId="48835"/>
    <cellStyle name="Note 5 23 2 5 4" xfId="22582"/>
    <cellStyle name="Note 5 23 2 5 5" xfId="37035"/>
    <cellStyle name="Note 5 23 2 6" xfId="7609"/>
    <cellStyle name="Note 5 23 2 6 2" xfId="25043"/>
    <cellStyle name="Note 5 23 2 6 3" xfId="39496"/>
    <cellStyle name="Note 5 23 2 7" xfId="10050"/>
    <cellStyle name="Note 5 23 2 7 2" xfId="27484"/>
    <cellStyle name="Note 5 23 2 7 3" xfId="41937"/>
    <cellStyle name="Note 5 23 2 8" xfId="12470"/>
    <cellStyle name="Note 5 23 2 8 2" xfId="29904"/>
    <cellStyle name="Note 5 23 2 8 3" xfId="44357"/>
    <cellStyle name="Note 5 23 2 9" xfId="19476"/>
    <cellStyle name="Note 5 23 3" xfId="2640"/>
    <cellStyle name="Note 5 23 3 2" xfId="2641"/>
    <cellStyle name="Note 5 23 3 2 2" xfId="5152"/>
    <cellStyle name="Note 5 23 3 2 2 2" xfId="14491"/>
    <cellStyle name="Note 5 23 3 2 2 2 2" xfId="31925"/>
    <cellStyle name="Note 5 23 3 2 2 2 3" xfId="46378"/>
    <cellStyle name="Note 5 23 3 2 2 3" xfId="16952"/>
    <cellStyle name="Note 5 23 3 2 2 3 2" xfId="34386"/>
    <cellStyle name="Note 5 23 3 2 2 3 3" xfId="48839"/>
    <cellStyle name="Note 5 23 3 2 2 4" xfId="22587"/>
    <cellStyle name="Note 5 23 3 2 2 5" xfId="37040"/>
    <cellStyle name="Note 5 23 3 2 3" xfId="7614"/>
    <cellStyle name="Note 5 23 3 2 3 2" xfId="25048"/>
    <cellStyle name="Note 5 23 3 2 3 3" xfId="39501"/>
    <cellStyle name="Note 5 23 3 2 4" xfId="10055"/>
    <cellStyle name="Note 5 23 3 2 4 2" xfId="27489"/>
    <cellStyle name="Note 5 23 3 2 4 3" xfId="41942"/>
    <cellStyle name="Note 5 23 3 2 5" xfId="12475"/>
    <cellStyle name="Note 5 23 3 2 5 2" xfId="29909"/>
    <cellStyle name="Note 5 23 3 2 5 3" xfId="44362"/>
    <cellStyle name="Note 5 23 3 2 6" xfId="19481"/>
    <cellStyle name="Note 5 23 3 3" xfId="2642"/>
    <cellStyle name="Note 5 23 3 3 2" xfId="5153"/>
    <cellStyle name="Note 5 23 3 3 2 2" xfId="14492"/>
    <cellStyle name="Note 5 23 3 3 2 2 2" xfId="31926"/>
    <cellStyle name="Note 5 23 3 3 2 2 3" xfId="46379"/>
    <cellStyle name="Note 5 23 3 3 2 3" xfId="16953"/>
    <cellStyle name="Note 5 23 3 3 2 3 2" xfId="34387"/>
    <cellStyle name="Note 5 23 3 3 2 3 3" xfId="48840"/>
    <cellStyle name="Note 5 23 3 3 2 4" xfId="22588"/>
    <cellStyle name="Note 5 23 3 3 2 5" xfId="37041"/>
    <cellStyle name="Note 5 23 3 3 3" xfId="7615"/>
    <cellStyle name="Note 5 23 3 3 3 2" xfId="25049"/>
    <cellStyle name="Note 5 23 3 3 3 3" xfId="39502"/>
    <cellStyle name="Note 5 23 3 3 4" xfId="10056"/>
    <cellStyle name="Note 5 23 3 3 4 2" xfId="27490"/>
    <cellStyle name="Note 5 23 3 3 4 3" xfId="41943"/>
    <cellStyle name="Note 5 23 3 3 5" xfId="12476"/>
    <cellStyle name="Note 5 23 3 3 5 2" xfId="29910"/>
    <cellStyle name="Note 5 23 3 3 5 3" xfId="44363"/>
    <cellStyle name="Note 5 23 3 3 6" xfId="19482"/>
    <cellStyle name="Note 5 23 3 4" xfId="2643"/>
    <cellStyle name="Note 5 23 3 4 2" xfId="5154"/>
    <cellStyle name="Note 5 23 3 4 2 2" xfId="22589"/>
    <cellStyle name="Note 5 23 3 4 2 3" xfId="37042"/>
    <cellStyle name="Note 5 23 3 4 3" xfId="7616"/>
    <cellStyle name="Note 5 23 3 4 3 2" xfId="25050"/>
    <cellStyle name="Note 5 23 3 4 3 3" xfId="39503"/>
    <cellStyle name="Note 5 23 3 4 4" xfId="10057"/>
    <cellStyle name="Note 5 23 3 4 4 2" xfId="27491"/>
    <cellStyle name="Note 5 23 3 4 4 3" xfId="41944"/>
    <cellStyle name="Note 5 23 3 4 5" xfId="12477"/>
    <cellStyle name="Note 5 23 3 4 5 2" xfId="29911"/>
    <cellStyle name="Note 5 23 3 4 5 3" xfId="44364"/>
    <cellStyle name="Note 5 23 3 4 6" xfId="15434"/>
    <cellStyle name="Note 5 23 3 4 6 2" xfId="32868"/>
    <cellStyle name="Note 5 23 3 4 6 3" xfId="47321"/>
    <cellStyle name="Note 5 23 3 4 7" xfId="19483"/>
    <cellStyle name="Note 5 23 3 4 8" xfId="20595"/>
    <cellStyle name="Note 5 23 3 5" xfId="5151"/>
    <cellStyle name="Note 5 23 3 5 2" xfId="14490"/>
    <cellStyle name="Note 5 23 3 5 2 2" xfId="31924"/>
    <cellStyle name="Note 5 23 3 5 2 3" xfId="46377"/>
    <cellStyle name="Note 5 23 3 5 3" xfId="16951"/>
    <cellStyle name="Note 5 23 3 5 3 2" xfId="34385"/>
    <cellStyle name="Note 5 23 3 5 3 3" xfId="48838"/>
    <cellStyle name="Note 5 23 3 5 4" xfId="22586"/>
    <cellStyle name="Note 5 23 3 5 5" xfId="37039"/>
    <cellStyle name="Note 5 23 3 6" xfId="7613"/>
    <cellStyle name="Note 5 23 3 6 2" xfId="25047"/>
    <cellStyle name="Note 5 23 3 6 3" xfId="39500"/>
    <cellStyle name="Note 5 23 3 7" xfId="10054"/>
    <cellStyle name="Note 5 23 3 7 2" xfId="27488"/>
    <cellStyle name="Note 5 23 3 7 3" xfId="41941"/>
    <cellStyle name="Note 5 23 3 8" xfId="12474"/>
    <cellStyle name="Note 5 23 3 8 2" xfId="29908"/>
    <cellStyle name="Note 5 23 3 8 3" xfId="44361"/>
    <cellStyle name="Note 5 23 3 9" xfId="19480"/>
    <cellStyle name="Note 5 23 4" xfId="2644"/>
    <cellStyle name="Note 5 23 4 2" xfId="2645"/>
    <cellStyle name="Note 5 23 4 2 2" xfId="5156"/>
    <cellStyle name="Note 5 23 4 2 2 2" xfId="14494"/>
    <cellStyle name="Note 5 23 4 2 2 2 2" xfId="31928"/>
    <cellStyle name="Note 5 23 4 2 2 2 3" xfId="46381"/>
    <cellStyle name="Note 5 23 4 2 2 3" xfId="16955"/>
    <cellStyle name="Note 5 23 4 2 2 3 2" xfId="34389"/>
    <cellStyle name="Note 5 23 4 2 2 3 3" xfId="48842"/>
    <cellStyle name="Note 5 23 4 2 2 4" xfId="22591"/>
    <cellStyle name="Note 5 23 4 2 2 5" xfId="37044"/>
    <cellStyle name="Note 5 23 4 2 3" xfId="7618"/>
    <cellStyle name="Note 5 23 4 2 3 2" xfId="25052"/>
    <cellStyle name="Note 5 23 4 2 3 3" xfId="39505"/>
    <cellStyle name="Note 5 23 4 2 4" xfId="10059"/>
    <cellStyle name="Note 5 23 4 2 4 2" xfId="27493"/>
    <cellStyle name="Note 5 23 4 2 4 3" xfId="41946"/>
    <cellStyle name="Note 5 23 4 2 5" xfId="12479"/>
    <cellStyle name="Note 5 23 4 2 5 2" xfId="29913"/>
    <cellStyle name="Note 5 23 4 2 5 3" xfId="44366"/>
    <cellStyle name="Note 5 23 4 2 6" xfId="19485"/>
    <cellStyle name="Note 5 23 4 3" xfId="2646"/>
    <cellStyle name="Note 5 23 4 3 2" xfId="5157"/>
    <cellStyle name="Note 5 23 4 3 2 2" xfId="14495"/>
    <cellStyle name="Note 5 23 4 3 2 2 2" xfId="31929"/>
    <cellStyle name="Note 5 23 4 3 2 2 3" xfId="46382"/>
    <cellStyle name="Note 5 23 4 3 2 3" xfId="16956"/>
    <cellStyle name="Note 5 23 4 3 2 3 2" xfId="34390"/>
    <cellStyle name="Note 5 23 4 3 2 3 3" xfId="48843"/>
    <cellStyle name="Note 5 23 4 3 2 4" xfId="22592"/>
    <cellStyle name="Note 5 23 4 3 2 5" xfId="37045"/>
    <cellStyle name="Note 5 23 4 3 3" xfId="7619"/>
    <cellStyle name="Note 5 23 4 3 3 2" xfId="25053"/>
    <cellStyle name="Note 5 23 4 3 3 3" xfId="39506"/>
    <cellStyle name="Note 5 23 4 3 4" xfId="10060"/>
    <cellStyle name="Note 5 23 4 3 4 2" xfId="27494"/>
    <cellStyle name="Note 5 23 4 3 4 3" xfId="41947"/>
    <cellStyle name="Note 5 23 4 3 5" xfId="12480"/>
    <cellStyle name="Note 5 23 4 3 5 2" xfId="29914"/>
    <cellStyle name="Note 5 23 4 3 5 3" xfId="44367"/>
    <cellStyle name="Note 5 23 4 3 6" xfId="19486"/>
    <cellStyle name="Note 5 23 4 4" xfId="2647"/>
    <cellStyle name="Note 5 23 4 4 2" xfId="5158"/>
    <cellStyle name="Note 5 23 4 4 2 2" xfId="22593"/>
    <cellStyle name="Note 5 23 4 4 2 3" xfId="37046"/>
    <cellStyle name="Note 5 23 4 4 3" xfId="7620"/>
    <cellStyle name="Note 5 23 4 4 3 2" xfId="25054"/>
    <cellStyle name="Note 5 23 4 4 3 3" xfId="39507"/>
    <cellStyle name="Note 5 23 4 4 4" xfId="10061"/>
    <cellStyle name="Note 5 23 4 4 4 2" xfId="27495"/>
    <cellStyle name="Note 5 23 4 4 4 3" xfId="41948"/>
    <cellStyle name="Note 5 23 4 4 5" xfId="12481"/>
    <cellStyle name="Note 5 23 4 4 5 2" xfId="29915"/>
    <cellStyle name="Note 5 23 4 4 5 3" xfId="44368"/>
    <cellStyle name="Note 5 23 4 4 6" xfId="15435"/>
    <cellStyle name="Note 5 23 4 4 6 2" xfId="32869"/>
    <cellStyle name="Note 5 23 4 4 6 3" xfId="47322"/>
    <cellStyle name="Note 5 23 4 4 7" xfId="19487"/>
    <cellStyle name="Note 5 23 4 4 8" xfId="20596"/>
    <cellStyle name="Note 5 23 4 5" xfId="5155"/>
    <cellStyle name="Note 5 23 4 5 2" xfId="14493"/>
    <cellStyle name="Note 5 23 4 5 2 2" xfId="31927"/>
    <cellStyle name="Note 5 23 4 5 2 3" xfId="46380"/>
    <cellStyle name="Note 5 23 4 5 3" xfId="16954"/>
    <cellStyle name="Note 5 23 4 5 3 2" xfId="34388"/>
    <cellStyle name="Note 5 23 4 5 3 3" xfId="48841"/>
    <cellStyle name="Note 5 23 4 5 4" xfId="22590"/>
    <cellStyle name="Note 5 23 4 5 5" xfId="37043"/>
    <cellStyle name="Note 5 23 4 6" xfId="7617"/>
    <cellStyle name="Note 5 23 4 6 2" xfId="25051"/>
    <cellStyle name="Note 5 23 4 6 3" xfId="39504"/>
    <cellStyle name="Note 5 23 4 7" xfId="10058"/>
    <cellStyle name="Note 5 23 4 7 2" xfId="27492"/>
    <cellStyle name="Note 5 23 4 7 3" xfId="41945"/>
    <cellStyle name="Note 5 23 4 8" xfId="12478"/>
    <cellStyle name="Note 5 23 4 8 2" xfId="29912"/>
    <cellStyle name="Note 5 23 4 8 3" xfId="44365"/>
    <cellStyle name="Note 5 23 4 9" xfId="19484"/>
    <cellStyle name="Note 5 23 5" xfId="2648"/>
    <cellStyle name="Note 5 23 5 2" xfId="5159"/>
    <cellStyle name="Note 5 23 5 2 2" xfId="14496"/>
    <cellStyle name="Note 5 23 5 2 2 2" xfId="31930"/>
    <cellStyle name="Note 5 23 5 2 2 3" xfId="46383"/>
    <cellStyle name="Note 5 23 5 2 3" xfId="16957"/>
    <cellStyle name="Note 5 23 5 2 3 2" xfId="34391"/>
    <cellStyle name="Note 5 23 5 2 3 3" xfId="48844"/>
    <cellStyle name="Note 5 23 5 2 4" xfId="22594"/>
    <cellStyle name="Note 5 23 5 2 5" xfId="37047"/>
    <cellStyle name="Note 5 23 5 3" xfId="7621"/>
    <cellStyle name="Note 5 23 5 3 2" xfId="25055"/>
    <cellStyle name="Note 5 23 5 3 3" xfId="39508"/>
    <cellStyle name="Note 5 23 5 4" xfId="10062"/>
    <cellStyle name="Note 5 23 5 4 2" xfId="27496"/>
    <cellStyle name="Note 5 23 5 4 3" xfId="41949"/>
    <cellStyle name="Note 5 23 5 5" xfId="12482"/>
    <cellStyle name="Note 5 23 5 5 2" xfId="29916"/>
    <cellStyle name="Note 5 23 5 5 3" xfId="44369"/>
    <cellStyle name="Note 5 23 5 6" xfId="19488"/>
    <cellStyle name="Note 5 23 6" xfId="2649"/>
    <cellStyle name="Note 5 23 6 2" xfId="5160"/>
    <cellStyle name="Note 5 23 6 2 2" xfId="14497"/>
    <cellStyle name="Note 5 23 6 2 2 2" xfId="31931"/>
    <cellStyle name="Note 5 23 6 2 2 3" xfId="46384"/>
    <cellStyle name="Note 5 23 6 2 3" xfId="16958"/>
    <cellStyle name="Note 5 23 6 2 3 2" xfId="34392"/>
    <cellStyle name="Note 5 23 6 2 3 3" xfId="48845"/>
    <cellStyle name="Note 5 23 6 2 4" xfId="22595"/>
    <cellStyle name="Note 5 23 6 2 5" xfId="37048"/>
    <cellStyle name="Note 5 23 6 3" xfId="7622"/>
    <cellStyle name="Note 5 23 6 3 2" xfId="25056"/>
    <cellStyle name="Note 5 23 6 3 3" xfId="39509"/>
    <cellStyle name="Note 5 23 6 4" xfId="10063"/>
    <cellStyle name="Note 5 23 6 4 2" xfId="27497"/>
    <cellStyle name="Note 5 23 6 4 3" xfId="41950"/>
    <cellStyle name="Note 5 23 6 5" xfId="12483"/>
    <cellStyle name="Note 5 23 6 5 2" xfId="29917"/>
    <cellStyle name="Note 5 23 6 5 3" xfId="44370"/>
    <cellStyle name="Note 5 23 6 6" xfId="19489"/>
    <cellStyle name="Note 5 23 7" xfId="2650"/>
    <cellStyle name="Note 5 23 7 2" xfId="5161"/>
    <cellStyle name="Note 5 23 7 2 2" xfId="22596"/>
    <cellStyle name="Note 5 23 7 2 3" xfId="37049"/>
    <cellStyle name="Note 5 23 7 3" xfId="7623"/>
    <cellStyle name="Note 5 23 7 3 2" xfId="25057"/>
    <cellStyle name="Note 5 23 7 3 3" xfId="39510"/>
    <cellStyle name="Note 5 23 7 4" xfId="10064"/>
    <cellStyle name="Note 5 23 7 4 2" xfId="27498"/>
    <cellStyle name="Note 5 23 7 4 3" xfId="41951"/>
    <cellStyle name="Note 5 23 7 5" xfId="12484"/>
    <cellStyle name="Note 5 23 7 5 2" xfId="29918"/>
    <cellStyle name="Note 5 23 7 5 3" xfId="44371"/>
    <cellStyle name="Note 5 23 7 6" xfId="15436"/>
    <cellStyle name="Note 5 23 7 6 2" xfId="32870"/>
    <cellStyle name="Note 5 23 7 6 3" xfId="47323"/>
    <cellStyle name="Note 5 23 7 7" xfId="19490"/>
    <cellStyle name="Note 5 23 7 8" xfId="20597"/>
    <cellStyle name="Note 5 23 8" xfId="5146"/>
    <cellStyle name="Note 5 23 8 2" xfId="14486"/>
    <cellStyle name="Note 5 23 8 2 2" xfId="31920"/>
    <cellStyle name="Note 5 23 8 2 3" xfId="46373"/>
    <cellStyle name="Note 5 23 8 3" xfId="16947"/>
    <cellStyle name="Note 5 23 8 3 2" xfId="34381"/>
    <cellStyle name="Note 5 23 8 3 3" xfId="48834"/>
    <cellStyle name="Note 5 23 8 4" xfId="22581"/>
    <cellStyle name="Note 5 23 8 5" xfId="37034"/>
    <cellStyle name="Note 5 23 9" xfId="7608"/>
    <cellStyle name="Note 5 23 9 2" xfId="25042"/>
    <cellStyle name="Note 5 23 9 3" xfId="39495"/>
    <cellStyle name="Note 5 24" xfId="2651"/>
    <cellStyle name="Note 5 24 10" xfId="10065"/>
    <cellStyle name="Note 5 24 10 2" xfId="27499"/>
    <cellStyle name="Note 5 24 10 3" xfId="41952"/>
    <cellStyle name="Note 5 24 11" xfId="12485"/>
    <cellStyle name="Note 5 24 11 2" xfId="29919"/>
    <cellStyle name="Note 5 24 11 3" xfId="44372"/>
    <cellStyle name="Note 5 24 12" xfId="19491"/>
    <cellStyle name="Note 5 24 2" xfId="2652"/>
    <cellStyle name="Note 5 24 2 2" xfId="2653"/>
    <cellStyle name="Note 5 24 2 2 2" xfId="5164"/>
    <cellStyle name="Note 5 24 2 2 2 2" xfId="14500"/>
    <cellStyle name="Note 5 24 2 2 2 2 2" xfId="31934"/>
    <cellStyle name="Note 5 24 2 2 2 2 3" xfId="46387"/>
    <cellStyle name="Note 5 24 2 2 2 3" xfId="16961"/>
    <cellStyle name="Note 5 24 2 2 2 3 2" xfId="34395"/>
    <cellStyle name="Note 5 24 2 2 2 3 3" xfId="48848"/>
    <cellStyle name="Note 5 24 2 2 2 4" xfId="22599"/>
    <cellStyle name="Note 5 24 2 2 2 5" xfId="37052"/>
    <cellStyle name="Note 5 24 2 2 3" xfId="7626"/>
    <cellStyle name="Note 5 24 2 2 3 2" xfId="25060"/>
    <cellStyle name="Note 5 24 2 2 3 3" xfId="39513"/>
    <cellStyle name="Note 5 24 2 2 4" xfId="10067"/>
    <cellStyle name="Note 5 24 2 2 4 2" xfId="27501"/>
    <cellStyle name="Note 5 24 2 2 4 3" xfId="41954"/>
    <cellStyle name="Note 5 24 2 2 5" xfId="12487"/>
    <cellStyle name="Note 5 24 2 2 5 2" xfId="29921"/>
    <cellStyle name="Note 5 24 2 2 5 3" xfId="44374"/>
    <cellStyle name="Note 5 24 2 2 6" xfId="19493"/>
    <cellStyle name="Note 5 24 2 3" xfId="2654"/>
    <cellStyle name="Note 5 24 2 3 2" xfId="5165"/>
    <cellStyle name="Note 5 24 2 3 2 2" xfId="14501"/>
    <cellStyle name="Note 5 24 2 3 2 2 2" xfId="31935"/>
    <cellStyle name="Note 5 24 2 3 2 2 3" xfId="46388"/>
    <cellStyle name="Note 5 24 2 3 2 3" xfId="16962"/>
    <cellStyle name="Note 5 24 2 3 2 3 2" xfId="34396"/>
    <cellStyle name="Note 5 24 2 3 2 3 3" xfId="48849"/>
    <cellStyle name="Note 5 24 2 3 2 4" xfId="22600"/>
    <cellStyle name="Note 5 24 2 3 2 5" xfId="37053"/>
    <cellStyle name="Note 5 24 2 3 3" xfId="7627"/>
    <cellStyle name="Note 5 24 2 3 3 2" xfId="25061"/>
    <cellStyle name="Note 5 24 2 3 3 3" xfId="39514"/>
    <cellStyle name="Note 5 24 2 3 4" xfId="10068"/>
    <cellStyle name="Note 5 24 2 3 4 2" xfId="27502"/>
    <cellStyle name="Note 5 24 2 3 4 3" xfId="41955"/>
    <cellStyle name="Note 5 24 2 3 5" xfId="12488"/>
    <cellStyle name="Note 5 24 2 3 5 2" xfId="29922"/>
    <cellStyle name="Note 5 24 2 3 5 3" xfId="44375"/>
    <cellStyle name="Note 5 24 2 3 6" xfId="19494"/>
    <cellStyle name="Note 5 24 2 4" xfId="2655"/>
    <cellStyle name="Note 5 24 2 4 2" xfId="5166"/>
    <cellStyle name="Note 5 24 2 4 2 2" xfId="22601"/>
    <cellStyle name="Note 5 24 2 4 2 3" xfId="37054"/>
    <cellStyle name="Note 5 24 2 4 3" xfId="7628"/>
    <cellStyle name="Note 5 24 2 4 3 2" xfId="25062"/>
    <cellStyle name="Note 5 24 2 4 3 3" xfId="39515"/>
    <cellStyle name="Note 5 24 2 4 4" xfId="10069"/>
    <cellStyle name="Note 5 24 2 4 4 2" xfId="27503"/>
    <cellStyle name="Note 5 24 2 4 4 3" xfId="41956"/>
    <cellStyle name="Note 5 24 2 4 5" xfId="12489"/>
    <cellStyle name="Note 5 24 2 4 5 2" xfId="29923"/>
    <cellStyle name="Note 5 24 2 4 5 3" xfId="44376"/>
    <cellStyle name="Note 5 24 2 4 6" xfId="15437"/>
    <cellStyle name="Note 5 24 2 4 6 2" xfId="32871"/>
    <cellStyle name="Note 5 24 2 4 6 3" xfId="47324"/>
    <cellStyle name="Note 5 24 2 4 7" xfId="19495"/>
    <cellStyle name="Note 5 24 2 4 8" xfId="20598"/>
    <cellStyle name="Note 5 24 2 5" xfId="5163"/>
    <cellStyle name="Note 5 24 2 5 2" xfId="14499"/>
    <cellStyle name="Note 5 24 2 5 2 2" xfId="31933"/>
    <cellStyle name="Note 5 24 2 5 2 3" xfId="46386"/>
    <cellStyle name="Note 5 24 2 5 3" xfId="16960"/>
    <cellStyle name="Note 5 24 2 5 3 2" xfId="34394"/>
    <cellStyle name="Note 5 24 2 5 3 3" xfId="48847"/>
    <cellStyle name="Note 5 24 2 5 4" xfId="22598"/>
    <cellStyle name="Note 5 24 2 5 5" xfId="37051"/>
    <cellStyle name="Note 5 24 2 6" xfId="7625"/>
    <cellStyle name="Note 5 24 2 6 2" xfId="25059"/>
    <cellStyle name="Note 5 24 2 6 3" xfId="39512"/>
    <cellStyle name="Note 5 24 2 7" xfId="10066"/>
    <cellStyle name="Note 5 24 2 7 2" xfId="27500"/>
    <cellStyle name="Note 5 24 2 7 3" xfId="41953"/>
    <cellStyle name="Note 5 24 2 8" xfId="12486"/>
    <cellStyle name="Note 5 24 2 8 2" xfId="29920"/>
    <cellStyle name="Note 5 24 2 8 3" xfId="44373"/>
    <cellStyle name="Note 5 24 2 9" xfId="19492"/>
    <cellStyle name="Note 5 24 3" xfId="2656"/>
    <cellStyle name="Note 5 24 3 2" xfId="2657"/>
    <cellStyle name="Note 5 24 3 2 2" xfId="5168"/>
    <cellStyle name="Note 5 24 3 2 2 2" xfId="14503"/>
    <cellStyle name="Note 5 24 3 2 2 2 2" xfId="31937"/>
    <cellStyle name="Note 5 24 3 2 2 2 3" xfId="46390"/>
    <cellStyle name="Note 5 24 3 2 2 3" xfId="16964"/>
    <cellStyle name="Note 5 24 3 2 2 3 2" xfId="34398"/>
    <cellStyle name="Note 5 24 3 2 2 3 3" xfId="48851"/>
    <cellStyle name="Note 5 24 3 2 2 4" xfId="22603"/>
    <cellStyle name="Note 5 24 3 2 2 5" xfId="37056"/>
    <cellStyle name="Note 5 24 3 2 3" xfId="7630"/>
    <cellStyle name="Note 5 24 3 2 3 2" xfId="25064"/>
    <cellStyle name="Note 5 24 3 2 3 3" xfId="39517"/>
    <cellStyle name="Note 5 24 3 2 4" xfId="10071"/>
    <cellStyle name="Note 5 24 3 2 4 2" xfId="27505"/>
    <cellStyle name="Note 5 24 3 2 4 3" xfId="41958"/>
    <cellStyle name="Note 5 24 3 2 5" xfId="12491"/>
    <cellStyle name="Note 5 24 3 2 5 2" xfId="29925"/>
    <cellStyle name="Note 5 24 3 2 5 3" xfId="44378"/>
    <cellStyle name="Note 5 24 3 2 6" xfId="19497"/>
    <cellStyle name="Note 5 24 3 3" xfId="2658"/>
    <cellStyle name="Note 5 24 3 3 2" xfId="5169"/>
    <cellStyle name="Note 5 24 3 3 2 2" xfId="14504"/>
    <cellStyle name="Note 5 24 3 3 2 2 2" xfId="31938"/>
    <cellStyle name="Note 5 24 3 3 2 2 3" xfId="46391"/>
    <cellStyle name="Note 5 24 3 3 2 3" xfId="16965"/>
    <cellStyle name="Note 5 24 3 3 2 3 2" xfId="34399"/>
    <cellStyle name="Note 5 24 3 3 2 3 3" xfId="48852"/>
    <cellStyle name="Note 5 24 3 3 2 4" xfId="22604"/>
    <cellStyle name="Note 5 24 3 3 2 5" xfId="37057"/>
    <cellStyle name="Note 5 24 3 3 3" xfId="7631"/>
    <cellStyle name="Note 5 24 3 3 3 2" xfId="25065"/>
    <cellStyle name="Note 5 24 3 3 3 3" xfId="39518"/>
    <cellStyle name="Note 5 24 3 3 4" xfId="10072"/>
    <cellStyle name="Note 5 24 3 3 4 2" xfId="27506"/>
    <cellStyle name="Note 5 24 3 3 4 3" xfId="41959"/>
    <cellStyle name="Note 5 24 3 3 5" xfId="12492"/>
    <cellStyle name="Note 5 24 3 3 5 2" xfId="29926"/>
    <cellStyle name="Note 5 24 3 3 5 3" xfId="44379"/>
    <cellStyle name="Note 5 24 3 3 6" xfId="19498"/>
    <cellStyle name="Note 5 24 3 4" xfId="2659"/>
    <cellStyle name="Note 5 24 3 4 2" xfId="5170"/>
    <cellStyle name="Note 5 24 3 4 2 2" xfId="22605"/>
    <cellStyle name="Note 5 24 3 4 2 3" xfId="37058"/>
    <cellStyle name="Note 5 24 3 4 3" xfId="7632"/>
    <cellStyle name="Note 5 24 3 4 3 2" xfId="25066"/>
    <cellStyle name="Note 5 24 3 4 3 3" xfId="39519"/>
    <cellStyle name="Note 5 24 3 4 4" xfId="10073"/>
    <cellStyle name="Note 5 24 3 4 4 2" xfId="27507"/>
    <cellStyle name="Note 5 24 3 4 4 3" xfId="41960"/>
    <cellStyle name="Note 5 24 3 4 5" xfId="12493"/>
    <cellStyle name="Note 5 24 3 4 5 2" xfId="29927"/>
    <cellStyle name="Note 5 24 3 4 5 3" xfId="44380"/>
    <cellStyle name="Note 5 24 3 4 6" xfId="15438"/>
    <cellStyle name="Note 5 24 3 4 6 2" xfId="32872"/>
    <cellStyle name="Note 5 24 3 4 6 3" xfId="47325"/>
    <cellStyle name="Note 5 24 3 4 7" xfId="19499"/>
    <cellStyle name="Note 5 24 3 4 8" xfId="20599"/>
    <cellStyle name="Note 5 24 3 5" xfId="5167"/>
    <cellStyle name="Note 5 24 3 5 2" xfId="14502"/>
    <cellStyle name="Note 5 24 3 5 2 2" xfId="31936"/>
    <cellStyle name="Note 5 24 3 5 2 3" xfId="46389"/>
    <cellStyle name="Note 5 24 3 5 3" xfId="16963"/>
    <cellStyle name="Note 5 24 3 5 3 2" xfId="34397"/>
    <cellStyle name="Note 5 24 3 5 3 3" xfId="48850"/>
    <cellStyle name="Note 5 24 3 5 4" xfId="22602"/>
    <cellStyle name="Note 5 24 3 5 5" xfId="37055"/>
    <cellStyle name="Note 5 24 3 6" xfId="7629"/>
    <cellStyle name="Note 5 24 3 6 2" xfId="25063"/>
    <cellStyle name="Note 5 24 3 6 3" xfId="39516"/>
    <cellStyle name="Note 5 24 3 7" xfId="10070"/>
    <cellStyle name="Note 5 24 3 7 2" xfId="27504"/>
    <cellStyle name="Note 5 24 3 7 3" xfId="41957"/>
    <cellStyle name="Note 5 24 3 8" xfId="12490"/>
    <cellStyle name="Note 5 24 3 8 2" xfId="29924"/>
    <cellStyle name="Note 5 24 3 8 3" xfId="44377"/>
    <cellStyle name="Note 5 24 3 9" xfId="19496"/>
    <cellStyle name="Note 5 24 4" xfId="2660"/>
    <cellStyle name="Note 5 24 4 2" xfId="2661"/>
    <cellStyle name="Note 5 24 4 2 2" xfId="5172"/>
    <cellStyle name="Note 5 24 4 2 2 2" xfId="14506"/>
    <cellStyle name="Note 5 24 4 2 2 2 2" xfId="31940"/>
    <cellStyle name="Note 5 24 4 2 2 2 3" xfId="46393"/>
    <cellStyle name="Note 5 24 4 2 2 3" xfId="16967"/>
    <cellStyle name="Note 5 24 4 2 2 3 2" xfId="34401"/>
    <cellStyle name="Note 5 24 4 2 2 3 3" xfId="48854"/>
    <cellStyle name="Note 5 24 4 2 2 4" xfId="22607"/>
    <cellStyle name="Note 5 24 4 2 2 5" xfId="37060"/>
    <cellStyle name="Note 5 24 4 2 3" xfId="7634"/>
    <cellStyle name="Note 5 24 4 2 3 2" xfId="25068"/>
    <cellStyle name="Note 5 24 4 2 3 3" xfId="39521"/>
    <cellStyle name="Note 5 24 4 2 4" xfId="10075"/>
    <cellStyle name="Note 5 24 4 2 4 2" xfId="27509"/>
    <cellStyle name="Note 5 24 4 2 4 3" xfId="41962"/>
    <cellStyle name="Note 5 24 4 2 5" xfId="12495"/>
    <cellStyle name="Note 5 24 4 2 5 2" xfId="29929"/>
    <cellStyle name="Note 5 24 4 2 5 3" xfId="44382"/>
    <cellStyle name="Note 5 24 4 2 6" xfId="19501"/>
    <cellStyle name="Note 5 24 4 3" xfId="2662"/>
    <cellStyle name="Note 5 24 4 3 2" xfId="5173"/>
    <cellStyle name="Note 5 24 4 3 2 2" xfId="14507"/>
    <cellStyle name="Note 5 24 4 3 2 2 2" xfId="31941"/>
    <cellStyle name="Note 5 24 4 3 2 2 3" xfId="46394"/>
    <cellStyle name="Note 5 24 4 3 2 3" xfId="16968"/>
    <cellStyle name="Note 5 24 4 3 2 3 2" xfId="34402"/>
    <cellStyle name="Note 5 24 4 3 2 3 3" xfId="48855"/>
    <cellStyle name="Note 5 24 4 3 2 4" xfId="22608"/>
    <cellStyle name="Note 5 24 4 3 2 5" xfId="37061"/>
    <cellStyle name="Note 5 24 4 3 3" xfId="7635"/>
    <cellStyle name="Note 5 24 4 3 3 2" xfId="25069"/>
    <cellStyle name="Note 5 24 4 3 3 3" xfId="39522"/>
    <cellStyle name="Note 5 24 4 3 4" xfId="10076"/>
    <cellStyle name="Note 5 24 4 3 4 2" xfId="27510"/>
    <cellStyle name="Note 5 24 4 3 4 3" xfId="41963"/>
    <cellStyle name="Note 5 24 4 3 5" xfId="12496"/>
    <cellStyle name="Note 5 24 4 3 5 2" xfId="29930"/>
    <cellStyle name="Note 5 24 4 3 5 3" xfId="44383"/>
    <cellStyle name="Note 5 24 4 3 6" xfId="19502"/>
    <cellStyle name="Note 5 24 4 4" xfId="2663"/>
    <cellStyle name="Note 5 24 4 4 2" xfId="5174"/>
    <cellStyle name="Note 5 24 4 4 2 2" xfId="22609"/>
    <cellStyle name="Note 5 24 4 4 2 3" xfId="37062"/>
    <cellStyle name="Note 5 24 4 4 3" xfId="7636"/>
    <cellStyle name="Note 5 24 4 4 3 2" xfId="25070"/>
    <cellStyle name="Note 5 24 4 4 3 3" xfId="39523"/>
    <cellStyle name="Note 5 24 4 4 4" xfId="10077"/>
    <cellStyle name="Note 5 24 4 4 4 2" xfId="27511"/>
    <cellStyle name="Note 5 24 4 4 4 3" xfId="41964"/>
    <cellStyle name="Note 5 24 4 4 5" xfId="12497"/>
    <cellStyle name="Note 5 24 4 4 5 2" xfId="29931"/>
    <cellStyle name="Note 5 24 4 4 5 3" xfId="44384"/>
    <cellStyle name="Note 5 24 4 4 6" xfId="15439"/>
    <cellStyle name="Note 5 24 4 4 6 2" xfId="32873"/>
    <cellStyle name="Note 5 24 4 4 6 3" xfId="47326"/>
    <cellStyle name="Note 5 24 4 4 7" xfId="19503"/>
    <cellStyle name="Note 5 24 4 4 8" xfId="20600"/>
    <cellStyle name="Note 5 24 4 5" xfId="5171"/>
    <cellStyle name="Note 5 24 4 5 2" xfId="14505"/>
    <cellStyle name="Note 5 24 4 5 2 2" xfId="31939"/>
    <cellStyle name="Note 5 24 4 5 2 3" xfId="46392"/>
    <cellStyle name="Note 5 24 4 5 3" xfId="16966"/>
    <cellStyle name="Note 5 24 4 5 3 2" xfId="34400"/>
    <cellStyle name="Note 5 24 4 5 3 3" xfId="48853"/>
    <cellStyle name="Note 5 24 4 5 4" xfId="22606"/>
    <cellStyle name="Note 5 24 4 5 5" xfId="37059"/>
    <cellStyle name="Note 5 24 4 6" xfId="7633"/>
    <cellStyle name="Note 5 24 4 6 2" xfId="25067"/>
    <cellStyle name="Note 5 24 4 6 3" xfId="39520"/>
    <cellStyle name="Note 5 24 4 7" xfId="10074"/>
    <cellStyle name="Note 5 24 4 7 2" xfId="27508"/>
    <cellStyle name="Note 5 24 4 7 3" xfId="41961"/>
    <cellStyle name="Note 5 24 4 8" xfId="12494"/>
    <cellStyle name="Note 5 24 4 8 2" xfId="29928"/>
    <cellStyle name="Note 5 24 4 8 3" xfId="44381"/>
    <cellStyle name="Note 5 24 4 9" xfId="19500"/>
    <cellStyle name="Note 5 24 5" xfId="2664"/>
    <cellStyle name="Note 5 24 5 2" xfId="5175"/>
    <cellStyle name="Note 5 24 5 2 2" xfId="14508"/>
    <cellStyle name="Note 5 24 5 2 2 2" xfId="31942"/>
    <cellStyle name="Note 5 24 5 2 2 3" xfId="46395"/>
    <cellStyle name="Note 5 24 5 2 3" xfId="16969"/>
    <cellStyle name="Note 5 24 5 2 3 2" xfId="34403"/>
    <cellStyle name="Note 5 24 5 2 3 3" xfId="48856"/>
    <cellStyle name="Note 5 24 5 2 4" xfId="22610"/>
    <cellStyle name="Note 5 24 5 2 5" xfId="37063"/>
    <cellStyle name="Note 5 24 5 3" xfId="7637"/>
    <cellStyle name="Note 5 24 5 3 2" xfId="25071"/>
    <cellStyle name="Note 5 24 5 3 3" xfId="39524"/>
    <cellStyle name="Note 5 24 5 4" xfId="10078"/>
    <cellStyle name="Note 5 24 5 4 2" xfId="27512"/>
    <cellStyle name="Note 5 24 5 4 3" xfId="41965"/>
    <cellStyle name="Note 5 24 5 5" xfId="12498"/>
    <cellStyle name="Note 5 24 5 5 2" xfId="29932"/>
    <cellStyle name="Note 5 24 5 5 3" xfId="44385"/>
    <cellStyle name="Note 5 24 5 6" xfId="19504"/>
    <cellStyle name="Note 5 24 6" xfId="2665"/>
    <cellStyle name="Note 5 24 6 2" xfId="5176"/>
    <cellStyle name="Note 5 24 6 2 2" xfId="14509"/>
    <cellStyle name="Note 5 24 6 2 2 2" xfId="31943"/>
    <cellStyle name="Note 5 24 6 2 2 3" xfId="46396"/>
    <cellStyle name="Note 5 24 6 2 3" xfId="16970"/>
    <cellStyle name="Note 5 24 6 2 3 2" xfId="34404"/>
    <cellStyle name="Note 5 24 6 2 3 3" xfId="48857"/>
    <cellStyle name="Note 5 24 6 2 4" xfId="22611"/>
    <cellStyle name="Note 5 24 6 2 5" xfId="37064"/>
    <cellStyle name="Note 5 24 6 3" xfId="7638"/>
    <cellStyle name="Note 5 24 6 3 2" xfId="25072"/>
    <cellStyle name="Note 5 24 6 3 3" xfId="39525"/>
    <cellStyle name="Note 5 24 6 4" xfId="10079"/>
    <cellStyle name="Note 5 24 6 4 2" xfId="27513"/>
    <cellStyle name="Note 5 24 6 4 3" xfId="41966"/>
    <cellStyle name="Note 5 24 6 5" xfId="12499"/>
    <cellStyle name="Note 5 24 6 5 2" xfId="29933"/>
    <cellStyle name="Note 5 24 6 5 3" xfId="44386"/>
    <cellStyle name="Note 5 24 6 6" xfId="19505"/>
    <cellStyle name="Note 5 24 7" xfId="2666"/>
    <cellStyle name="Note 5 24 7 2" xfId="5177"/>
    <cellStyle name="Note 5 24 7 2 2" xfId="22612"/>
    <cellStyle name="Note 5 24 7 2 3" xfId="37065"/>
    <cellStyle name="Note 5 24 7 3" xfId="7639"/>
    <cellStyle name="Note 5 24 7 3 2" xfId="25073"/>
    <cellStyle name="Note 5 24 7 3 3" xfId="39526"/>
    <cellStyle name="Note 5 24 7 4" xfId="10080"/>
    <cellStyle name="Note 5 24 7 4 2" xfId="27514"/>
    <cellStyle name="Note 5 24 7 4 3" xfId="41967"/>
    <cellStyle name="Note 5 24 7 5" xfId="12500"/>
    <cellStyle name="Note 5 24 7 5 2" xfId="29934"/>
    <cellStyle name="Note 5 24 7 5 3" xfId="44387"/>
    <cellStyle name="Note 5 24 7 6" xfId="15440"/>
    <cellStyle name="Note 5 24 7 6 2" xfId="32874"/>
    <cellStyle name="Note 5 24 7 6 3" xfId="47327"/>
    <cellStyle name="Note 5 24 7 7" xfId="19506"/>
    <cellStyle name="Note 5 24 7 8" xfId="20601"/>
    <cellStyle name="Note 5 24 8" xfId="5162"/>
    <cellStyle name="Note 5 24 8 2" xfId="14498"/>
    <cellStyle name="Note 5 24 8 2 2" xfId="31932"/>
    <cellStyle name="Note 5 24 8 2 3" xfId="46385"/>
    <cellStyle name="Note 5 24 8 3" xfId="16959"/>
    <cellStyle name="Note 5 24 8 3 2" xfId="34393"/>
    <cellStyle name="Note 5 24 8 3 3" xfId="48846"/>
    <cellStyle name="Note 5 24 8 4" xfId="22597"/>
    <cellStyle name="Note 5 24 8 5" xfId="37050"/>
    <cellStyle name="Note 5 24 9" xfId="7624"/>
    <cellStyle name="Note 5 24 9 2" xfId="25058"/>
    <cellStyle name="Note 5 24 9 3" xfId="39511"/>
    <cellStyle name="Note 5 25" xfId="2667"/>
    <cellStyle name="Note 5 25 2" xfId="2668"/>
    <cellStyle name="Note 5 25 2 2" xfId="5179"/>
    <cellStyle name="Note 5 25 2 2 2" xfId="14511"/>
    <cellStyle name="Note 5 25 2 2 2 2" xfId="31945"/>
    <cellStyle name="Note 5 25 2 2 2 3" xfId="46398"/>
    <cellStyle name="Note 5 25 2 2 3" xfId="16972"/>
    <cellStyle name="Note 5 25 2 2 3 2" xfId="34406"/>
    <cellStyle name="Note 5 25 2 2 3 3" xfId="48859"/>
    <cellStyle name="Note 5 25 2 2 4" xfId="22614"/>
    <cellStyle name="Note 5 25 2 2 5" xfId="37067"/>
    <cellStyle name="Note 5 25 2 3" xfId="7641"/>
    <cellStyle name="Note 5 25 2 3 2" xfId="25075"/>
    <cellStyle name="Note 5 25 2 3 3" xfId="39528"/>
    <cellStyle name="Note 5 25 2 4" xfId="10082"/>
    <cellStyle name="Note 5 25 2 4 2" xfId="27516"/>
    <cellStyle name="Note 5 25 2 4 3" xfId="41969"/>
    <cellStyle name="Note 5 25 2 5" xfId="12502"/>
    <cellStyle name="Note 5 25 2 5 2" xfId="29936"/>
    <cellStyle name="Note 5 25 2 5 3" xfId="44389"/>
    <cellStyle name="Note 5 25 2 6" xfId="19508"/>
    <cellStyle name="Note 5 25 3" xfId="2669"/>
    <cellStyle name="Note 5 25 3 2" xfId="5180"/>
    <cellStyle name="Note 5 25 3 2 2" xfId="14512"/>
    <cellStyle name="Note 5 25 3 2 2 2" xfId="31946"/>
    <cellStyle name="Note 5 25 3 2 2 3" xfId="46399"/>
    <cellStyle name="Note 5 25 3 2 3" xfId="16973"/>
    <cellStyle name="Note 5 25 3 2 3 2" xfId="34407"/>
    <cellStyle name="Note 5 25 3 2 3 3" xfId="48860"/>
    <cellStyle name="Note 5 25 3 2 4" xfId="22615"/>
    <cellStyle name="Note 5 25 3 2 5" xfId="37068"/>
    <cellStyle name="Note 5 25 3 3" xfId="7642"/>
    <cellStyle name="Note 5 25 3 3 2" xfId="25076"/>
    <cellStyle name="Note 5 25 3 3 3" xfId="39529"/>
    <cellStyle name="Note 5 25 3 4" xfId="10083"/>
    <cellStyle name="Note 5 25 3 4 2" xfId="27517"/>
    <cellStyle name="Note 5 25 3 4 3" xfId="41970"/>
    <cellStyle name="Note 5 25 3 5" xfId="12503"/>
    <cellStyle name="Note 5 25 3 5 2" xfId="29937"/>
    <cellStyle name="Note 5 25 3 5 3" xfId="44390"/>
    <cellStyle name="Note 5 25 3 6" xfId="19509"/>
    <cellStyle name="Note 5 25 4" xfId="2670"/>
    <cellStyle name="Note 5 25 4 2" xfId="5181"/>
    <cellStyle name="Note 5 25 4 2 2" xfId="22616"/>
    <cellStyle name="Note 5 25 4 2 3" xfId="37069"/>
    <cellStyle name="Note 5 25 4 3" xfId="7643"/>
    <cellStyle name="Note 5 25 4 3 2" xfId="25077"/>
    <cellStyle name="Note 5 25 4 3 3" xfId="39530"/>
    <cellStyle name="Note 5 25 4 4" xfId="10084"/>
    <cellStyle name="Note 5 25 4 4 2" xfId="27518"/>
    <cellStyle name="Note 5 25 4 4 3" xfId="41971"/>
    <cellStyle name="Note 5 25 4 5" xfId="12504"/>
    <cellStyle name="Note 5 25 4 5 2" xfId="29938"/>
    <cellStyle name="Note 5 25 4 5 3" xfId="44391"/>
    <cellStyle name="Note 5 25 4 6" xfId="15441"/>
    <cellStyle name="Note 5 25 4 6 2" xfId="32875"/>
    <cellStyle name="Note 5 25 4 6 3" xfId="47328"/>
    <cellStyle name="Note 5 25 4 7" xfId="19510"/>
    <cellStyle name="Note 5 25 4 8" xfId="20602"/>
    <cellStyle name="Note 5 25 5" xfId="5178"/>
    <cellStyle name="Note 5 25 5 2" xfId="14510"/>
    <cellStyle name="Note 5 25 5 2 2" xfId="31944"/>
    <cellStyle name="Note 5 25 5 2 3" xfId="46397"/>
    <cellStyle name="Note 5 25 5 3" xfId="16971"/>
    <cellStyle name="Note 5 25 5 3 2" xfId="34405"/>
    <cellStyle name="Note 5 25 5 3 3" xfId="48858"/>
    <cellStyle name="Note 5 25 5 4" xfId="22613"/>
    <cellStyle name="Note 5 25 5 5" xfId="37066"/>
    <cellStyle name="Note 5 25 6" xfId="7640"/>
    <cellStyle name="Note 5 25 6 2" xfId="25074"/>
    <cellStyle name="Note 5 25 6 3" xfId="39527"/>
    <cellStyle name="Note 5 25 7" xfId="10081"/>
    <cellStyle name="Note 5 25 7 2" xfId="27515"/>
    <cellStyle name="Note 5 25 7 3" xfId="41968"/>
    <cellStyle name="Note 5 25 8" xfId="12501"/>
    <cellStyle name="Note 5 25 8 2" xfId="29935"/>
    <cellStyle name="Note 5 25 8 3" xfId="44388"/>
    <cellStyle name="Note 5 25 9" xfId="19507"/>
    <cellStyle name="Note 5 26" xfId="2671"/>
    <cellStyle name="Note 5 26 2" xfId="2672"/>
    <cellStyle name="Note 5 26 2 2" xfId="5183"/>
    <cellStyle name="Note 5 26 2 2 2" xfId="14514"/>
    <cellStyle name="Note 5 26 2 2 2 2" xfId="31948"/>
    <cellStyle name="Note 5 26 2 2 2 3" xfId="46401"/>
    <cellStyle name="Note 5 26 2 2 3" xfId="16975"/>
    <cellStyle name="Note 5 26 2 2 3 2" xfId="34409"/>
    <cellStyle name="Note 5 26 2 2 3 3" xfId="48862"/>
    <cellStyle name="Note 5 26 2 2 4" xfId="22618"/>
    <cellStyle name="Note 5 26 2 2 5" xfId="37071"/>
    <cellStyle name="Note 5 26 2 3" xfId="7645"/>
    <cellStyle name="Note 5 26 2 3 2" xfId="25079"/>
    <cellStyle name="Note 5 26 2 3 3" xfId="39532"/>
    <cellStyle name="Note 5 26 2 4" xfId="10086"/>
    <cellStyle name="Note 5 26 2 4 2" xfId="27520"/>
    <cellStyle name="Note 5 26 2 4 3" xfId="41973"/>
    <cellStyle name="Note 5 26 2 5" xfId="12506"/>
    <cellStyle name="Note 5 26 2 5 2" xfId="29940"/>
    <cellStyle name="Note 5 26 2 5 3" xfId="44393"/>
    <cellStyle name="Note 5 26 2 6" xfId="19512"/>
    <cellStyle name="Note 5 26 3" xfId="2673"/>
    <cellStyle name="Note 5 26 3 2" xfId="5184"/>
    <cellStyle name="Note 5 26 3 2 2" xfId="14515"/>
    <cellStyle name="Note 5 26 3 2 2 2" xfId="31949"/>
    <cellStyle name="Note 5 26 3 2 2 3" xfId="46402"/>
    <cellStyle name="Note 5 26 3 2 3" xfId="16976"/>
    <cellStyle name="Note 5 26 3 2 3 2" xfId="34410"/>
    <cellStyle name="Note 5 26 3 2 3 3" xfId="48863"/>
    <cellStyle name="Note 5 26 3 2 4" xfId="22619"/>
    <cellStyle name="Note 5 26 3 2 5" xfId="37072"/>
    <cellStyle name="Note 5 26 3 3" xfId="7646"/>
    <cellStyle name="Note 5 26 3 3 2" xfId="25080"/>
    <cellStyle name="Note 5 26 3 3 3" xfId="39533"/>
    <cellStyle name="Note 5 26 3 4" xfId="10087"/>
    <cellStyle name="Note 5 26 3 4 2" xfId="27521"/>
    <cellStyle name="Note 5 26 3 4 3" xfId="41974"/>
    <cellStyle name="Note 5 26 3 5" xfId="12507"/>
    <cellStyle name="Note 5 26 3 5 2" xfId="29941"/>
    <cellStyle name="Note 5 26 3 5 3" xfId="44394"/>
    <cellStyle name="Note 5 26 3 6" xfId="19513"/>
    <cellStyle name="Note 5 26 4" xfId="2674"/>
    <cellStyle name="Note 5 26 4 2" xfId="5185"/>
    <cellStyle name="Note 5 26 4 2 2" xfId="22620"/>
    <cellStyle name="Note 5 26 4 2 3" xfId="37073"/>
    <cellStyle name="Note 5 26 4 3" xfId="7647"/>
    <cellStyle name="Note 5 26 4 3 2" xfId="25081"/>
    <cellStyle name="Note 5 26 4 3 3" xfId="39534"/>
    <cellStyle name="Note 5 26 4 4" xfId="10088"/>
    <cellStyle name="Note 5 26 4 4 2" xfId="27522"/>
    <cellStyle name="Note 5 26 4 4 3" xfId="41975"/>
    <cellStyle name="Note 5 26 4 5" xfId="12508"/>
    <cellStyle name="Note 5 26 4 5 2" xfId="29942"/>
    <cellStyle name="Note 5 26 4 5 3" xfId="44395"/>
    <cellStyle name="Note 5 26 4 6" xfId="15442"/>
    <cellStyle name="Note 5 26 4 6 2" xfId="32876"/>
    <cellStyle name="Note 5 26 4 6 3" xfId="47329"/>
    <cellStyle name="Note 5 26 4 7" xfId="19514"/>
    <cellStyle name="Note 5 26 4 8" xfId="20603"/>
    <cellStyle name="Note 5 26 5" xfId="5182"/>
    <cellStyle name="Note 5 26 5 2" xfId="14513"/>
    <cellStyle name="Note 5 26 5 2 2" xfId="31947"/>
    <cellStyle name="Note 5 26 5 2 3" xfId="46400"/>
    <cellStyle name="Note 5 26 5 3" xfId="16974"/>
    <cellStyle name="Note 5 26 5 3 2" xfId="34408"/>
    <cellStyle name="Note 5 26 5 3 3" xfId="48861"/>
    <cellStyle name="Note 5 26 5 4" xfId="22617"/>
    <cellStyle name="Note 5 26 5 5" xfId="37070"/>
    <cellStyle name="Note 5 26 6" xfId="7644"/>
    <cellStyle name="Note 5 26 6 2" xfId="25078"/>
    <cellStyle name="Note 5 26 6 3" xfId="39531"/>
    <cellStyle name="Note 5 26 7" xfId="10085"/>
    <cellStyle name="Note 5 26 7 2" xfId="27519"/>
    <cellStyle name="Note 5 26 7 3" xfId="41972"/>
    <cellStyle name="Note 5 26 8" xfId="12505"/>
    <cellStyle name="Note 5 26 8 2" xfId="29939"/>
    <cellStyle name="Note 5 26 8 3" xfId="44392"/>
    <cellStyle name="Note 5 26 9" xfId="19511"/>
    <cellStyle name="Note 5 27" xfId="2675"/>
    <cellStyle name="Note 5 27 2" xfId="2676"/>
    <cellStyle name="Note 5 27 2 2" xfId="5187"/>
    <cellStyle name="Note 5 27 2 2 2" xfId="14517"/>
    <cellStyle name="Note 5 27 2 2 2 2" xfId="31951"/>
    <cellStyle name="Note 5 27 2 2 2 3" xfId="46404"/>
    <cellStyle name="Note 5 27 2 2 3" xfId="16978"/>
    <cellStyle name="Note 5 27 2 2 3 2" xfId="34412"/>
    <cellStyle name="Note 5 27 2 2 3 3" xfId="48865"/>
    <cellStyle name="Note 5 27 2 2 4" xfId="22622"/>
    <cellStyle name="Note 5 27 2 2 5" xfId="37075"/>
    <cellStyle name="Note 5 27 2 3" xfId="7649"/>
    <cellStyle name="Note 5 27 2 3 2" xfId="25083"/>
    <cellStyle name="Note 5 27 2 3 3" xfId="39536"/>
    <cellStyle name="Note 5 27 2 4" xfId="10090"/>
    <cellStyle name="Note 5 27 2 4 2" xfId="27524"/>
    <cellStyle name="Note 5 27 2 4 3" xfId="41977"/>
    <cellStyle name="Note 5 27 2 5" xfId="12510"/>
    <cellStyle name="Note 5 27 2 5 2" xfId="29944"/>
    <cellStyle name="Note 5 27 2 5 3" xfId="44397"/>
    <cellStyle name="Note 5 27 2 6" xfId="19516"/>
    <cellStyle name="Note 5 27 3" xfId="2677"/>
    <cellStyle name="Note 5 27 3 2" xfId="5188"/>
    <cellStyle name="Note 5 27 3 2 2" xfId="14518"/>
    <cellStyle name="Note 5 27 3 2 2 2" xfId="31952"/>
    <cellStyle name="Note 5 27 3 2 2 3" xfId="46405"/>
    <cellStyle name="Note 5 27 3 2 3" xfId="16979"/>
    <cellStyle name="Note 5 27 3 2 3 2" xfId="34413"/>
    <cellStyle name="Note 5 27 3 2 3 3" xfId="48866"/>
    <cellStyle name="Note 5 27 3 2 4" xfId="22623"/>
    <cellStyle name="Note 5 27 3 2 5" xfId="37076"/>
    <cellStyle name="Note 5 27 3 3" xfId="7650"/>
    <cellStyle name="Note 5 27 3 3 2" xfId="25084"/>
    <cellStyle name="Note 5 27 3 3 3" xfId="39537"/>
    <cellStyle name="Note 5 27 3 4" xfId="10091"/>
    <cellStyle name="Note 5 27 3 4 2" xfId="27525"/>
    <cellStyle name="Note 5 27 3 4 3" xfId="41978"/>
    <cellStyle name="Note 5 27 3 5" xfId="12511"/>
    <cellStyle name="Note 5 27 3 5 2" xfId="29945"/>
    <cellStyle name="Note 5 27 3 5 3" xfId="44398"/>
    <cellStyle name="Note 5 27 3 6" xfId="19517"/>
    <cellStyle name="Note 5 27 4" xfId="2678"/>
    <cellStyle name="Note 5 27 4 2" xfId="5189"/>
    <cellStyle name="Note 5 27 4 2 2" xfId="22624"/>
    <cellStyle name="Note 5 27 4 2 3" xfId="37077"/>
    <cellStyle name="Note 5 27 4 3" xfId="7651"/>
    <cellStyle name="Note 5 27 4 3 2" xfId="25085"/>
    <cellStyle name="Note 5 27 4 3 3" xfId="39538"/>
    <cellStyle name="Note 5 27 4 4" xfId="10092"/>
    <cellStyle name="Note 5 27 4 4 2" xfId="27526"/>
    <cellStyle name="Note 5 27 4 4 3" xfId="41979"/>
    <cellStyle name="Note 5 27 4 5" xfId="12512"/>
    <cellStyle name="Note 5 27 4 5 2" xfId="29946"/>
    <cellStyle name="Note 5 27 4 5 3" xfId="44399"/>
    <cellStyle name="Note 5 27 4 6" xfId="15443"/>
    <cellStyle name="Note 5 27 4 6 2" xfId="32877"/>
    <cellStyle name="Note 5 27 4 6 3" xfId="47330"/>
    <cellStyle name="Note 5 27 4 7" xfId="19518"/>
    <cellStyle name="Note 5 27 4 8" xfId="20604"/>
    <cellStyle name="Note 5 27 5" xfId="5186"/>
    <cellStyle name="Note 5 27 5 2" xfId="14516"/>
    <cellStyle name="Note 5 27 5 2 2" xfId="31950"/>
    <cellStyle name="Note 5 27 5 2 3" xfId="46403"/>
    <cellStyle name="Note 5 27 5 3" xfId="16977"/>
    <cellStyle name="Note 5 27 5 3 2" xfId="34411"/>
    <cellStyle name="Note 5 27 5 3 3" xfId="48864"/>
    <cellStyle name="Note 5 27 5 4" xfId="22621"/>
    <cellStyle name="Note 5 27 5 5" xfId="37074"/>
    <cellStyle name="Note 5 27 6" xfId="7648"/>
    <cellStyle name="Note 5 27 6 2" xfId="25082"/>
    <cellStyle name="Note 5 27 6 3" xfId="39535"/>
    <cellStyle name="Note 5 27 7" xfId="10089"/>
    <cellStyle name="Note 5 27 7 2" xfId="27523"/>
    <cellStyle name="Note 5 27 7 3" xfId="41976"/>
    <cellStyle name="Note 5 27 8" xfId="12509"/>
    <cellStyle name="Note 5 27 8 2" xfId="29943"/>
    <cellStyle name="Note 5 27 8 3" xfId="44396"/>
    <cellStyle name="Note 5 27 9" xfId="19515"/>
    <cellStyle name="Note 5 28" xfId="2679"/>
    <cellStyle name="Note 5 28 2" xfId="5190"/>
    <cellStyle name="Note 5 28 2 2" xfId="14519"/>
    <cellStyle name="Note 5 28 2 2 2" xfId="31953"/>
    <cellStyle name="Note 5 28 2 2 3" xfId="46406"/>
    <cellStyle name="Note 5 28 2 3" xfId="16980"/>
    <cellStyle name="Note 5 28 2 3 2" xfId="34414"/>
    <cellStyle name="Note 5 28 2 3 3" xfId="48867"/>
    <cellStyle name="Note 5 28 2 4" xfId="22625"/>
    <cellStyle name="Note 5 28 2 5" xfId="37078"/>
    <cellStyle name="Note 5 28 3" xfId="7652"/>
    <cellStyle name="Note 5 28 3 2" xfId="25086"/>
    <cellStyle name="Note 5 28 3 3" xfId="39539"/>
    <cellStyle name="Note 5 28 4" xfId="10093"/>
    <cellStyle name="Note 5 28 4 2" xfId="27527"/>
    <cellStyle name="Note 5 28 4 3" xfId="41980"/>
    <cellStyle name="Note 5 28 5" xfId="12513"/>
    <cellStyle name="Note 5 28 5 2" xfId="29947"/>
    <cellStyle name="Note 5 28 5 3" xfId="44400"/>
    <cellStyle name="Note 5 28 6" xfId="19519"/>
    <cellStyle name="Note 5 29" xfId="2680"/>
    <cellStyle name="Note 5 29 2" xfId="5191"/>
    <cellStyle name="Note 5 29 2 2" xfId="14520"/>
    <cellStyle name="Note 5 29 2 2 2" xfId="31954"/>
    <cellStyle name="Note 5 29 2 2 3" xfId="46407"/>
    <cellStyle name="Note 5 29 2 3" xfId="16981"/>
    <cellStyle name="Note 5 29 2 3 2" xfId="34415"/>
    <cellStyle name="Note 5 29 2 3 3" xfId="48868"/>
    <cellStyle name="Note 5 29 2 4" xfId="22626"/>
    <cellStyle name="Note 5 29 2 5" xfId="37079"/>
    <cellStyle name="Note 5 29 3" xfId="7653"/>
    <cellStyle name="Note 5 29 3 2" xfId="25087"/>
    <cellStyle name="Note 5 29 3 3" xfId="39540"/>
    <cellStyle name="Note 5 29 4" xfId="10094"/>
    <cellStyle name="Note 5 29 4 2" xfId="27528"/>
    <cellStyle name="Note 5 29 4 3" xfId="41981"/>
    <cellStyle name="Note 5 29 5" xfId="12514"/>
    <cellStyle name="Note 5 29 5 2" xfId="29948"/>
    <cellStyle name="Note 5 29 5 3" xfId="44401"/>
    <cellStyle name="Note 5 29 6" xfId="19520"/>
    <cellStyle name="Note 5 3" xfId="2681"/>
    <cellStyle name="Note 5 3 10" xfId="7654"/>
    <cellStyle name="Note 5 3 10 2" xfId="25088"/>
    <cellStyle name="Note 5 3 10 3" xfId="39541"/>
    <cellStyle name="Note 5 3 11" xfId="10095"/>
    <cellStyle name="Note 5 3 11 2" xfId="27529"/>
    <cellStyle name="Note 5 3 11 3" xfId="41982"/>
    <cellStyle name="Note 5 3 12" xfId="12515"/>
    <cellStyle name="Note 5 3 12 2" xfId="29949"/>
    <cellStyle name="Note 5 3 12 3" xfId="44402"/>
    <cellStyle name="Note 5 3 13" xfId="19521"/>
    <cellStyle name="Note 5 3 2" xfId="2682"/>
    <cellStyle name="Note 5 3 2 2" xfId="2683"/>
    <cellStyle name="Note 5 3 2 2 2" xfId="5194"/>
    <cellStyle name="Note 5 3 2 2 2 2" xfId="14523"/>
    <cellStyle name="Note 5 3 2 2 2 2 2" xfId="31957"/>
    <cellStyle name="Note 5 3 2 2 2 2 3" xfId="46410"/>
    <cellStyle name="Note 5 3 2 2 2 3" xfId="16984"/>
    <cellStyle name="Note 5 3 2 2 2 3 2" xfId="34418"/>
    <cellStyle name="Note 5 3 2 2 2 3 3" xfId="48871"/>
    <cellStyle name="Note 5 3 2 2 2 4" xfId="22629"/>
    <cellStyle name="Note 5 3 2 2 2 5" xfId="37082"/>
    <cellStyle name="Note 5 3 2 2 3" xfId="7656"/>
    <cellStyle name="Note 5 3 2 2 3 2" xfId="25090"/>
    <cellStyle name="Note 5 3 2 2 3 3" xfId="39543"/>
    <cellStyle name="Note 5 3 2 2 4" xfId="10097"/>
    <cellStyle name="Note 5 3 2 2 4 2" xfId="27531"/>
    <cellStyle name="Note 5 3 2 2 4 3" xfId="41984"/>
    <cellStyle name="Note 5 3 2 2 5" xfId="12517"/>
    <cellStyle name="Note 5 3 2 2 5 2" xfId="29951"/>
    <cellStyle name="Note 5 3 2 2 5 3" xfId="44404"/>
    <cellStyle name="Note 5 3 2 2 6" xfId="19523"/>
    <cellStyle name="Note 5 3 2 3" xfId="2684"/>
    <cellStyle name="Note 5 3 2 3 2" xfId="5195"/>
    <cellStyle name="Note 5 3 2 3 2 2" xfId="14524"/>
    <cellStyle name="Note 5 3 2 3 2 2 2" xfId="31958"/>
    <cellStyle name="Note 5 3 2 3 2 2 3" xfId="46411"/>
    <cellStyle name="Note 5 3 2 3 2 3" xfId="16985"/>
    <cellStyle name="Note 5 3 2 3 2 3 2" xfId="34419"/>
    <cellStyle name="Note 5 3 2 3 2 3 3" xfId="48872"/>
    <cellStyle name="Note 5 3 2 3 2 4" xfId="22630"/>
    <cellStyle name="Note 5 3 2 3 2 5" xfId="37083"/>
    <cellStyle name="Note 5 3 2 3 3" xfId="7657"/>
    <cellStyle name="Note 5 3 2 3 3 2" xfId="25091"/>
    <cellStyle name="Note 5 3 2 3 3 3" xfId="39544"/>
    <cellStyle name="Note 5 3 2 3 4" xfId="10098"/>
    <cellStyle name="Note 5 3 2 3 4 2" xfId="27532"/>
    <cellStyle name="Note 5 3 2 3 4 3" xfId="41985"/>
    <cellStyle name="Note 5 3 2 3 5" xfId="12518"/>
    <cellStyle name="Note 5 3 2 3 5 2" xfId="29952"/>
    <cellStyle name="Note 5 3 2 3 5 3" xfId="44405"/>
    <cellStyle name="Note 5 3 2 3 6" xfId="19524"/>
    <cellStyle name="Note 5 3 2 4" xfId="2685"/>
    <cellStyle name="Note 5 3 2 4 2" xfId="5196"/>
    <cellStyle name="Note 5 3 2 4 2 2" xfId="22631"/>
    <cellStyle name="Note 5 3 2 4 2 3" xfId="37084"/>
    <cellStyle name="Note 5 3 2 4 3" xfId="7658"/>
    <cellStyle name="Note 5 3 2 4 3 2" xfId="25092"/>
    <cellStyle name="Note 5 3 2 4 3 3" xfId="39545"/>
    <cellStyle name="Note 5 3 2 4 4" xfId="10099"/>
    <cellStyle name="Note 5 3 2 4 4 2" xfId="27533"/>
    <cellStyle name="Note 5 3 2 4 4 3" xfId="41986"/>
    <cellStyle name="Note 5 3 2 4 5" xfId="12519"/>
    <cellStyle name="Note 5 3 2 4 5 2" xfId="29953"/>
    <cellStyle name="Note 5 3 2 4 5 3" xfId="44406"/>
    <cellStyle name="Note 5 3 2 4 6" xfId="15444"/>
    <cellStyle name="Note 5 3 2 4 6 2" xfId="32878"/>
    <cellStyle name="Note 5 3 2 4 6 3" xfId="47331"/>
    <cellStyle name="Note 5 3 2 4 7" xfId="19525"/>
    <cellStyle name="Note 5 3 2 4 8" xfId="20605"/>
    <cellStyle name="Note 5 3 2 5" xfId="5193"/>
    <cellStyle name="Note 5 3 2 5 2" xfId="14522"/>
    <cellStyle name="Note 5 3 2 5 2 2" xfId="31956"/>
    <cellStyle name="Note 5 3 2 5 2 3" xfId="46409"/>
    <cellStyle name="Note 5 3 2 5 3" xfId="16983"/>
    <cellStyle name="Note 5 3 2 5 3 2" xfId="34417"/>
    <cellStyle name="Note 5 3 2 5 3 3" xfId="48870"/>
    <cellStyle name="Note 5 3 2 5 4" xfId="22628"/>
    <cellStyle name="Note 5 3 2 5 5" xfId="37081"/>
    <cellStyle name="Note 5 3 2 6" xfId="7655"/>
    <cellStyle name="Note 5 3 2 6 2" xfId="25089"/>
    <cellStyle name="Note 5 3 2 6 3" xfId="39542"/>
    <cellStyle name="Note 5 3 2 7" xfId="10096"/>
    <cellStyle name="Note 5 3 2 7 2" xfId="27530"/>
    <cellStyle name="Note 5 3 2 7 3" xfId="41983"/>
    <cellStyle name="Note 5 3 2 8" xfId="12516"/>
    <cellStyle name="Note 5 3 2 8 2" xfId="29950"/>
    <cellStyle name="Note 5 3 2 8 3" xfId="44403"/>
    <cellStyle name="Note 5 3 2 9" xfId="19522"/>
    <cellStyle name="Note 5 3 3" xfId="2686"/>
    <cellStyle name="Note 5 3 3 2" xfId="2687"/>
    <cellStyle name="Note 5 3 3 2 2" xfId="5198"/>
    <cellStyle name="Note 5 3 3 2 2 2" xfId="14526"/>
    <cellStyle name="Note 5 3 3 2 2 2 2" xfId="31960"/>
    <cellStyle name="Note 5 3 3 2 2 2 3" xfId="46413"/>
    <cellStyle name="Note 5 3 3 2 2 3" xfId="16987"/>
    <cellStyle name="Note 5 3 3 2 2 3 2" xfId="34421"/>
    <cellStyle name="Note 5 3 3 2 2 3 3" xfId="48874"/>
    <cellStyle name="Note 5 3 3 2 2 4" xfId="22633"/>
    <cellStyle name="Note 5 3 3 2 2 5" xfId="37086"/>
    <cellStyle name="Note 5 3 3 2 3" xfId="7660"/>
    <cellStyle name="Note 5 3 3 2 3 2" xfId="25094"/>
    <cellStyle name="Note 5 3 3 2 3 3" xfId="39547"/>
    <cellStyle name="Note 5 3 3 2 4" xfId="10101"/>
    <cellStyle name="Note 5 3 3 2 4 2" xfId="27535"/>
    <cellStyle name="Note 5 3 3 2 4 3" xfId="41988"/>
    <cellStyle name="Note 5 3 3 2 5" xfId="12521"/>
    <cellStyle name="Note 5 3 3 2 5 2" xfId="29955"/>
    <cellStyle name="Note 5 3 3 2 5 3" xfId="44408"/>
    <cellStyle name="Note 5 3 3 2 6" xfId="19527"/>
    <cellStyle name="Note 5 3 3 3" xfId="2688"/>
    <cellStyle name="Note 5 3 3 3 2" xfId="5199"/>
    <cellStyle name="Note 5 3 3 3 2 2" xfId="14527"/>
    <cellStyle name="Note 5 3 3 3 2 2 2" xfId="31961"/>
    <cellStyle name="Note 5 3 3 3 2 2 3" xfId="46414"/>
    <cellStyle name="Note 5 3 3 3 2 3" xfId="16988"/>
    <cellStyle name="Note 5 3 3 3 2 3 2" xfId="34422"/>
    <cellStyle name="Note 5 3 3 3 2 3 3" xfId="48875"/>
    <cellStyle name="Note 5 3 3 3 2 4" xfId="22634"/>
    <cellStyle name="Note 5 3 3 3 2 5" xfId="37087"/>
    <cellStyle name="Note 5 3 3 3 3" xfId="7661"/>
    <cellStyle name="Note 5 3 3 3 3 2" xfId="25095"/>
    <cellStyle name="Note 5 3 3 3 3 3" xfId="39548"/>
    <cellStyle name="Note 5 3 3 3 4" xfId="10102"/>
    <cellStyle name="Note 5 3 3 3 4 2" xfId="27536"/>
    <cellStyle name="Note 5 3 3 3 4 3" xfId="41989"/>
    <cellStyle name="Note 5 3 3 3 5" xfId="12522"/>
    <cellStyle name="Note 5 3 3 3 5 2" xfId="29956"/>
    <cellStyle name="Note 5 3 3 3 5 3" xfId="44409"/>
    <cellStyle name="Note 5 3 3 3 6" xfId="19528"/>
    <cellStyle name="Note 5 3 3 4" xfId="2689"/>
    <cellStyle name="Note 5 3 3 4 2" xfId="5200"/>
    <cellStyle name="Note 5 3 3 4 2 2" xfId="22635"/>
    <cellStyle name="Note 5 3 3 4 2 3" xfId="37088"/>
    <cellStyle name="Note 5 3 3 4 3" xfId="7662"/>
    <cellStyle name="Note 5 3 3 4 3 2" xfId="25096"/>
    <cellStyle name="Note 5 3 3 4 3 3" xfId="39549"/>
    <cellStyle name="Note 5 3 3 4 4" xfId="10103"/>
    <cellStyle name="Note 5 3 3 4 4 2" xfId="27537"/>
    <cellStyle name="Note 5 3 3 4 4 3" xfId="41990"/>
    <cellStyle name="Note 5 3 3 4 5" xfId="12523"/>
    <cellStyle name="Note 5 3 3 4 5 2" xfId="29957"/>
    <cellStyle name="Note 5 3 3 4 5 3" xfId="44410"/>
    <cellStyle name="Note 5 3 3 4 6" xfId="15445"/>
    <cellStyle name="Note 5 3 3 4 6 2" xfId="32879"/>
    <cellStyle name="Note 5 3 3 4 6 3" xfId="47332"/>
    <cellStyle name="Note 5 3 3 4 7" xfId="19529"/>
    <cellStyle name="Note 5 3 3 4 8" xfId="20606"/>
    <cellStyle name="Note 5 3 3 5" xfId="5197"/>
    <cellStyle name="Note 5 3 3 5 2" xfId="14525"/>
    <cellStyle name="Note 5 3 3 5 2 2" xfId="31959"/>
    <cellStyle name="Note 5 3 3 5 2 3" xfId="46412"/>
    <cellStyle name="Note 5 3 3 5 3" xfId="16986"/>
    <cellStyle name="Note 5 3 3 5 3 2" xfId="34420"/>
    <cellStyle name="Note 5 3 3 5 3 3" xfId="48873"/>
    <cellStyle name="Note 5 3 3 5 4" xfId="22632"/>
    <cellStyle name="Note 5 3 3 5 5" xfId="37085"/>
    <cellStyle name="Note 5 3 3 6" xfId="7659"/>
    <cellStyle name="Note 5 3 3 6 2" xfId="25093"/>
    <cellStyle name="Note 5 3 3 6 3" xfId="39546"/>
    <cellStyle name="Note 5 3 3 7" xfId="10100"/>
    <cellStyle name="Note 5 3 3 7 2" xfId="27534"/>
    <cellStyle name="Note 5 3 3 7 3" xfId="41987"/>
    <cellStyle name="Note 5 3 3 8" xfId="12520"/>
    <cellStyle name="Note 5 3 3 8 2" xfId="29954"/>
    <cellStyle name="Note 5 3 3 8 3" xfId="44407"/>
    <cellStyle name="Note 5 3 3 9" xfId="19526"/>
    <cellStyle name="Note 5 3 4" xfId="2690"/>
    <cellStyle name="Note 5 3 4 2" xfId="2691"/>
    <cellStyle name="Note 5 3 4 2 2" xfId="5202"/>
    <cellStyle name="Note 5 3 4 2 2 2" xfId="14529"/>
    <cellStyle name="Note 5 3 4 2 2 2 2" xfId="31963"/>
    <cellStyle name="Note 5 3 4 2 2 2 3" xfId="46416"/>
    <cellStyle name="Note 5 3 4 2 2 3" xfId="16990"/>
    <cellStyle name="Note 5 3 4 2 2 3 2" xfId="34424"/>
    <cellStyle name="Note 5 3 4 2 2 3 3" xfId="48877"/>
    <cellStyle name="Note 5 3 4 2 2 4" xfId="22637"/>
    <cellStyle name="Note 5 3 4 2 2 5" xfId="37090"/>
    <cellStyle name="Note 5 3 4 2 3" xfId="7664"/>
    <cellStyle name="Note 5 3 4 2 3 2" xfId="25098"/>
    <cellStyle name="Note 5 3 4 2 3 3" xfId="39551"/>
    <cellStyle name="Note 5 3 4 2 4" xfId="10105"/>
    <cellStyle name="Note 5 3 4 2 4 2" xfId="27539"/>
    <cellStyle name="Note 5 3 4 2 4 3" xfId="41992"/>
    <cellStyle name="Note 5 3 4 2 5" xfId="12525"/>
    <cellStyle name="Note 5 3 4 2 5 2" xfId="29959"/>
    <cellStyle name="Note 5 3 4 2 5 3" xfId="44412"/>
    <cellStyle name="Note 5 3 4 2 6" xfId="19531"/>
    <cellStyle name="Note 5 3 4 3" xfId="2692"/>
    <cellStyle name="Note 5 3 4 3 2" xfId="5203"/>
    <cellStyle name="Note 5 3 4 3 2 2" xfId="14530"/>
    <cellStyle name="Note 5 3 4 3 2 2 2" xfId="31964"/>
    <cellStyle name="Note 5 3 4 3 2 2 3" xfId="46417"/>
    <cellStyle name="Note 5 3 4 3 2 3" xfId="16991"/>
    <cellStyle name="Note 5 3 4 3 2 3 2" xfId="34425"/>
    <cellStyle name="Note 5 3 4 3 2 3 3" xfId="48878"/>
    <cellStyle name="Note 5 3 4 3 2 4" xfId="22638"/>
    <cellStyle name="Note 5 3 4 3 2 5" xfId="37091"/>
    <cellStyle name="Note 5 3 4 3 3" xfId="7665"/>
    <cellStyle name="Note 5 3 4 3 3 2" xfId="25099"/>
    <cellStyle name="Note 5 3 4 3 3 3" xfId="39552"/>
    <cellStyle name="Note 5 3 4 3 4" xfId="10106"/>
    <cellStyle name="Note 5 3 4 3 4 2" xfId="27540"/>
    <cellStyle name="Note 5 3 4 3 4 3" xfId="41993"/>
    <cellStyle name="Note 5 3 4 3 5" xfId="12526"/>
    <cellStyle name="Note 5 3 4 3 5 2" xfId="29960"/>
    <cellStyle name="Note 5 3 4 3 5 3" xfId="44413"/>
    <cellStyle name="Note 5 3 4 3 6" xfId="19532"/>
    <cellStyle name="Note 5 3 4 4" xfId="2693"/>
    <cellStyle name="Note 5 3 4 4 2" xfId="5204"/>
    <cellStyle name="Note 5 3 4 4 2 2" xfId="22639"/>
    <cellStyle name="Note 5 3 4 4 2 3" xfId="37092"/>
    <cellStyle name="Note 5 3 4 4 3" xfId="7666"/>
    <cellStyle name="Note 5 3 4 4 3 2" xfId="25100"/>
    <cellStyle name="Note 5 3 4 4 3 3" xfId="39553"/>
    <cellStyle name="Note 5 3 4 4 4" xfId="10107"/>
    <cellStyle name="Note 5 3 4 4 4 2" xfId="27541"/>
    <cellStyle name="Note 5 3 4 4 4 3" xfId="41994"/>
    <cellStyle name="Note 5 3 4 4 5" xfId="12527"/>
    <cellStyle name="Note 5 3 4 4 5 2" xfId="29961"/>
    <cellStyle name="Note 5 3 4 4 5 3" xfId="44414"/>
    <cellStyle name="Note 5 3 4 4 6" xfId="15446"/>
    <cellStyle name="Note 5 3 4 4 6 2" xfId="32880"/>
    <cellStyle name="Note 5 3 4 4 6 3" xfId="47333"/>
    <cellStyle name="Note 5 3 4 4 7" xfId="19533"/>
    <cellStyle name="Note 5 3 4 4 8" xfId="20607"/>
    <cellStyle name="Note 5 3 4 5" xfId="5201"/>
    <cellStyle name="Note 5 3 4 5 2" xfId="14528"/>
    <cellStyle name="Note 5 3 4 5 2 2" xfId="31962"/>
    <cellStyle name="Note 5 3 4 5 2 3" xfId="46415"/>
    <cellStyle name="Note 5 3 4 5 3" xfId="16989"/>
    <cellStyle name="Note 5 3 4 5 3 2" xfId="34423"/>
    <cellStyle name="Note 5 3 4 5 3 3" xfId="48876"/>
    <cellStyle name="Note 5 3 4 5 4" xfId="22636"/>
    <cellStyle name="Note 5 3 4 5 5" xfId="37089"/>
    <cellStyle name="Note 5 3 4 6" xfId="7663"/>
    <cellStyle name="Note 5 3 4 6 2" xfId="25097"/>
    <cellStyle name="Note 5 3 4 6 3" xfId="39550"/>
    <cellStyle name="Note 5 3 4 7" xfId="10104"/>
    <cellStyle name="Note 5 3 4 7 2" xfId="27538"/>
    <cellStyle name="Note 5 3 4 7 3" xfId="41991"/>
    <cellStyle name="Note 5 3 4 8" xfId="12524"/>
    <cellStyle name="Note 5 3 4 8 2" xfId="29958"/>
    <cellStyle name="Note 5 3 4 8 3" xfId="44411"/>
    <cellStyle name="Note 5 3 4 9" xfId="19530"/>
    <cellStyle name="Note 5 3 5" xfId="2694"/>
    <cellStyle name="Note 5 3 5 2" xfId="2695"/>
    <cellStyle name="Note 5 3 5 2 2" xfId="5206"/>
    <cellStyle name="Note 5 3 5 2 2 2" xfId="14532"/>
    <cellStyle name="Note 5 3 5 2 2 2 2" xfId="31966"/>
    <cellStyle name="Note 5 3 5 2 2 2 3" xfId="46419"/>
    <cellStyle name="Note 5 3 5 2 2 3" xfId="16993"/>
    <cellStyle name="Note 5 3 5 2 2 3 2" xfId="34427"/>
    <cellStyle name="Note 5 3 5 2 2 3 3" xfId="48880"/>
    <cellStyle name="Note 5 3 5 2 2 4" xfId="22641"/>
    <cellStyle name="Note 5 3 5 2 2 5" xfId="37094"/>
    <cellStyle name="Note 5 3 5 2 3" xfId="7668"/>
    <cellStyle name="Note 5 3 5 2 3 2" xfId="25102"/>
    <cellStyle name="Note 5 3 5 2 3 3" xfId="39555"/>
    <cellStyle name="Note 5 3 5 2 4" xfId="10109"/>
    <cellStyle name="Note 5 3 5 2 4 2" xfId="27543"/>
    <cellStyle name="Note 5 3 5 2 4 3" xfId="41996"/>
    <cellStyle name="Note 5 3 5 2 5" xfId="12529"/>
    <cellStyle name="Note 5 3 5 2 5 2" xfId="29963"/>
    <cellStyle name="Note 5 3 5 2 5 3" xfId="44416"/>
    <cellStyle name="Note 5 3 5 2 6" xfId="19535"/>
    <cellStyle name="Note 5 3 5 3" xfId="2696"/>
    <cellStyle name="Note 5 3 5 3 2" xfId="5207"/>
    <cellStyle name="Note 5 3 5 3 2 2" xfId="14533"/>
    <cellStyle name="Note 5 3 5 3 2 2 2" xfId="31967"/>
    <cellStyle name="Note 5 3 5 3 2 2 3" xfId="46420"/>
    <cellStyle name="Note 5 3 5 3 2 3" xfId="16994"/>
    <cellStyle name="Note 5 3 5 3 2 3 2" xfId="34428"/>
    <cellStyle name="Note 5 3 5 3 2 3 3" xfId="48881"/>
    <cellStyle name="Note 5 3 5 3 2 4" xfId="22642"/>
    <cellStyle name="Note 5 3 5 3 2 5" xfId="37095"/>
    <cellStyle name="Note 5 3 5 3 3" xfId="7669"/>
    <cellStyle name="Note 5 3 5 3 3 2" xfId="25103"/>
    <cellStyle name="Note 5 3 5 3 3 3" xfId="39556"/>
    <cellStyle name="Note 5 3 5 3 4" xfId="10110"/>
    <cellStyle name="Note 5 3 5 3 4 2" xfId="27544"/>
    <cellStyle name="Note 5 3 5 3 4 3" xfId="41997"/>
    <cellStyle name="Note 5 3 5 3 5" xfId="12530"/>
    <cellStyle name="Note 5 3 5 3 5 2" xfId="29964"/>
    <cellStyle name="Note 5 3 5 3 5 3" xfId="44417"/>
    <cellStyle name="Note 5 3 5 3 6" xfId="19536"/>
    <cellStyle name="Note 5 3 5 4" xfId="2697"/>
    <cellStyle name="Note 5 3 5 4 2" xfId="5208"/>
    <cellStyle name="Note 5 3 5 4 2 2" xfId="22643"/>
    <cellStyle name="Note 5 3 5 4 2 3" xfId="37096"/>
    <cellStyle name="Note 5 3 5 4 3" xfId="7670"/>
    <cellStyle name="Note 5 3 5 4 3 2" xfId="25104"/>
    <cellStyle name="Note 5 3 5 4 3 3" xfId="39557"/>
    <cellStyle name="Note 5 3 5 4 4" xfId="10111"/>
    <cellStyle name="Note 5 3 5 4 4 2" xfId="27545"/>
    <cellStyle name="Note 5 3 5 4 4 3" xfId="41998"/>
    <cellStyle name="Note 5 3 5 4 5" xfId="12531"/>
    <cellStyle name="Note 5 3 5 4 5 2" xfId="29965"/>
    <cellStyle name="Note 5 3 5 4 5 3" xfId="44418"/>
    <cellStyle name="Note 5 3 5 4 6" xfId="15447"/>
    <cellStyle name="Note 5 3 5 4 6 2" xfId="32881"/>
    <cellStyle name="Note 5 3 5 4 6 3" xfId="47334"/>
    <cellStyle name="Note 5 3 5 4 7" xfId="19537"/>
    <cellStyle name="Note 5 3 5 4 8" xfId="20608"/>
    <cellStyle name="Note 5 3 5 5" xfId="5205"/>
    <cellStyle name="Note 5 3 5 5 2" xfId="14531"/>
    <cellStyle name="Note 5 3 5 5 2 2" xfId="31965"/>
    <cellStyle name="Note 5 3 5 5 2 3" xfId="46418"/>
    <cellStyle name="Note 5 3 5 5 3" xfId="16992"/>
    <cellStyle name="Note 5 3 5 5 3 2" xfId="34426"/>
    <cellStyle name="Note 5 3 5 5 3 3" xfId="48879"/>
    <cellStyle name="Note 5 3 5 5 4" xfId="22640"/>
    <cellStyle name="Note 5 3 5 5 5" xfId="37093"/>
    <cellStyle name="Note 5 3 5 6" xfId="7667"/>
    <cellStyle name="Note 5 3 5 6 2" xfId="25101"/>
    <cellStyle name="Note 5 3 5 6 3" xfId="39554"/>
    <cellStyle name="Note 5 3 5 7" xfId="10108"/>
    <cellStyle name="Note 5 3 5 7 2" xfId="27542"/>
    <cellStyle name="Note 5 3 5 7 3" xfId="41995"/>
    <cellStyle name="Note 5 3 5 8" xfId="12528"/>
    <cellStyle name="Note 5 3 5 8 2" xfId="29962"/>
    <cellStyle name="Note 5 3 5 8 3" xfId="44415"/>
    <cellStyle name="Note 5 3 5 9" xfId="19534"/>
    <cellStyle name="Note 5 3 6" xfId="2698"/>
    <cellStyle name="Note 5 3 6 2" xfId="5209"/>
    <cellStyle name="Note 5 3 6 2 2" xfId="14534"/>
    <cellStyle name="Note 5 3 6 2 2 2" xfId="31968"/>
    <cellStyle name="Note 5 3 6 2 2 3" xfId="46421"/>
    <cellStyle name="Note 5 3 6 2 3" xfId="16995"/>
    <cellStyle name="Note 5 3 6 2 3 2" xfId="34429"/>
    <cellStyle name="Note 5 3 6 2 3 3" xfId="48882"/>
    <cellStyle name="Note 5 3 6 2 4" xfId="22644"/>
    <cellStyle name="Note 5 3 6 2 5" xfId="37097"/>
    <cellStyle name="Note 5 3 6 3" xfId="7671"/>
    <cellStyle name="Note 5 3 6 3 2" xfId="25105"/>
    <cellStyle name="Note 5 3 6 3 3" xfId="39558"/>
    <cellStyle name="Note 5 3 6 4" xfId="10112"/>
    <cellStyle name="Note 5 3 6 4 2" xfId="27546"/>
    <cellStyle name="Note 5 3 6 4 3" xfId="41999"/>
    <cellStyle name="Note 5 3 6 5" xfId="12532"/>
    <cellStyle name="Note 5 3 6 5 2" xfId="29966"/>
    <cellStyle name="Note 5 3 6 5 3" xfId="44419"/>
    <cellStyle name="Note 5 3 6 6" xfId="19538"/>
    <cellStyle name="Note 5 3 7" xfId="2699"/>
    <cellStyle name="Note 5 3 7 2" xfId="5210"/>
    <cellStyle name="Note 5 3 7 2 2" xfId="14535"/>
    <cellStyle name="Note 5 3 7 2 2 2" xfId="31969"/>
    <cellStyle name="Note 5 3 7 2 2 3" xfId="46422"/>
    <cellStyle name="Note 5 3 7 2 3" xfId="16996"/>
    <cellStyle name="Note 5 3 7 2 3 2" xfId="34430"/>
    <cellStyle name="Note 5 3 7 2 3 3" xfId="48883"/>
    <cellStyle name="Note 5 3 7 2 4" xfId="22645"/>
    <cellStyle name="Note 5 3 7 2 5" xfId="37098"/>
    <cellStyle name="Note 5 3 7 3" xfId="7672"/>
    <cellStyle name="Note 5 3 7 3 2" xfId="25106"/>
    <cellStyle name="Note 5 3 7 3 3" xfId="39559"/>
    <cellStyle name="Note 5 3 7 4" xfId="10113"/>
    <cellStyle name="Note 5 3 7 4 2" xfId="27547"/>
    <cellStyle name="Note 5 3 7 4 3" xfId="42000"/>
    <cellStyle name="Note 5 3 7 5" xfId="12533"/>
    <cellStyle name="Note 5 3 7 5 2" xfId="29967"/>
    <cellStyle name="Note 5 3 7 5 3" xfId="44420"/>
    <cellStyle name="Note 5 3 7 6" xfId="19539"/>
    <cellStyle name="Note 5 3 8" xfId="2700"/>
    <cellStyle name="Note 5 3 8 2" xfId="5211"/>
    <cellStyle name="Note 5 3 8 2 2" xfId="22646"/>
    <cellStyle name="Note 5 3 8 2 3" xfId="37099"/>
    <cellStyle name="Note 5 3 8 3" xfId="7673"/>
    <cellStyle name="Note 5 3 8 3 2" xfId="25107"/>
    <cellStyle name="Note 5 3 8 3 3" xfId="39560"/>
    <cellStyle name="Note 5 3 8 4" xfId="10114"/>
    <cellStyle name="Note 5 3 8 4 2" xfId="27548"/>
    <cellStyle name="Note 5 3 8 4 3" xfId="42001"/>
    <cellStyle name="Note 5 3 8 5" xfId="12534"/>
    <cellStyle name="Note 5 3 8 5 2" xfId="29968"/>
    <cellStyle name="Note 5 3 8 5 3" xfId="44421"/>
    <cellStyle name="Note 5 3 8 6" xfId="15448"/>
    <cellStyle name="Note 5 3 8 6 2" xfId="32882"/>
    <cellStyle name="Note 5 3 8 6 3" xfId="47335"/>
    <cellStyle name="Note 5 3 8 7" xfId="19540"/>
    <cellStyle name="Note 5 3 8 8" xfId="20609"/>
    <cellStyle name="Note 5 3 9" xfId="5192"/>
    <cellStyle name="Note 5 3 9 2" xfId="14521"/>
    <cellStyle name="Note 5 3 9 2 2" xfId="31955"/>
    <cellStyle name="Note 5 3 9 2 3" xfId="46408"/>
    <cellStyle name="Note 5 3 9 3" xfId="16982"/>
    <cellStyle name="Note 5 3 9 3 2" xfId="34416"/>
    <cellStyle name="Note 5 3 9 3 3" xfId="48869"/>
    <cellStyle name="Note 5 3 9 4" xfId="22627"/>
    <cellStyle name="Note 5 3 9 5" xfId="37080"/>
    <cellStyle name="Note 5 30" xfId="2701"/>
    <cellStyle name="Note 5 30 2" xfId="5212"/>
    <cellStyle name="Note 5 30 2 2" xfId="22647"/>
    <cellStyle name="Note 5 30 2 3" xfId="37100"/>
    <cellStyle name="Note 5 30 3" xfId="7674"/>
    <cellStyle name="Note 5 30 3 2" xfId="25108"/>
    <cellStyle name="Note 5 30 3 3" xfId="39561"/>
    <cellStyle name="Note 5 30 4" xfId="10115"/>
    <cellStyle name="Note 5 30 4 2" xfId="27549"/>
    <cellStyle name="Note 5 30 4 3" xfId="42002"/>
    <cellStyle name="Note 5 30 5" xfId="12535"/>
    <cellStyle name="Note 5 30 5 2" xfId="29969"/>
    <cellStyle name="Note 5 30 5 3" xfId="44422"/>
    <cellStyle name="Note 5 30 6" xfId="15449"/>
    <cellStyle name="Note 5 30 6 2" xfId="32883"/>
    <cellStyle name="Note 5 30 6 3" xfId="47336"/>
    <cellStyle name="Note 5 30 7" xfId="19541"/>
    <cellStyle name="Note 5 30 8" xfId="20610"/>
    <cellStyle name="Note 5 31" xfId="4873"/>
    <cellStyle name="Note 5 31 2" xfId="14281"/>
    <cellStyle name="Note 5 31 2 2" xfId="31715"/>
    <cellStyle name="Note 5 31 2 3" xfId="46168"/>
    <cellStyle name="Note 5 31 3" xfId="16742"/>
    <cellStyle name="Note 5 31 3 2" xfId="34176"/>
    <cellStyle name="Note 5 31 3 3" xfId="48629"/>
    <cellStyle name="Note 5 31 4" xfId="22308"/>
    <cellStyle name="Note 5 31 5" xfId="36761"/>
    <cellStyle name="Note 5 32" xfId="7335"/>
    <cellStyle name="Note 5 32 2" xfId="24769"/>
    <cellStyle name="Note 5 32 3" xfId="39222"/>
    <cellStyle name="Note 5 33" xfId="9776"/>
    <cellStyle name="Note 5 33 2" xfId="27210"/>
    <cellStyle name="Note 5 33 3" xfId="41663"/>
    <cellStyle name="Note 5 34" xfId="12196"/>
    <cellStyle name="Note 5 34 2" xfId="29630"/>
    <cellStyle name="Note 5 34 3" xfId="44083"/>
    <cellStyle name="Note 5 35" xfId="19202"/>
    <cellStyle name="Note 5 4" xfId="2702"/>
    <cellStyle name="Note 5 4 10" xfId="7675"/>
    <cellStyle name="Note 5 4 10 2" xfId="25109"/>
    <cellStyle name="Note 5 4 10 3" xfId="39562"/>
    <cellStyle name="Note 5 4 11" xfId="10116"/>
    <cellStyle name="Note 5 4 11 2" xfId="27550"/>
    <cellStyle name="Note 5 4 11 3" xfId="42003"/>
    <cellStyle name="Note 5 4 12" xfId="12536"/>
    <cellStyle name="Note 5 4 12 2" xfId="29970"/>
    <cellStyle name="Note 5 4 12 3" xfId="44423"/>
    <cellStyle name="Note 5 4 13" xfId="19542"/>
    <cellStyle name="Note 5 4 2" xfId="2703"/>
    <cellStyle name="Note 5 4 2 2" xfId="2704"/>
    <cellStyle name="Note 5 4 2 2 2" xfId="5215"/>
    <cellStyle name="Note 5 4 2 2 2 2" xfId="14538"/>
    <cellStyle name="Note 5 4 2 2 2 2 2" xfId="31972"/>
    <cellStyle name="Note 5 4 2 2 2 2 3" xfId="46425"/>
    <cellStyle name="Note 5 4 2 2 2 3" xfId="16999"/>
    <cellStyle name="Note 5 4 2 2 2 3 2" xfId="34433"/>
    <cellStyle name="Note 5 4 2 2 2 3 3" xfId="48886"/>
    <cellStyle name="Note 5 4 2 2 2 4" xfId="22650"/>
    <cellStyle name="Note 5 4 2 2 2 5" xfId="37103"/>
    <cellStyle name="Note 5 4 2 2 3" xfId="7677"/>
    <cellStyle name="Note 5 4 2 2 3 2" xfId="25111"/>
    <cellStyle name="Note 5 4 2 2 3 3" xfId="39564"/>
    <cellStyle name="Note 5 4 2 2 4" xfId="10118"/>
    <cellStyle name="Note 5 4 2 2 4 2" xfId="27552"/>
    <cellStyle name="Note 5 4 2 2 4 3" xfId="42005"/>
    <cellStyle name="Note 5 4 2 2 5" xfId="12538"/>
    <cellStyle name="Note 5 4 2 2 5 2" xfId="29972"/>
    <cellStyle name="Note 5 4 2 2 5 3" xfId="44425"/>
    <cellStyle name="Note 5 4 2 2 6" xfId="19544"/>
    <cellStyle name="Note 5 4 2 3" xfId="2705"/>
    <cellStyle name="Note 5 4 2 3 2" xfId="5216"/>
    <cellStyle name="Note 5 4 2 3 2 2" xfId="14539"/>
    <cellStyle name="Note 5 4 2 3 2 2 2" xfId="31973"/>
    <cellStyle name="Note 5 4 2 3 2 2 3" xfId="46426"/>
    <cellStyle name="Note 5 4 2 3 2 3" xfId="17000"/>
    <cellStyle name="Note 5 4 2 3 2 3 2" xfId="34434"/>
    <cellStyle name="Note 5 4 2 3 2 3 3" xfId="48887"/>
    <cellStyle name="Note 5 4 2 3 2 4" xfId="22651"/>
    <cellStyle name="Note 5 4 2 3 2 5" xfId="37104"/>
    <cellStyle name="Note 5 4 2 3 3" xfId="7678"/>
    <cellStyle name="Note 5 4 2 3 3 2" xfId="25112"/>
    <cellStyle name="Note 5 4 2 3 3 3" xfId="39565"/>
    <cellStyle name="Note 5 4 2 3 4" xfId="10119"/>
    <cellStyle name="Note 5 4 2 3 4 2" xfId="27553"/>
    <cellStyle name="Note 5 4 2 3 4 3" xfId="42006"/>
    <cellStyle name="Note 5 4 2 3 5" xfId="12539"/>
    <cellStyle name="Note 5 4 2 3 5 2" xfId="29973"/>
    <cellStyle name="Note 5 4 2 3 5 3" xfId="44426"/>
    <cellStyle name="Note 5 4 2 3 6" xfId="19545"/>
    <cellStyle name="Note 5 4 2 4" xfId="2706"/>
    <cellStyle name="Note 5 4 2 4 2" xfId="5217"/>
    <cellStyle name="Note 5 4 2 4 2 2" xfId="22652"/>
    <cellStyle name="Note 5 4 2 4 2 3" xfId="37105"/>
    <cellStyle name="Note 5 4 2 4 3" xfId="7679"/>
    <cellStyle name="Note 5 4 2 4 3 2" xfId="25113"/>
    <cellStyle name="Note 5 4 2 4 3 3" xfId="39566"/>
    <cellStyle name="Note 5 4 2 4 4" xfId="10120"/>
    <cellStyle name="Note 5 4 2 4 4 2" xfId="27554"/>
    <cellStyle name="Note 5 4 2 4 4 3" xfId="42007"/>
    <cellStyle name="Note 5 4 2 4 5" xfId="12540"/>
    <cellStyle name="Note 5 4 2 4 5 2" xfId="29974"/>
    <cellStyle name="Note 5 4 2 4 5 3" xfId="44427"/>
    <cellStyle name="Note 5 4 2 4 6" xfId="15450"/>
    <cellStyle name="Note 5 4 2 4 6 2" xfId="32884"/>
    <cellStyle name="Note 5 4 2 4 6 3" xfId="47337"/>
    <cellStyle name="Note 5 4 2 4 7" xfId="19546"/>
    <cellStyle name="Note 5 4 2 4 8" xfId="20611"/>
    <cellStyle name="Note 5 4 2 5" xfId="5214"/>
    <cellStyle name="Note 5 4 2 5 2" xfId="14537"/>
    <cellStyle name="Note 5 4 2 5 2 2" xfId="31971"/>
    <cellStyle name="Note 5 4 2 5 2 3" xfId="46424"/>
    <cellStyle name="Note 5 4 2 5 3" xfId="16998"/>
    <cellStyle name="Note 5 4 2 5 3 2" xfId="34432"/>
    <cellStyle name="Note 5 4 2 5 3 3" xfId="48885"/>
    <cellStyle name="Note 5 4 2 5 4" xfId="22649"/>
    <cellStyle name="Note 5 4 2 5 5" xfId="37102"/>
    <cellStyle name="Note 5 4 2 6" xfId="7676"/>
    <cellStyle name="Note 5 4 2 6 2" xfId="25110"/>
    <cellStyle name="Note 5 4 2 6 3" xfId="39563"/>
    <cellStyle name="Note 5 4 2 7" xfId="10117"/>
    <cellStyle name="Note 5 4 2 7 2" xfId="27551"/>
    <cellStyle name="Note 5 4 2 7 3" xfId="42004"/>
    <cellStyle name="Note 5 4 2 8" xfId="12537"/>
    <cellStyle name="Note 5 4 2 8 2" xfId="29971"/>
    <cellStyle name="Note 5 4 2 8 3" xfId="44424"/>
    <cellStyle name="Note 5 4 2 9" xfId="19543"/>
    <cellStyle name="Note 5 4 3" xfId="2707"/>
    <cellStyle name="Note 5 4 3 2" xfId="2708"/>
    <cellStyle name="Note 5 4 3 2 2" xfId="5219"/>
    <cellStyle name="Note 5 4 3 2 2 2" xfId="14541"/>
    <cellStyle name="Note 5 4 3 2 2 2 2" xfId="31975"/>
    <cellStyle name="Note 5 4 3 2 2 2 3" xfId="46428"/>
    <cellStyle name="Note 5 4 3 2 2 3" xfId="17002"/>
    <cellStyle name="Note 5 4 3 2 2 3 2" xfId="34436"/>
    <cellStyle name="Note 5 4 3 2 2 3 3" xfId="48889"/>
    <cellStyle name="Note 5 4 3 2 2 4" xfId="22654"/>
    <cellStyle name="Note 5 4 3 2 2 5" xfId="37107"/>
    <cellStyle name="Note 5 4 3 2 3" xfId="7681"/>
    <cellStyle name="Note 5 4 3 2 3 2" xfId="25115"/>
    <cellStyle name="Note 5 4 3 2 3 3" xfId="39568"/>
    <cellStyle name="Note 5 4 3 2 4" xfId="10122"/>
    <cellStyle name="Note 5 4 3 2 4 2" xfId="27556"/>
    <cellStyle name="Note 5 4 3 2 4 3" xfId="42009"/>
    <cellStyle name="Note 5 4 3 2 5" xfId="12542"/>
    <cellStyle name="Note 5 4 3 2 5 2" xfId="29976"/>
    <cellStyle name="Note 5 4 3 2 5 3" xfId="44429"/>
    <cellStyle name="Note 5 4 3 2 6" xfId="19548"/>
    <cellStyle name="Note 5 4 3 3" xfId="2709"/>
    <cellStyle name="Note 5 4 3 3 2" xfId="5220"/>
    <cellStyle name="Note 5 4 3 3 2 2" xfId="14542"/>
    <cellStyle name="Note 5 4 3 3 2 2 2" xfId="31976"/>
    <cellStyle name="Note 5 4 3 3 2 2 3" xfId="46429"/>
    <cellStyle name="Note 5 4 3 3 2 3" xfId="17003"/>
    <cellStyle name="Note 5 4 3 3 2 3 2" xfId="34437"/>
    <cellStyle name="Note 5 4 3 3 2 3 3" xfId="48890"/>
    <cellStyle name="Note 5 4 3 3 2 4" xfId="22655"/>
    <cellStyle name="Note 5 4 3 3 2 5" xfId="37108"/>
    <cellStyle name="Note 5 4 3 3 3" xfId="7682"/>
    <cellStyle name="Note 5 4 3 3 3 2" xfId="25116"/>
    <cellStyle name="Note 5 4 3 3 3 3" xfId="39569"/>
    <cellStyle name="Note 5 4 3 3 4" xfId="10123"/>
    <cellStyle name="Note 5 4 3 3 4 2" xfId="27557"/>
    <cellStyle name="Note 5 4 3 3 4 3" xfId="42010"/>
    <cellStyle name="Note 5 4 3 3 5" xfId="12543"/>
    <cellStyle name="Note 5 4 3 3 5 2" xfId="29977"/>
    <cellStyle name="Note 5 4 3 3 5 3" xfId="44430"/>
    <cellStyle name="Note 5 4 3 3 6" xfId="19549"/>
    <cellStyle name="Note 5 4 3 4" xfId="2710"/>
    <cellStyle name="Note 5 4 3 4 2" xfId="5221"/>
    <cellStyle name="Note 5 4 3 4 2 2" xfId="22656"/>
    <cellStyle name="Note 5 4 3 4 2 3" xfId="37109"/>
    <cellStyle name="Note 5 4 3 4 3" xfId="7683"/>
    <cellStyle name="Note 5 4 3 4 3 2" xfId="25117"/>
    <cellStyle name="Note 5 4 3 4 3 3" xfId="39570"/>
    <cellStyle name="Note 5 4 3 4 4" xfId="10124"/>
    <cellStyle name="Note 5 4 3 4 4 2" xfId="27558"/>
    <cellStyle name="Note 5 4 3 4 4 3" xfId="42011"/>
    <cellStyle name="Note 5 4 3 4 5" xfId="12544"/>
    <cellStyle name="Note 5 4 3 4 5 2" xfId="29978"/>
    <cellStyle name="Note 5 4 3 4 5 3" xfId="44431"/>
    <cellStyle name="Note 5 4 3 4 6" xfId="15451"/>
    <cellStyle name="Note 5 4 3 4 6 2" xfId="32885"/>
    <cellStyle name="Note 5 4 3 4 6 3" xfId="47338"/>
    <cellStyle name="Note 5 4 3 4 7" xfId="19550"/>
    <cellStyle name="Note 5 4 3 4 8" xfId="20612"/>
    <cellStyle name="Note 5 4 3 5" xfId="5218"/>
    <cellStyle name="Note 5 4 3 5 2" xfId="14540"/>
    <cellStyle name="Note 5 4 3 5 2 2" xfId="31974"/>
    <cellStyle name="Note 5 4 3 5 2 3" xfId="46427"/>
    <cellStyle name="Note 5 4 3 5 3" xfId="17001"/>
    <cellStyle name="Note 5 4 3 5 3 2" xfId="34435"/>
    <cellStyle name="Note 5 4 3 5 3 3" xfId="48888"/>
    <cellStyle name="Note 5 4 3 5 4" xfId="22653"/>
    <cellStyle name="Note 5 4 3 5 5" xfId="37106"/>
    <cellStyle name="Note 5 4 3 6" xfId="7680"/>
    <cellStyle name="Note 5 4 3 6 2" xfId="25114"/>
    <cellStyle name="Note 5 4 3 6 3" xfId="39567"/>
    <cellStyle name="Note 5 4 3 7" xfId="10121"/>
    <cellStyle name="Note 5 4 3 7 2" xfId="27555"/>
    <cellStyle name="Note 5 4 3 7 3" xfId="42008"/>
    <cellStyle name="Note 5 4 3 8" xfId="12541"/>
    <cellStyle name="Note 5 4 3 8 2" xfId="29975"/>
    <cellStyle name="Note 5 4 3 8 3" xfId="44428"/>
    <cellStyle name="Note 5 4 3 9" xfId="19547"/>
    <cellStyle name="Note 5 4 4" xfId="2711"/>
    <cellStyle name="Note 5 4 4 2" xfId="2712"/>
    <cellStyle name="Note 5 4 4 2 2" xfId="5223"/>
    <cellStyle name="Note 5 4 4 2 2 2" xfId="14544"/>
    <cellStyle name="Note 5 4 4 2 2 2 2" xfId="31978"/>
    <cellStyle name="Note 5 4 4 2 2 2 3" xfId="46431"/>
    <cellStyle name="Note 5 4 4 2 2 3" xfId="17005"/>
    <cellStyle name="Note 5 4 4 2 2 3 2" xfId="34439"/>
    <cellStyle name="Note 5 4 4 2 2 3 3" xfId="48892"/>
    <cellStyle name="Note 5 4 4 2 2 4" xfId="22658"/>
    <cellStyle name="Note 5 4 4 2 2 5" xfId="37111"/>
    <cellStyle name="Note 5 4 4 2 3" xfId="7685"/>
    <cellStyle name="Note 5 4 4 2 3 2" xfId="25119"/>
    <cellStyle name="Note 5 4 4 2 3 3" xfId="39572"/>
    <cellStyle name="Note 5 4 4 2 4" xfId="10126"/>
    <cellStyle name="Note 5 4 4 2 4 2" xfId="27560"/>
    <cellStyle name="Note 5 4 4 2 4 3" xfId="42013"/>
    <cellStyle name="Note 5 4 4 2 5" xfId="12546"/>
    <cellStyle name="Note 5 4 4 2 5 2" xfId="29980"/>
    <cellStyle name="Note 5 4 4 2 5 3" xfId="44433"/>
    <cellStyle name="Note 5 4 4 2 6" xfId="19552"/>
    <cellStyle name="Note 5 4 4 3" xfId="2713"/>
    <cellStyle name="Note 5 4 4 3 2" xfId="5224"/>
    <cellStyle name="Note 5 4 4 3 2 2" xfId="14545"/>
    <cellStyle name="Note 5 4 4 3 2 2 2" xfId="31979"/>
    <cellStyle name="Note 5 4 4 3 2 2 3" xfId="46432"/>
    <cellStyle name="Note 5 4 4 3 2 3" xfId="17006"/>
    <cellStyle name="Note 5 4 4 3 2 3 2" xfId="34440"/>
    <cellStyle name="Note 5 4 4 3 2 3 3" xfId="48893"/>
    <cellStyle name="Note 5 4 4 3 2 4" xfId="22659"/>
    <cellStyle name="Note 5 4 4 3 2 5" xfId="37112"/>
    <cellStyle name="Note 5 4 4 3 3" xfId="7686"/>
    <cellStyle name="Note 5 4 4 3 3 2" xfId="25120"/>
    <cellStyle name="Note 5 4 4 3 3 3" xfId="39573"/>
    <cellStyle name="Note 5 4 4 3 4" xfId="10127"/>
    <cellStyle name="Note 5 4 4 3 4 2" xfId="27561"/>
    <cellStyle name="Note 5 4 4 3 4 3" xfId="42014"/>
    <cellStyle name="Note 5 4 4 3 5" xfId="12547"/>
    <cellStyle name="Note 5 4 4 3 5 2" xfId="29981"/>
    <cellStyle name="Note 5 4 4 3 5 3" xfId="44434"/>
    <cellStyle name="Note 5 4 4 3 6" xfId="19553"/>
    <cellStyle name="Note 5 4 4 4" xfId="2714"/>
    <cellStyle name="Note 5 4 4 4 2" xfId="5225"/>
    <cellStyle name="Note 5 4 4 4 2 2" xfId="22660"/>
    <cellStyle name="Note 5 4 4 4 2 3" xfId="37113"/>
    <cellStyle name="Note 5 4 4 4 3" xfId="7687"/>
    <cellStyle name="Note 5 4 4 4 3 2" xfId="25121"/>
    <cellStyle name="Note 5 4 4 4 3 3" xfId="39574"/>
    <cellStyle name="Note 5 4 4 4 4" xfId="10128"/>
    <cellStyle name="Note 5 4 4 4 4 2" xfId="27562"/>
    <cellStyle name="Note 5 4 4 4 4 3" xfId="42015"/>
    <cellStyle name="Note 5 4 4 4 5" xfId="12548"/>
    <cellStyle name="Note 5 4 4 4 5 2" xfId="29982"/>
    <cellStyle name="Note 5 4 4 4 5 3" xfId="44435"/>
    <cellStyle name="Note 5 4 4 4 6" xfId="15452"/>
    <cellStyle name="Note 5 4 4 4 6 2" xfId="32886"/>
    <cellStyle name="Note 5 4 4 4 6 3" xfId="47339"/>
    <cellStyle name="Note 5 4 4 4 7" xfId="19554"/>
    <cellStyle name="Note 5 4 4 4 8" xfId="20613"/>
    <cellStyle name="Note 5 4 4 5" xfId="5222"/>
    <cellStyle name="Note 5 4 4 5 2" xfId="14543"/>
    <cellStyle name="Note 5 4 4 5 2 2" xfId="31977"/>
    <cellStyle name="Note 5 4 4 5 2 3" xfId="46430"/>
    <cellStyle name="Note 5 4 4 5 3" xfId="17004"/>
    <cellStyle name="Note 5 4 4 5 3 2" xfId="34438"/>
    <cellStyle name="Note 5 4 4 5 3 3" xfId="48891"/>
    <cellStyle name="Note 5 4 4 5 4" xfId="22657"/>
    <cellStyle name="Note 5 4 4 5 5" xfId="37110"/>
    <cellStyle name="Note 5 4 4 6" xfId="7684"/>
    <cellStyle name="Note 5 4 4 6 2" xfId="25118"/>
    <cellStyle name="Note 5 4 4 6 3" xfId="39571"/>
    <cellStyle name="Note 5 4 4 7" xfId="10125"/>
    <cellStyle name="Note 5 4 4 7 2" xfId="27559"/>
    <cellStyle name="Note 5 4 4 7 3" xfId="42012"/>
    <cellStyle name="Note 5 4 4 8" xfId="12545"/>
    <cellStyle name="Note 5 4 4 8 2" xfId="29979"/>
    <cellStyle name="Note 5 4 4 8 3" xfId="44432"/>
    <cellStyle name="Note 5 4 4 9" xfId="19551"/>
    <cellStyle name="Note 5 4 5" xfId="2715"/>
    <cellStyle name="Note 5 4 5 2" xfId="2716"/>
    <cellStyle name="Note 5 4 5 2 2" xfId="5227"/>
    <cellStyle name="Note 5 4 5 2 2 2" xfId="14547"/>
    <cellStyle name="Note 5 4 5 2 2 2 2" xfId="31981"/>
    <cellStyle name="Note 5 4 5 2 2 2 3" xfId="46434"/>
    <cellStyle name="Note 5 4 5 2 2 3" xfId="17008"/>
    <cellStyle name="Note 5 4 5 2 2 3 2" xfId="34442"/>
    <cellStyle name="Note 5 4 5 2 2 3 3" xfId="48895"/>
    <cellStyle name="Note 5 4 5 2 2 4" xfId="22662"/>
    <cellStyle name="Note 5 4 5 2 2 5" xfId="37115"/>
    <cellStyle name="Note 5 4 5 2 3" xfId="7689"/>
    <cellStyle name="Note 5 4 5 2 3 2" xfId="25123"/>
    <cellStyle name="Note 5 4 5 2 3 3" xfId="39576"/>
    <cellStyle name="Note 5 4 5 2 4" xfId="10130"/>
    <cellStyle name="Note 5 4 5 2 4 2" xfId="27564"/>
    <cellStyle name="Note 5 4 5 2 4 3" xfId="42017"/>
    <cellStyle name="Note 5 4 5 2 5" xfId="12550"/>
    <cellStyle name="Note 5 4 5 2 5 2" xfId="29984"/>
    <cellStyle name="Note 5 4 5 2 5 3" xfId="44437"/>
    <cellStyle name="Note 5 4 5 2 6" xfId="19556"/>
    <cellStyle name="Note 5 4 5 3" xfId="2717"/>
    <cellStyle name="Note 5 4 5 3 2" xfId="5228"/>
    <cellStyle name="Note 5 4 5 3 2 2" xfId="14548"/>
    <cellStyle name="Note 5 4 5 3 2 2 2" xfId="31982"/>
    <cellStyle name="Note 5 4 5 3 2 2 3" xfId="46435"/>
    <cellStyle name="Note 5 4 5 3 2 3" xfId="17009"/>
    <cellStyle name="Note 5 4 5 3 2 3 2" xfId="34443"/>
    <cellStyle name="Note 5 4 5 3 2 3 3" xfId="48896"/>
    <cellStyle name="Note 5 4 5 3 2 4" xfId="22663"/>
    <cellStyle name="Note 5 4 5 3 2 5" xfId="37116"/>
    <cellStyle name="Note 5 4 5 3 3" xfId="7690"/>
    <cellStyle name="Note 5 4 5 3 3 2" xfId="25124"/>
    <cellStyle name="Note 5 4 5 3 3 3" xfId="39577"/>
    <cellStyle name="Note 5 4 5 3 4" xfId="10131"/>
    <cellStyle name="Note 5 4 5 3 4 2" xfId="27565"/>
    <cellStyle name="Note 5 4 5 3 4 3" xfId="42018"/>
    <cellStyle name="Note 5 4 5 3 5" xfId="12551"/>
    <cellStyle name="Note 5 4 5 3 5 2" xfId="29985"/>
    <cellStyle name="Note 5 4 5 3 5 3" xfId="44438"/>
    <cellStyle name="Note 5 4 5 3 6" xfId="19557"/>
    <cellStyle name="Note 5 4 5 4" xfId="2718"/>
    <cellStyle name="Note 5 4 5 4 2" xfId="5229"/>
    <cellStyle name="Note 5 4 5 4 2 2" xfId="22664"/>
    <cellStyle name="Note 5 4 5 4 2 3" xfId="37117"/>
    <cellStyle name="Note 5 4 5 4 3" xfId="7691"/>
    <cellStyle name="Note 5 4 5 4 3 2" xfId="25125"/>
    <cellStyle name="Note 5 4 5 4 3 3" xfId="39578"/>
    <cellStyle name="Note 5 4 5 4 4" xfId="10132"/>
    <cellStyle name="Note 5 4 5 4 4 2" xfId="27566"/>
    <cellStyle name="Note 5 4 5 4 4 3" xfId="42019"/>
    <cellStyle name="Note 5 4 5 4 5" xfId="12552"/>
    <cellStyle name="Note 5 4 5 4 5 2" xfId="29986"/>
    <cellStyle name="Note 5 4 5 4 5 3" xfId="44439"/>
    <cellStyle name="Note 5 4 5 4 6" xfId="15453"/>
    <cellStyle name="Note 5 4 5 4 6 2" xfId="32887"/>
    <cellStyle name="Note 5 4 5 4 6 3" xfId="47340"/>
    <cellStyle name="Note 5 4 5 4 7" xfId="19558"/>
    <cellStyle name="Note 5 4 5 4 8" xfId="20614"/>
    <cellStyle name="Note 5 4 5 5" xfId="5226"/>
    <cellStyle name="Note 5 4 5 5 2" xfId="14546"/>
    <cellStyle name="Note 5 4 5 5 2 2" xfId="31980"/>
    <cellStyle name="Note 5 4 5 5 2 3" xfId="46433"/>
    <cellStyle name="Note 5 4 5 5 3" xfId="17007"/>
    <cellStyle name="Note 5 4 5 5 3 2" xfId="34441"/>
    <cellStyle name="Note 5 4 5 5 3 3" xfId="48894"/>
    <cellStyle name="Note 5 4 5 5 4" xfId="22661"/>
    <cellStyle name="Note 5 4 5 5 5" xfId="37114"/>
    <cellStyle name="Note 5 4 5 6" xfId="7688"/>
    <cellStyle name="Note 5 4 5 6 2" xfId="25122"/>
    <cellStyle name="Note 5 4 5 6 3" xfId="39575"/>
    <cellStyle name="Note 5 4 5 7" xfId="10129"/>
    <cellStyle name="Note 5 4 5 7 2" xfId="27563"/>
    <cellStyle name="Note 5 4 5 7 3" xfId="42016"/>
    <cellStyle name="Note 5 4 5 8" xfId="12549"/>
    <cellStyle name="Note 5 4 5 8 2" xfId="29983"/>
    <cellStyle name="Note 5 4 5 8 3" xfId="44436"/>
    <cellStyle name="Note 5 4 5 9" xfId="19555"/>
    <cellStyle name="Note 5 4 6" xfId="2719"/>
    <cellStyle name="Note 5 4 6 2" xfId="5230"/>
    <cellStyle name="Note 5 4 6 2 2" xfId="14549"/>
    <cellStyle name="Note 5 4 6 2 2 2" xfId="31983"/>
    <cellStyle name="Note 5 4 6 2 2 3" xfId="46436"/>
    <cellStyle name="Note 5 4 6 2 3" xfId="17010"/>
    <cellStyle name="Note 5 4 6 2 3 2" xfId="34444"/>
    <cellStyle name="Note 5 4 6 2 3 3" xfId="48897"/>
    <cellStyle name="Note 5 4 6 2 4" xfId="22665"/>
    <cellStyle name="Note 5 4 6 2 5" xfId="37118"/>
    <cellStyle name="Note 5 4 6 3" xfId="7692"/>
    <cellStyle name="Note 5 4 6 3 2" xfId="25126"/>
    <cellStyle name="Note 5 4 6 3 3" xfId="39579"/>
    <cellStyle name="Note 5 4 6 4" xfId="10133"/>
    <cellStyle name="Note 5 4 6 4 2" xfId="27567"/>
    <cellStyle name="Note 5 4 6 4 3" xfId="42020"/>
    <cellStyle name="Note 5 4 6 5" xfId="12553"/>
    <cellStyle name="Note 5 4 6 5 2" xfId="29987"/>
    <cellStyle name="Note 5 4 6 5 3" xfId="44440"/>
    <cellStyle name="Note 5 4 6 6" xfId="19559"/>
    <cellStyle name="Note 5 4 7" xfId="2720"/>
    <cellStyle name="Note 5 4 7 2" xfId="5231"/>
    <cellStyle name="Note 5 4 7 2 2" xfId="14550"/>
    <cellStyle name="Note 5 4 7 2 2 2" xfId="31984"/>
    <cellStyle name="Note 5 4 7 2 2 3" xfId="46437"/>
    <cellStyle name="Note 5 4 7 2 3" xfId="17011"/>
    <cellStyle name="Note 5 4 7 2 3 2" xfId="34445"/>
    <cellStyle name="Note 5 4 7 2 3 3" xfId="48898"/>
    <cellStyle name="Note 5 4 7 2 4" xfId="22666"/>
    <cellStyle name="Note 5 4 7 2 5" xfId="37119"/>
    <cellStyle name="Note 5 4 7 3" xfId="7693"/>
    <cellStyle name="Note 5 4 7 3 2" xfId="25127"/>
    <cellStyle name="Note 5 4 7 3 3" xfId="39580"/>
    <cellStyle name="Note 5 4 7 4" xfId="10134"/>
    <cellStyle name="Note 5 4 7 4 2" xfId="27568"/>
    <cellStyle name="Note 5 4 7 4 3" xfId="42021"/>
    <cellStyle name="Note 5 4 7 5" xfId="12554"/>
    <cellStyle name="Note 5 4 7 5 2" xfId="29988"/>
    <cellStyle name="Note 5 4 7 5 3" xfId="44441"/>
    <cellStyle name="Note 5 4 7 6" xfId="19560"/>
    <cellStyle name="Note 5 4 8" xfId="2721"/>
    <cellStyle name="Note 5 4 8 2" xfId="5232"/>
    <cellStyle name="Note 5 4 8 2 2" xfId="22667"/>
    <cellStyle name="Note 5 4 8 2 3" xfId="37120"/>
    <cellStyle name="Note 5 4 8 3" xfId="7694"/>
    <cellStyle name="Note 5 4 8 3 2" xfId="25128"/>
    <cellStyle name="Note 5 4 8 3 3" xfId="39581"/>
    <cellStyle name="Note 5 4 8 4" xfId="10135"/>
    <cellStyle name="Note 5 4 8 4 2" xfId="27569"/>
    <cellStyle name="Note 5 4 8 4 3" xfId="42022"/>
    <cellStyle name="Note 5 4 8 5" xfId="12555"/>
    <cellStyle name="Note 5 4 8 5 2" xfId="29989"/>
    <cellStyle name="Note 5 4 8 5 3" xfId="44442"/>
    <cellStyle name="Note 5 4 8 6" xfId="15454"/>
    <cellStyle name="Note 5 4 8 6 2" xfId="32888"/>
    <cellStyle name="Note 5 4 8 6 3" xfId="47341"/>
    <cellStyle name="Note 5 4 8 7" xfId="19561"/>
    <cellStyle name="Note 5 4 8 8" xfId="20615"/>
    <cellStyle name="Note 5 4 9" xfId="5213"/>
    <cellStyle name="Note 5 4 9 2" xfId="14536"/>
    <cellStyle name="Note 5 4 9 2 2" xfId="31970"/>
    <cellStyle name="Note 5 4 9 2 3" xfId="46423"/>
    <cellStyle name="Note 5 4 9 3" xfId="16997"/>
    <cellStyle name="Note 5 4 9 3 2" xfId="34431"/>
    <cellStyle name="Note 5 4 9 3 3" xfId="48884"/>
    <cellStyle name="Note 5 4 9 4" xfId="22648"/>
    <cellStyle name="Note 5 4 9 5" xfId="37101"/>
    <cellStyle name="Note 5 5" xfId="2722"/>
    <cellStyle name="Note 5 5 10" xfId="7695"/>
    <cellStyle name="Note 5 5 10 2" xfId="25129"/>
    <cellStyle name="Note 5 5 10 3" xfId="39582"/>
    <cellStyle name="Note 5 5 11" xfId="10136"/>
    <cellStyle name="Note 5 5 11 2" xfId="27570"/>
    <cellStyle name="Note 5 5 11 3" xfId="42023"/>
    <cellStyle name="Note 5 5 12" xfId="12556"/>
    <cellStyle name="Note 5 5 12 2" xfId="29990"/>
    <cellStyle name="Note 5 5 12 3" xfId="44443"/>
    <cellStyle name="Note 5 5 13" xfId="19562"/>
    <cellStyle name="Note 5 5 2" xfId="2723"/>
    <cellStyle name="Note 5 5 2 2" xfId="2724"/>
    <cellStyle name="Note 5 5 2 2 2" xfId="5235"/>
    <cellStyle name="Note 5 5 2 2 2 2" xfId="14553"/>
    <cellStyle name="Note 5 5 2 2 2 2 2" xfId="31987"/>
    <cellStyle name="Note 5 5 2 2 2 2 3" xfId="46440"/>
    <cellStyle name="Note 5 5 2 2 2 3" xfId="17014"/>
    <cellStyle name="Note 5 5 2 2 2 3 2" xfId="34448"/>
    <cellStyle name="Note 5 5 2 2 2 3 3" xfId="48901"/>
    <cellStyle name="Note 5 5 2 2 2 4" xfId="22670"/>
    <cellStyle name="Note 5 5 2 2 2 5" xfId="37123"/>
    <cellStyle name="Note 5 5 2 2 3" xfId="7697"/>
    <cellStyle name="Note 5 5 2 2 3 2" xfId="25131"/>
    <cellStyle name="Note 5 5 2 2 3 3" xfId="39584"/>
    <cellStyle name="Note 5 5 2 2 4" xfId="10138"/>
    <cellStyle name="Note 5 5 2 2 4 2" xfId="27572"/>
    <cellStyle name="Note 5 5 2 2 4 3" xfId="42025"/>
    <cellStyle name="Note 5 5 2 2 5" xfId="12558"/>
    <cellStyle name="Note 5 5 2 2 5 2" xfId="29992"/>
    <cellStyle name="Note 5 5 2 2 5 3" xfId="44445"/>
    <cellStyle name="Note 5 5 2 2 6" xfId="19564"/>
    <cellStyle name="Note 5 5 2 3" xfId="2725"/>
    <cellStyle name="Note 5 5 2 3 2" xfId="5236"/>
    <cellStyle name="Note 5 5 2 3 2 2" xfId="14554"/>
    <cellStyle name="Note 5 5 2 3 2 2 2" xfId="31988"/>
    <cellStyle name="Note 5 5 2 3 2 2 3" xfId="46441"/>
    <cellStyle name="Note 5 5 2 3 2 3" xfId="17015"/>
    <cellStyle name="Note 5 5 2 3 2 3 2" xfId="34449"/>
    <cellStyle name="Note 5 5 2 3 2 3 3" xfId="48902"/>
    <cellStyle name="Note 5 5 2 3 2 4" xfId="22671"/>
    <cellStyle name="Note 5 5 2 3 2 5" xfId="37124"/>
    <cellStyle name="Note 5 5 2 3 3" xfId="7698"/>
    <cellStyle name="Note 5 5 2 3 3 2" xfId="25132"/>
    <cellStyle name="Note 5 5 2 3 3 3" xfId="39585"/>
    <cellStyle name="Note 5 5 2 3 4" xfId="10139"/>
    <cellStyle name="Note 5 5 2 3 4 2" xfId="27573"/>
    <cellStyle name="Note 5 5 2 3 4 3" xfId="42026"/>
    <cellStyle name="Note 5 5 2 3 5" xfId="12559"/>
    <cellStyle name="Note 5 5 2 3 5 2" xfId="29993"/>
    <cellStyle name="Note 5 5 2 3 5 3" xfId="44446"/>
    <cellStyle name="Note 5 5 2 3 6" xfId="19565"/>
    <cellStyle name="Note 5 5 2 4" xfId="2726"/>
    <cellStyle name="Note 5 5 2 4 2" xfId="5237"/>
    <cellStyle name="Note 5 5 2 4 2 2" xfId="22672"/>
    <cellStyle name="Note 5 5 2 4 2 3" xfId="37125"/>
    <cellStyle name="Note 5 5 2 4 3" xfId="7699"/>
    <cellStyle name="Note 5 5 2 4 3 2" xfId="25133"/>
    <cellStyle name="Note 5 5 2 4 3 3" xfId="39586"/>
    <cellStyle name="Note 5 5 2 4 4" xfId="10140"/>
    <cellStyle name="Note 5 5 2 4 4 2" xfId="27574"/>
    <cellStyle name="Note 5 5 2 4 4 3" xfId="42027"/>
    <cellStyle name="Note 5 5 2 4 5" xfId="12560"/>
    <cellStyle name="Note 5 5 2 4 5 2" xfId="29994"/>
    <cellStyle name="Note 5 5 2 4 5 3" xfId="44447"/>
    <cellStyle name="Note 5 5 2 4 6" xfId="15455"/>
    <cellStyle name="Note 5 5 2 4 6 2" xfId="32889"/>
    <cellStyle name="Note 5 5 2 4 6 3" xfId="47342"/>
    <cellStyle name="Note 5 5 2 4 7" xfId="19566"/>
    <cellStyle name="Note 5 5 2 4 8" xfId="20616"/>
    <cellStyle name="Note 5 5 2 5" xfId="5234"/>
    <cellStyle name="Note 5 5 2 5 2" xfId="14552"/>
    <cellStyle name="Note 5 5 2 5 2 2" xfId="31986"/>
    <cellStyle name="Note 5 5 2 5 2 3" xfId="46439"/>
    <cellStyle name="Note 5 5 2 5 3" xfId="17013"/>
    <cellStyle name="Note 5 5 2 5 3 2" xfId="34447"/>
    <cellStyle name="Note 5 5 2 5 3 3" xfId="48900"/>
    <cellStyle name="Note 5 5 2 5 4" xfId="22669"/>
    <cellStyle name="Note 5 5 2 5 5" xfId="37122"/>
    <cellStyle name="Note 5 5 2 6" xfId="7696"/>
    <cellStyle name="Note 5 5 2 6 2" xfId="25130"/>
    <cellStyle name="Note 5 5 2 6 3" xfId="39583"/>
    <cellStyle name="Note 5 5 2 7" xfId="10137"/>
    <cellStyle name="Note 5 5 2 7 2" xfId="27571"/>
    <cellStyle name="Note 5 5 2 7 3" xfId="42024"/>
    <cellStyle name="Note 5 5 2 8" xfId="12557"/>
    <cellStyle name="Note 5 5 2 8 2" xfId="29991"/>
    <cellStyle name="Note 5 5 2 8 3" xfId="44444"/>
    <cellStyle name="Note 5 5 2 9" xfId="19563"/>
    <cellStyle name="Note 5 5 3" xfId="2727"/>
    <cellStyle name="Note 5 5 3 2" xfId="2728"/>
    <cellStyle name="Note 5 5 3 2 2" xfId="5239"/>
    <cellStyle name="Note 5 5 3 2 2 2" xfId="14556"/>
    <cellStyle name="Note 5 5 3 2 2 2 2" xfId="31990"/>
    <cellStyle name="Note 5 5 3 2 2 2 3" xfId="46443"/>
    <cellStyle name="Note 5 5 3 2 2 3" xfId="17017"/>
    <cellStyle name="Note 5 5 3 2 2 3 2" xfId="34451"/>
    <cellStyle name="Note 5 5 3 2 2 3 3" xfId="48904"/>
    <cellStyle name="Note 5 5 3 2 2 4" xfId="22674"/>
    <cellStyle name="Note 5 5 3 2 2 5" xfId="37127"/>
    <cellStyle name="Note 5 5 3 2 3" xfId="7701"/>
    <cellStyle name="Note 5 5 3 2 3 2" xfId="25135"/>
    <cellStyle name="Note 5 5 3 2 3 3" xfId="39588"/>
    <cellStyle name="Note 5 5 3 2 4" xfId="10142"/>
    <cellStyle name="Note 5 5 3 2 4 2" xfId="27576"/>
    <cellStyle name="Note 5 5 3 2 4 3" xfId="42029"/>
    <cellStyle name="Note 5 5 3 2 5" xfId="12562"/>
    <cellStyle name="Note 5 5 3 2 5 2" xfId="29996"/>
    <cellStyle name="Note 5 5 3 2 5 3" xfId="44449"/>
    <cellStyle name="Note 5 5 3 2 6" xfId="19568"/>
    <cellStyle name="Note 5 5 3 3" xfId="2729"/>
    <cellStyle name="Note 5 5 3 3 2" xfId="5240"/>
    <cellStyle name="Note 5 5 3 3 2 2" xfId="14557"/>
    <cellStyle name="Note 5 5 3 3 2 2 2" xfId="31991"/>
    <cellStyle name="Note 5 5 3 3 2 2 3" xfId="46444"/>
    <cellStyle name="Note 5 5 3 3 2 3" xfId="17018"/>
    <cellStyle name="Note 5 5 3 3 2 3 2" xfId="34452"/>
    <cellStyle name="Note 5 5 3 3 2 3 3" xfId="48905"/>
    <cellStyle name="Note 5 5 3 3 2 4" xfId="22675"/>
    <cellStyle name="Note 5 5 3 3 2 5" xfId="37128"/>
    <cellStyle name="Note 5 5 3 3 3" xfId="7702"/>
    <cellStyle name="Note 5 5 3 3 3 2" xfId="25136"/>
    <cellStyle name="Note 5 5 3 3 3 3" xfId="39589"/>
    <cellStyle name="Note 5 5 3 3 4" xfId="10143"/>
    <cellStyle name="Note 5 5 3 3 4 2" xfId="27577"/>
    <cellStyle name="Note 5 5 3 3 4 3" xfId="42030"/>
    <cellStyle name="Note 5 5 3 3 5" xfId="12563"/>
    <cellStyle name="Note 5 5 3 3 5 2" xfId="29997"/>
    <cellStyle name="Note 5 5 3 3 5 3" xfId="44450"/>
    <cellStyle name="Note 5 5 3 3 6" xfId="19569"/>
    <cellStyle name="Note 5 5 3 4" xfId="2730"/>
    <cellStyle name="Note 5 5 3 4 2" xfId="5241"/>
    <cellStyle name="Note 5 5 3 4 2 2" xfId="22676"/>
    <cellStyle name="Note 5 5 3 4 2 3" xfId="37129"/>
    <cellStyle name="Note 5 5 3 4 3" xfId="7703"/>
    <cellStyle name="Note 5 5 3 4 3 2" xfId="25137"/>
    <cellStyle name="Note 5 5 3 4 3 3" xfId="39590"/>
    <cellStyle name="Note 5 5 3 4 4" xfId="10144"/>
    <cellStyle name="Note 5 5 3 4 4 2" xfId="27578"/>
    <cellStyle name="Note 5 5 3 4 4 3" xfId="42031"/>
    <cellStyle name="Note 5 5 3 4 5" xfId="12564"/>
    <cellStyle name="Note 5 5 3 4 5 2" xfId="29998"/>
    <cellStyle name="Note 5 5 3 4 5 3" xfId="44451"/>
    <cellStyle name="Note 5 5 3 4 6" xfId="15456"/>
    <cellStyle name="Note 5 5 3 4 6 2" xfId="32890"/>
    <cellStyle name="Note 5 5 3 4 6 3" xfId="47343"/>
    <cellStyle name="Note 5 5 3 4 7" xfId="19570"/>
    <cellStyle name="Note 5 5 3 4 8" xfId="20617"/>
    <cellStyle name="Note 5 5 3 5" xfId="5238"/>
    <cellStyle name="Note 5 5 3 5 2" xfId="14555"/>
    <cellStyle name="Note 5 5 3 5 2 2" xfId="31989"/>
    <cellStyle name="Note 5 5 3 5 2 3" xfId="46442"/>
    <cellStyle name="Note 5 5 3 5 3" xfId="17016"/>
    <cellStyle name="Note 5 5 3 5 3 2" xfId="34450"/>
    <cellStyle name="Note 5 5 3 5 3 3" xfId="48903"/>
    <cellStyle name="Note 5 5 3 5 4" xfId="22673"/>
    <cellStyle name="Note 5 5 3 5 5" xfId="37126"/>
    <cellStyle name="Note 5 5 3 6" xfId="7700"/>
    <cellStyle name="Note 5 5 3 6 2" xfId="25134"/>
    <cellStyle name="Note 5 5 3 6 3" xfId="39587"/>
    <cellStyle name="Note 5 5 3 7" xfId="10141"/>
    <cellStyle name="Note 5 5 3 7 2" xfId="27575"/>
    <cellStyle name="Note 5 5 3 7 3" xfId="42028"/>
    <cellStyle name="Note 5 5 3 8" xfId="12561"/>
    <cellStyle name="Note 5 5 3 8 2" xfId="29995"/>
    <cellStyle name="Note 5 5 3 8 3" xfId="44448"/>
    <cellStyle name="Note 5 5 3 9" xfId="19567"/>
    <cellStyle name="Note 5 5 4" xfId="2731"/>
    <cellStyle name="Note 5 5 4 2" xfId="2732"/>
    <cellStyle name="Note 5 5 4 2 2" xfId="5243"/>
    <cellStyle name="Note 5 5 4 2 2 2" xfId="14559"/>
    <cellStyle name="Note 5 5 4 2 2 2 2" xfId="31993"/>
    <cellStyle name="Note 5 5 4 2 2 2 3" xfId="46446"/>
    <cellStyle name="Note 5 5 4 2 2 3" xfId="17020"/>
    <cellStyle name="Note 5 5 4 2 2 3 2" xfId="34454"/>
    <cellStyle name="Note 5 5 4 2 2 3 3" xfId="48907"/>
    <cellStyle name="Note 5 5 4 2 2 4" xfId="22678"/>
    <cellStyle name="Note 5 5 4 2 2 5" xfId="37131"/>
    <cellStyle name="Note 5 5 4 2 3" xfId="7705"/>
    <cellStyle name="Note 5 5 4 2 3 2" xfId="25139"/>
    <cellStyle name="Note 5 5 4 2 3 3" xfId="39592"/>
    <cellStyle name="Note 5 5 4 2 4" xfId="10146"/>
    <cellStyle name="Note 5 5 4 2 4 2" xfId="27580"/>
    <cellStyle name="Note 5 5 4 2 4 3" xfId="42033"/>
    <cellStyle name="Note 5 5 4 2 5" xfId="12566"/>
    <cellStyle name="Note 5 5 4 2 5 2" xfId="30000"/>
    <cellStyle name="Note 5 5 4 2 5 3" xfId="44453"/>
    <cellStyle name="Note 5 5 4 2 6" xfId="19572"/>
    <cellStyle name="Note 5 5 4 3" xfId="2733"/>
    <cellStyle name="Note 5 5 4 3 2" xfId="5244"/>
    <cellStyle name="Note 5 5 4 3 2 2" xfId="14560"/>
    <cellStyle name="Note 5 5 4 3 2 2 2" xfId="31994"/>
    <cellStyle name="Note 5 5 4 3 2 2 3" xfId="46447"/>
    <cellStyle name="Note 5 5 4 3 2 3" xfId="17021"/>
    <cellStyle name="Note 5 5 4 3 2 3 2" xfId="34455"/>
    <cellStyle name="Note 5 5 4 3 2 3 3" xfId="48908"/>
    <cellStyle name="Note 5 5 4 3 2 4" xfId="22679"/>
    <cellStyle name="Note 5 5 4 3 2 5" xfId="37132"/>
    <cellStyle name="Note 5 5 4 3 3" xfId="7706"/>
    <cellStyle name="Note 5 5 4 3 3 2" xfId="25140"/>
    <cellStyle name="Note 5 5 4 3 3 3" xfId="39593"/>
    <cellStyle name="Note 5 5 4 3 4" xfId="10147"/>
    <cellStyle name="Note 5 5 4 3 4 2" xfId="27581"/>
    <cellStyle name="Note 5 5 4 3 4 3" xfId="42034"/>
    <cellStyle name="Note 5 5 4 3 5" xfId="12567"/>
    <cellStyle name="Note 5 5 4 3 5 2" xfId="30001"/>
    <cellStyle name="Note 5 5 4 3 5 3" xfId="44454"/>
    <cellStyle name="Note 5 5 4 3 6" xfId="19573"/>
    <cellStyle name="Note 5 5 4 4" xfId="2734"/>
    <cellStyle name="Note 5 5 4 4 2" xfId="5245"/>
    <cellStyle name="Note 5 5 4 4 2 2" xfId="22680"/>
    <cellStyle name="Note 5 5 4 4 2 3" xfId="37133"/>
    <cellStyle name="Note 5 5 4 4 3" xfId="7707"/>
    <cellStyle name="Note 5 5 4 4 3 2" xfId="25141"/>
    <cellStyle name="Note 5 5 4 4 3 3" xfId="39594"/>
    <cellStyle name="Note 5 5 4 4 4" xfId="10148"/>
    <cellStyle name="Note 5 5 4 4 4 2" xfId="27582"/>
    <cellStyle name="Note 5 5 4 4 4 3" xfId="42035"/>
    <cellStyle name="Note 5 5 4 4 5" xfId="12568"/>
    <cellStyle name="Note 5 5 4 4 5 2" xfId="30002"/>
    <cellStyle name="Note 5 5 4 4 5 3" xfId="44455"/>
    <cellStyle name="Note 5 5 4 4 6" xfId="15457"/>
    <cellStyle name="Note 5 5 4 4 6 2" xfId="32891"/>
    <cellStyle name="Note 5 5 4 4 6 3" xfId="47344"/>
    <cellStyle name="Note 5 5 4 4 7" xfId="19574"/>
    <cellStyle name="Note 5 5 4 4 8" xfId="20618"/>
    <cellStyle name="Note 5 5 4 5" xfId="5242"/>
    <cellStyle name="Note 5 5 4 5 2" xfId="14558"/>
    <cellStyle name="Note 5 5 4 5 2 2" xfId="31992"/>
    <cellStyle name="Note 5 5 4 5 2 3" xfId="46445"/>
    <cellStyle name="Note 5 5 4 5 3" xfId="17019"/>
    <cellStyle name="Note 5 5 4 5 3 2" xfId="34453"/>
    <cellStyle name="Note 5 5 4 5 3 3" xfId="48906"/>
    <cellStyle name="Note 5 5 4 5 4" xfId="22677"/>
    <cellStyle name="Note 5 5 4 5 5" xfId="37130"/>
    <cellStyle name="Note 5 5 4 6" xfId="7704"/>
    <cellStyle name="Note 5 5 4 6 2" xfId="25138"/>
    <cellStyle name="Note 5 5 4 6 3" xfId="39591"/>
    <cellStyle name="Note 5 5 4 7" xfId="10145"/>
    <cellStyle name="Note 5 5 4 7 2" xfId="27579"/>
    <cellStyle name="Note 5 5 4 7 3" xfId="42032"/>
    <cellStyle name="Note 5 5 4 8" xfId="12565"/>
    <cellStyle name="Note 5 5 4 8 2" xfId="29999"/>
    <cellStyle name="Note 5 5 4 8 3" xfId="44452"/>
    <cellStyle name="Note 5 5 4 9" xfId="19571"/>
    <cellStyle name="Note 5 5 5" xfId="2735"/>
    <cellStyle name="Note 5 5 5 2" xfId="2736"/>
    <cellStyle name="Note 5 5 5 2 2" xfId="5247"/>
    <cellStyle name="Note 5 5 5 2 2 2" xfId="14562"/>
    <cellStyle name="Note 5 5 5 2 2 2 2" xfId="31996"/>
    <cellStyle name="Note 5 5 5 2 2 2 3" xfId="46449"/>
    <cellStyle name="Note 5 5 5 2 2 3" xfId="17023"/>
    <cellStyle name="Note 5 5 5 2 2 3 2" xfId="34457"/>
    <cellStyle name="Note 5 5 5 2 2 3 3" xfId="48910"/>
    <cellStyle name="Note 5 5 5 2 2 4" xfId="22682"/>
    <cellStyle name="Note 5 5 5 2 2 5" xfId="37135"/>
    <cellStyle name="Note 5 5 5 2 3" xfId="7709"/>
    <cellStyle name="Note 5 5 5 2 3 2" xfId="25143"/>
    <cellStyle name="Note 5 5 5 2 3 3" xfId="39596"/>
    <cellStyle name="Note 5 5 5 2 4" xfId="10150"/>
    <cellStyle name="Note 5 5 5 2 4 2" xfId="27584"/>
    <cellStyle name="Note 5 5 5 2 4 3" xfId="42037"/>
    <cellStyle name="Note 5 5 5 2 5" xfId="12570"/>
    <cellStyle name="Note 5 5 5 2 5 2" xfId="30004"/>
    <cellStyle name="Note 5 5 5 2 5 3" xfId="44457"/>
    <cellStyle name="Note 5 5 5 2 6" xfId="19576"/>
    <cellStyle name="Note 5 5 5 3" xfId="2737"/>
    <cellStyle name="Note 5 5 5 3 2" xfId="5248"/>
    <cellStyle name="Note 5 5 5 3 2 2" xfId="14563"/>
    <cellStyle name="Note 5 5 5 3 2 2 2" xfId="31997"/>
    <cellStyle name="Note 5 5 5 3 2 2 3" xfId="46450"/>
    <cellStyle name="Note 5 5 5 3 2 3" xfId="17024"/>
    <cellStyle name="Note 5 5 5 3 2 3 2" xfId="34458"/>
    <cellStyle name="Note 5 5 5 3 2 3 3" xfId="48911"/>
    <cellStyle name="Note 5 5 5 3 2 4" xfId="22683"/>
    <cellStyle name="Note 5 5 5 3 2 5" xfId="37136"/>
    <cellStyle name="Note 5 5 5 3 3" xfId="7710"/>
    <cellStyle name="Note 5 5 5 3 3 2" xfId="25144"/>
    <cellStyle name="Note 5 5 5 3 3 3" xfId="39597"/>
    <cellStyle name="Note 5 5 5 3 4" xfId="10151"/>
    <cellStyle name="Note 5 5 5 3 4 2" xfId="27585"/>
    <cellStyle name="Note 5 5 5 3 4 3" xfId="42038"/>
    <cellStyle name="Note 5 5 5 3 5" xfId="12571"/>
    <cellStyle name="Note 5 5 5 3 5 2" xfId="30005"/>
    <cellStyle name="Note 5 5 5 3 5 3" xfId="44458"/>
    <cellStyle name="Note 5 5 5 3 6" xfId="19577"/>
    <cellStyle name="Note 5 5 5 4" xfId="2738"/>
    <cellStyle name="Note 5 5 5 4 2" xfId="5249"/>
    <cellStyle name="Note 5 5 5 4 2 2" xfId="22684"/>
    <cellStyle name="Note 5 5 5 4 2 3" xfId="37137"/>
    <cellStyle name="Note 5 5 5 4 3" xfId="7711"/>
    <cellStyle name="Note 5 5 5 4 3 2" xfId="25145"/>
    <cellStyle name="Note 5 5 5 4 3 3" xfId="39598"/>
    <cellStyle name="Note 5 5 5 4 4" xfId="10152"/>
    <cellStyle name="Note 5 5 5 4 4 2" xfId="27586"/>
    <cellStyle name="Note 5 5 5 4 4 3" xfId="42039"/>
    <cellStyle name="Note 5 5 5 4 5" xfId="12572"/>
    <cellStyle name="Note 5 5 5 4 5 2" xfId="30006"/>
    <cellStyle name="Note 5 5 5 4 5 3" xfId="44459"/>
    <cellStyle name="Note 5 5 5 4 6" xfId="15458"/>
    <cellStyle name="Note 5 5 5 4 6 2" xfId="32892"/>
    <cellStyle name="Note 5 5 5 4 6 3" xfId="47345"/>
    <cellStyle name="Note 5 5 5 4 7" xfId="19578"/>
    <cellStyle name="Note 5 5 5 4 8" xfId="20619"/>
    <cellStyle name="Note 5 5 5 5" xfId="5246"/>
    <cellStyle name="Note 5 5 5 5 2" xfId="14561"/>
    <cellStyle name="Note 5 5 5 5 2 2" xfId="31995"/>
    <cellStyle name="Note 5 5 5 5 2 3" xfId="46448"/>
    <cellStyle name="Note 5 5 5 5 3" xfId="17022"/>
    <cellStyle name="Note 5 5 5 5 3 2" xfId="34456"/>
    <cellStyle name="Note 5 5 5 5 3 3" xfId="48909"/>
    <cellStyle name="Note 5 5 5 5 4" xfId="22681"/>
    <cellStyle name="Note 5 5 5 5 5" xfId="37134"/>
    <cellStyle name="Note 5 5 5 6" xfId="7708"/>
    <cellStyle name="Note 5 5 5 6 2" xfId="25142"/>
    <cellStyle name="Note 5 5 5 6 3" xfId="39595"/>
    <cellStyle name="Note 5 5 5 7" xfId="10149"/>
    <cellStyle name="Note 5 5 5 7 2" xfId="27583"/>
    <cellStyle name="Note 5 5 5 7 3" xfId="42036"/>
    <cellStyle name="Note 5 5 5 8" xfId="12569"/>
    <cellStyle name="Note 5 5 5 8 2" xfId="30003"/>
    <cellStyle name="Note 5 5 5 8 3" xfId="44456"/>
    <cellStyle name="Note 5 5 5 9" xfId="19575"/>
    <cellStyle name="Note 5 5 6" xfId="2739"/>
    <cellStyle name="Note 5 5 6 2" xfId="5250"/>
    <cellStyle name="Note 5 5 6 2 2" xfId="14564"/>
    <cellStyle name="Note 5 5 6 2 2 2" xfId="31998"/>
    <cellStyle name="Note 5 5 6 2 2 3" xfId="46451"/>
    <cellStyle name="Note 5 5 6 2 3" xfId="17025"/>
    <cellStyle name="Note 5 5 6 2 3 2" xfId="34459"/>
    <cellStyle name="Note 5 5 6 2 3 3" xfId="48912"/>
    <cellStyle name="Note 5 5 6 2 4" xfId="22685"/>
    <cellStyle name="Note 5 5 6 2 5" xfId="37138"/>
    <cellStyle name="Note 5 5 6 3" xfId="7712"/>
    <cellStyle name="Note 5 5 6 3 2" xfId="25146"/>
    <cellStyle name="Note 5 5 6 3 3" xfId="39599"/>
    <cellStyle name="Note 5 5 6 4" xfId="10153"/>
    <cellStyle name="Note 5 5 6 4 2" xfId="27587"/>
    <cellStyle name="Note 5 5 6 4 3" xfId="42040"/>
    <cellStyle name="Note 5 5 6 5" xfId="12573"/>
    <cellStyle name="Note 5 5 6 5 2" xfId="30007"/>
    <cellStyle name="Note 5 5 6 5 3" xfId="44460"/>
    <cellStyle name="Note 5 5 6 6" xfId="19579"/>
    <cellStyle name="Note 5 5 7" xfId="2740"/>
    <cellStyle name="Note 5 5 7 2" xfId="5251"/>
    <cellStyle name="Note 5 5 7 2 2" xfId="14565"/>
    <cellStyle name="Note 5 5 7 2 2 2" xfId="31999"/>
    <cellStyle name="Note 5 5 7 2 2 3" xfId="46452"/>
    <cellStyle name="Note 5 5 7 2 3" xfId="17026"/>
    <cellStyle name="Note 5 5 7 2 3 2" xfId="34460"/>
    <cellStyle name="Note 5 5 7 2 3 3" xfId="48913"/>
    <cellStyle name="Note 5 5 7 2 4" xfId="22686"/>
    <cellStyle name="Note 5 5 7 2 5" xfId="37139"/>
    <cellStyle name="Note 5 5 7 3" xfId="7713"/>
    <cellStyle name="Note 5 5 7 3 2" xfId="25147"/>
    <cellStyle name="Note 5 5 7 3 3" xfId="39600"/>
    <cellStyle name="Note 5 5 7 4" xfId="10154"/>
    <cellStyle name="Note 5 5 7 4 2" xfId="27588"/>
    <cellStyle name="Note 5 5 7 4 3" xfId="42041"/>
    <cellStyle name="Note 5 5 7 5" xfId="12574"/>
    <cellStyle name="Note 5 5 7 5 2" xfId="30008"/>
    <cellStyle name="Note 5 5 7 5 3" xfId="44461"/>
    <cellStyle name="Note 5 5 7 6" xfId="19580"/>
    <cellStyle name="Note 5 5 8" xfId="2741"/>
    <cellStyle name="Note 5 5 8 2" xfId="5252"/>
    <cellStyle name="Note 5 5 8 2 2" xfId="22687"/>
    <cellStyle name="Note 5 5 8 2 3" xfId="37140"/>
    <cellStyle name="Note 5 5 8 3" xfId="7714"/>
    <cellStyle name="Note 5 5 8 3 2" xfId="25148"/>
    <cellStyle name="Note 5 5 8 3 3" xfId="39601"/>
    <cellStyle name="Note 5 5 8 4" xfId="10155"/>
    <cellStyle name="Note 5 5 8 4 2" xfId="27589"/>
    <cellStyle name="Note 5 5 8 4 3" xfId="42042"/>
    <cellStyle name="Note 5 5 8 5" xfId="12575"/>
    <cellStyle name="Note 5 5 8 5 2" xfId="30009"/>
    <cellStyle name="Note 5 5 8 5 3" xfId="44462"/>
    <cellStyle name="Note 5 5 8 6" xfId="15459"/>
    <cellStyle name="Note 5 5 8 6 2" xfId="32893"/>
    <cellStyle name="Note 5 5 8 6 3" xfId="47346"/>
    <cellStyle name="Note 5 5 8 7" xfId="19581"/>
    <cellStyle name="Note 5 5 8 8" xfId="20620"/>
    <cellStyle name="Note 5 5 9" xfId="5233"/>
    <cellStyle name="Note 5 5 9 2" xfId="14551"/>
    <cellStyle name="Note 5 5 9 2 2" xfId="31985"/>
    <cellStyle name="Note 5 5 9 2 3" xfId="46438"/>
    <cellStyle name="Note 5 5 9 3" xfId="17012"/>
    <cellStyle name="Note 5 5 9 3 2" xfId="34446"/>
    <cellStyle name="Note 5 5 9 3 3" xfId="48899"/>
    <cellStyle name="Note 5 5 9 4" xfId="22668"/>
    <cellStyle name="Note 5 5 9 5" xfId="37121"/>
    <cellStyle name="Note 5 6" xfId="2742"/>
    <cellStyle name="Note 5 6 10" xfId="7715"/>
    <cellStyle name="Note 5 6 10 2" xfId="25149"/>
    <cellStyle name="Note 5 6 10 3" xfId="39602"/>
    <cellStyle name="Note 5 6 11" xfId="10156"/>
    <cellStyle name="Note 5 6 11 2" xfId="27590"/>
    <cellStyle name="Note 5 6 11 3" xfId="42043"/>
    <cellStyle name="Note 5 6 12" xfId="12576"/>
    <cellStyle name="Note 5 6 12 2" xfId="30010"/>
    <cellStyle name="Note 5 6 12 3" xfId="44463"/>
    <cellStyle name="Note 5 6 13" xfId="19582"/>
    <cellStyle name="Note 5 6 2" xfId="2743"/>
    <cellStyle name="Note 5 6 2 2" xfId="2744"/>
    <cellStyle name="Note 5 6 2 2 2" xfId="5255"/>
    <cellStyle name="Note 5 6 2 2 2 2" xfId="14568"/>
    <cellStyle name="Note 5 6 2 2 2 2 2" xfId="32002"/>
    <cellStyle name="Note 5 6 2 2 2 2 3" xfId="46455"/>
    <cellStyle name="Note 5 6 2 2 2 3" xfId="17029"/>
    <cellStyle name="Note 5 6 2 2 2 3 2" xfId="34463"/>
    <cellStyle name="Note 5 6 2 2 2 3 3" xfId="48916"/>
    <cellStyle name="Note 5 6 2 2 2 4" xfId="22690"/>
    <cellStyle name="Note 5 6 2 2 2 5" xfId="37143"/>
    <cellStyle name="Note 5 6 2 2 3" xfId="7717"/>
    <cellStyle name="Note 5 6 2 2 3 2" xfId="25151"/>
    <cellStyle name="Note 5 6 2 2 3 3" xfId="39604"/>
    <cellStyle name="Note 5 6 2 2 4" xfId="10158"/>
    <cellStyle name="Note 5 6 2 2 4 2" xfId="27592"/>
    <cellStyle name="Note 5 6 2 2 4 3" xfId="42045"/>
    <cellStyle name="Note 5 6 2 2 5" xfId="12578"/>
    <cellStyle name="Note 5 6 2 2 5 2" xfId="30012"/>
    <cellStyle name="Note 5 6 2 2 5 3" xfId="44465"/>
    <cellStyle name="Note 5 6 2 2 6" xfId="19584"/>
    <cellStyle name="Note 5 6 2 3" xfId="2745"/>
    <cellStyle name="Note 5 6 2 3 2" xfId="5256"/>
    <cellStyle name="Note 5 6 2 3 2 2" xfId="14569"/>
    <cellStyle name="Note 5 6 2 3 2 2 2" xfId="32003"/>
    <cellStyle name="Note 5 6 2 3 2 2 3" xfId="46456"/>
    <cellStyle name="Note 5 6 2 3 2 3" xfId="17030"/>
    <cellStyle name="Note 5 6 2 3 2 3 2" xfId="34464"/>
    <cellStyle name="Note 5 6 2 3 2 3 3" xfId="48917"/>
    <cellStyle name="Note 5 6 2 3 2 4" xfId="22691"/>
    <cellStyle name="Note 5 6 2 3 2 5" xfId="37144"/>
    <cellStyle name="Note 5 6 2 3 3" xfId="7718"/>
    <cellStyle name="Note 5 6 2 3 3 2" xfId="25152"/>
    <cellStyle name="Note 5 6 2 3 3 3" xfId="39605"/>
    <cellStyle name="Note 5 6 2 3 4" xfId="10159"/>
    <cellStyle name="Note 5 6 2 3 4 2" xfId="27593"/>
    <cellStyle name="Note 5 6 2 3 4 3" xfId="42046"/>
    <cellStyle name="Note 5 6 2 3 5" xfId="12579"/>
    <cellStyle name="Note 5 6 2 3 5 2" xfId="30013"/>
    <cellStyle name="Note 5 6 2 3 5 3" xfId="44466"/>
    <cellStyle name="Note 5 6 2 3 6" xfId="19585"/>
    <cellStyle name="Note 5 6 2 4" xfId="2746"/>
    <cellStyle name="Note 5 6 2 4 2" xfId="5257"/>
    <cellStyle name="Note 5 6 2 4 2 2" xfId="22692"/>
    <cellStyle name="Note 5 6 2 4 2 3" xfId="37145"/>
    <cellStyle name="Note 5 6 2 4 3" xfId="7719"/>
    <cellStyle name="Note 5 6 2 4 3 2" xfId="25153"/>
    <cellStyle name="Note 5 6 2 4 3 3" xfId="39606"/>
    <cellStyle name="Note 5 6 2 4 4" xfId="10160"/>
    <cellStyle name="Note 5 6 2 4 4 2" xfId="27594"/>
    <cellStyle name="Note 5 6 2 4 4 3" xfId="42047"/>
    <cellStyle name="Note 5 6 2 4 5" xfId="12580"/>
    <cellStyle name="Note 5 6 2 4 5 2" xfId="30014"/>
    <cellStyle name="Note 5 6 2 4 5 3" xfId="44467"/>
    <cellStyle name="Note 5 6 2 4 6" xfId="15460"/>
    <cellStyle name="Note 5 6 2 4 6 2" xfId="32894"/>
    <cellStyle name="Note 5 6 2 4 6 3" xfId="47347"/>
    <cellStyle name="Note 5 6 2 4 7" xfId="19586"/>
    <cellStyle name="Note 5 6 2 4 8" xfId="20621"/>
    <cellStyle name="Note 5 6 2 5" xfId="5254"/>
    <cellStyle name="Note 5 6 2 5 2" xfId="14567"/>
    <cellStyle name="Note 5 6 2 5 2 2" xfId="32001"/>
    <cellStyle name="Note 5 6 2 5 2 3" xfId="46454"/>
    <cellStyle name="Note 5 6 2 5 3" xfId="17028"/>
    <cellStyle name="Note 5 6 2 5 3 2" xfId="34462"/>
    <cellStyle name="Note 5 6 2 5 3 3" xfId="48915"/>
    <cellStyle name="Note 5 6 2 5 4" xfId="22689"/>
    <cellStyle name="Note 5 6 2 5 5" xfId="37142"/>
    <cellStyle name="Note 5 6 2 6" xfId="7716"/>
    <cellStyle name="Note 5 6 2 6 2" xfId="25150"/>
    <cellStyle name="Note 5 6 2 6 3" xfId="39603"/>
    <cellStyle name="Note 5 6 2 7" xfId="10157"/>
    <cellStyle name="Note 5 6 2 7 2" xfId="27591"/>
    <cellStyle name="Note 5 6 2 7 3" xfId="42044"/>
    <cellStyle name="Note 5 6 2 8" xfId="12577"/>
    <cellStyle name="Note 5 6 2 8 2" xfId="30011"/>
    <cellStyle name="Note 5 6 2 8 3" xfId="44464"/>
    <cellStyle name="Note 5 6 2 9" xfId="19583"/>
    <cellStyle name="Note 5 6 3" xfId="2747"/>
    <cellStyle name="Note 5 6 3 2" xfId="2748"/>
    <cellStyle name="Note 5 6 3 2 2" xfId="5259"/>
    <cellStyle name="Note 5 6 3 2 2 2" xfId="14571"/>
    <cellStyle name="Note 5 6 3 2 2 2 2" xfId="32005"/>
    <cellStyle name="Note 5 6 3 2 2 2 3" xfId="46458"/>
    <cellStyle name="Note 5 6 3 2 2 3" xfId="17032"/>
    <cellStyle name="Note 5 6 3 2 2 3 2" xfId="34466"/>
    <cellStyle name="Note 5 6 3 2 2 3 3" xfId="48919"/>
    <cellStyle name="Note 5 6 3 2 2 4" xfId="22694"/>
    <cellStyle name="Note 5 6 3 2 2 5" xfId="37147"/>
    <cellStyle name="Note 5 6 3 2 3" xfId="7721"/>
    <cellStyle name="Note 5 6 3 2 3 2" xfId="25155"/>
    <cellStyle name="Note 5 6 3 2 3 3" xfId="39608"/>
    <cellStyle name="Note 5 6 3 2 4" xfId="10162"/>
    <cellStyle name="Note 5 6 3 2 4 2" xfId="27596"/>
    <cellStyle name="Note 5 6 3 2 4 3" xfId="42049"/>
    <cellStyle name="Note 5 6 3 2 5" xfId="12582"/>
    <cellStyle name="Note 5 6 3 2 5 2" xfId="30016"/>
    <cellStyle name="Note 5 6 3 2 5 3" xfId="44469"/>
    <cellStyle name="Note 5 6 3 2 6" xfId="19588"/>
    <cellStyle name="Note 5 6 3 3" xfId="2749"/>
    <cellStyle name="Note 5 6 3 3 2" xfId="5260"/>
    <cellStyle name="Note 5 6 3 3 2 2" xfId="14572"/>
    <cellStyle name="Note 5 6 3 3 2 2 2" xfId="32006"/>
    <cellStyle name="Note 5 6 3 3 2 2 3" xfId="46459"/>
    <cellStyle name="Note 5 6 3 3 2 3" xfId="17033"/>
    <cellStyle name="Note 5 6 3 3 2 3 2" xfId="34467"/>
    <cellStyle name="Note 5 6 3 3 2 3 3" xfId="48920"/>
    <cellStyle name="Note 5 6 3 3 2 4" xfId="22695"/>
    <cellStyle name="Note 5 6 3 3 2 5" xfId="37148"/>
    <cellStyle name="Note 5 6 3 3 3" xfId="7722"/>
    <cellStyle name="Note 5 6 3 3 3 2" xfId="25156"/>
    <cellStyle name="Note 5 6 3 3 3 3" xfId="39609"/>
    <cellStyle name="Note 5 6 3 3 4" xfId="10163"/>
    <cellStyle name="Note 5 6 3 3 4 2" xfId="27597"/>
    <cellStyle name="Note 5 6 3 3 4 3" xfId="42050"/>
    <cellStyle name="Note 5 6 3 3 5" xfId="12583"/>
    <cellStyle name="Note 5 6 3 3 5 2" xfId="30017"/>
    <cellStyle name="Note 5 6 3 3 5 3" xfId="44470"/>
    <cellStyle name="Note 5 6 3 3 6" xfId="19589"/>
    <cellStyle name="Note 5 6 3 4" xfId="2750"/>
    <cellStyle name="Note 5 6 3 4 2" xfId="5261"/>
    <cellStyle name="Note 5 6 3 4 2 2" xfId="22696"/>
    <cellStyle name="Note 5 6 3 4 2 3" xfId="37149"/>
    <cellStyle name="Note 5 6 3 4 3" xfId="7723"/>
    <cellStyle name="Note 5 6 3 4 3 2" xfId="25157"/>
    <cellStyle name="Note 5 6 3 4 3 3" xfId="39610"/>
    <cellStyle name="Note 5 6 3 4 4" xfId="10164"/>
    <cellStyle name="Note 5 6 3 4 4 2" xfId="27598"/>
    <cellStyle name="Note 5 6 3 4 4 3" xfId="42051"/>
    <cellStyle name="Note 5 6 3 4 5" xfId="12584"/>
    <cellStyle name="Note 5 6 3 4 5 2" xfId="30018"/>
    <cellStyle name="Note 5 6 3 4 5 3" xfId="44471"/>
    <cellStyle name="Note 5 6 3 4 6" xfId="15461"/>
    <cellStyle name="Note 5 6 3 4 6 2" xfId="32895"/>
    <cellStyle name="Note 5 6 3 4 6 3" xfId="47348"/>
    <cellStyle name="Note 5 6 3 4 7" xfId="19590"/>
    <cellStyle name="Note 5 6 3 4 8" xfId="20622"/>
    <cellStyle name="Note 5 6 3 5" xfId="5258"/>
    <cellStyle name="Note 5 6 3 5 2" xfId="14570"/>
    <cellStyle name="Note 5 6 3 5 2 2" xfId="32004"/>
    <cellStyle name="Note 5 6 3 5 2 3" xfId="46457"/>
    <cellStyle name="Note 5 6 3 5 3" xfId="17031"/>
    <cellStyle name="Note 5 6 3 5 3 2" xfId="34465"/>
    <cellStyle name="Note 5 6 3 5 3 3" xfId="48918"/>
    <cellStyle name="Note 5 6 3 5 4" xfId="22693"/>
    <cellStyle name="Note 5 6 3 5 5" xfId="37146"/>
    <cellStyle name="Note 5 6 3 6" xfId="7720"/>
    <cellStyle name="Note 5 6 3 6 2" xfId="25154"/>
    <cellStyle name="Note 5 6 3 6 3" xfId="39607"/>
    <cellStyle name="Note 5 6 3 7" xfId="10161"/>
    <cellStyle name="Note 5 6 3 7 2" xfId="27595"/>
    <cellStyle name="Note 5 6 3 7 3" xfId="42048"/>
    <cellStyle name="Note 5 6 3 8" xfId="12581"/>
    <cellStyle name="Note 5 6 3 8 2" xfId="30015"/>
    <cellStyle name="Note 5 6 3 8 3" xfId="44468"/>
    <cellStyle name="Note 5 6 3 9" xfId="19587"/>
    <cellStyle name="Note 5 6 4" xfId="2751"/>
    <cellStyle name="Note 5 6 4 2" xfId="2752"/>
    <cellStyle name="Note 5 6 4 2 2" xfId="5263"/>
    <cellStyle name="Note 5 6 4 2 2 2" xfId="14574"/>
    <cellStyle name="Note 5 6 4 2 2 2 2" xfId="32008"/>
    <cellStyle name="Note 5 6 4 2 2 2 3" xfId="46461"/>
    <cellStyle name="Note 5 6 4 2 2 3" xfId="17035"/>
    <cellStyle name="Note 5 6 4 2 2 3 2" xfId="34469"/>
    <cellStyle name="Note 5 6 4 2 2 3 3" xfId="48922"/>
    <cellStyle name="Note 5 6 4 2 2 4" xfId="22698"/>
    <cellStyle name="Note 5 6 4 2 2 5" xfId="37151"/>
    <cellStyle name="Note 5 6 4 2 3" xfId="7725"/>
    <cellStyle name="Note 5 6 4 2 3 2" xfId="25159"/>
    <cellStyle name="Note 5 6 4 2 3 3" xfId="39612"/>
    <cellStyle name="Note 5 6 4 2 4" xfId="10166"/>
    <cellStyle name="Note 5 6 4 2 4 2" xfId="27600"/>
    <cellStyle name="Note 5 6 4 2 4 3" xfId="42053"/>
    <cellStyle name="Note 5 6 4 2 5" xfId="12586"/>
    <cellStyle name="Note 5 6 4 2 5 2" xfId="30020"/>
    <cellStyle name="Note 5 6 4 2 5 3" xfId="44473"/>
    <cellStyle name="Note 5 6 4 2 6" xfId="19592"/>
    <cellStyle name="Note 5 6 4 3" xfId="2753"/>
    <cellStyle name="Note 5 6 4 3 2" xfId="5264"/>
    <cellStyle name="Note 5 6 4 3 2 2" xfId="14575"/>
    <cellStyle name="Note 5 6 4 3 2 2 2" xfId="32009"/>
    <cellStyle name="Note 5 6 4 3 2 2 3" xfId="46462"/>
    <cellStyle name="Note 5 6 4 3 2 3" xfId="17036"/>
    <cellStyle name="Note 5 6 4 3 2 3 2" xfId="34470"/>
    <cellStyle name="Note 5 6 4 3 2 3 3" xfId="48923"/>
    <cellStyle name="Note 5 6 4 3 2 4" xfId="22699"/>
    <cellStyle name="Note 5 6 4 3 2 5" xfId="37152"/>
    <cellStyle name="Note 5 6 4 3 3" xfId="7726"/>
    <cellStyle name="Note 5 6 4 3 3 2" xfId="25160"/>
    <cellStyle name="Note 5 6 4 3 3 3" xfId="39613"/>
    <cellStyle name="Note 5 6 4 3 4" xfId="10167"/>
    <cellStyle name="Note 5 6 4 3 4 2" xfId="27601"/>
    <cellStyle name="Note 5 6 4 3 4 3" xfId="42054"/>
    <cellStyle name="Note 5 6 4 3 5" xfId="12587"/>
    <cellStyle name="Note 5 6 4 3 5 2" xfId="30021"/>
    <cellStyle name="Note 5 6 4 3 5 3" xfId="44474"/>
    <cellStyle name="Note 5 6 4 3 6" xfId="19593"/>
    <cellStyle name="Note 5 6 4 4" xfId="2754"/>
    <cellStyle name="Note 5 6 4 4 2" xfId="5265"/>
    <cellStyle name="Note 5 6 4 4 2 2" xfId="22700"/>
    <cellStyle name="Note 5 6 4 4 2 3" xfId="37153"/>
    <cellStyle name="Note 5 6 4 4 3" xfId="7727"/>
    <cellStyle name="Note 5 6 4 4 3 2" xfId="25161"/>
    <cellStyle name="Note 5 6 4 4 3 3" xfId="39614"/>
    <cellStyle name="Note 5 6 4 4 4" xfId="10168"/>
    <cellStyle name="Note 5 6 4 4 4 2" xfId="27602"/>
    <cellStyle name="Note 5 6 4 4 4 3" xfId="42055"/>
    <cellStyle name="Note 5 6 4 4 5" xfId="12588"/>
    <cellStyle name="Note 5 6 4 4 5 2" xfId="30022"/>
    <cellStyle name="Note 5 6 4 4 5 3" xfId="44475"/>
    <cellStyle name="Note 5 6 4 4 6" xfId="15462"/>
    <cellStyle name="Note 5 6 4 4 6 2" xfId="32896"/>
    <cellStyle name="Note 5 6 4 4 6 3" xfId="47349"/>
    <cellStyle name="Note 5 6 4 4 7" xfId="19594"/>
    <cellStyle name="Note 5 6 4 4 8" xfId="20623"/>
    <cellStyle name="Note 5 6 4 5" xfId="5262"/>
    <cellStyle name="Note 5 6 4 5 2" xfId="14573"/>
    <cellStyle name="Note 5 6 4 5 2 2" xfId="32007"/>
    <cellStyle name="Note 5 6 4 5 2 3" xfId="46460"/>
    <cellStyle name="Note 5 6 4 5 3" xfId="17034"/>
    <cellStyle name="Note 5 6 4 5 3 2" xfId="34468"/>
    <cellStyle name="Note 5 6 4 5 3 3" xfId="48921"/>
    <cellStyle name="Note 5 6 4 5 4" xfId="22697"/>
    <cellStyle name="Note 5 6 4 5 5" xfId="37150"/>
    <cellStyle name="Note 5 6 4 6" xfId="7724"/>
    <cellStyle name="Note 5 6 4 6 2" xfId="25158"/>
    <cellStyle name="Note 5 6 4 6 3" xfId="39611"/>
    <cellStyle name="Note 5 6 4 7" xfId="10165"/>
    <cellStyle name="Note 5 6 4 7 2" xfId="27599"/>
    <cellStyle name="Note 5 6 4 7 3" xfId="42052"/>
    <cellStyle name="Note 5 6 4 8" xfId="12585"/>
    <cellStyle name="Note 5 6 4 8 2" xfId="30019"/>
    <cellStyle name="Note 5 6 4 8 3" xfId="44472"/>
    <cellStyle name="Note 5 6 4 9" xfId="19591"/>
    <cellStyle name="Note 5 6 5" xfId="2755"/>
    <cellStyle name="Note 5 6 5 2" xfId="2756"/>
    <cellStyle name="Note 5 6 5 2 2" xfId="5267"/>
    <cellStyle name="Note 5 6 5 2 2 2" xfId="14577"/>
    <cellStyle name="Note 5 6 5 2 2 2 2" xfId="32011"/>
    <cellStyle name="Note 5 6 5 2 2 2 3" xfId="46464"/>
    <cellStyle name="Note 5 6 5 2 2 3" xfId="17038"/>
    <cellStyle name="Note 5 6 5 2 2 3 2" xfId="34472"/>
    <cellStyle name="Note 5 6 5 2 2 3 3" xfId="48925"/>
    <cellStyle name="Note 5 6 5 2 2 4" xfId="22702"/>
    <cellStyle name="Note 5 6 5 2 2 5" xfId="37155"/>
    <cellStyle name="Note 5 6 5 2 3" xfId="7729"/>
    <cellStyle name="Note 5 6 5 2 3 2" xfId="25163"/>
    <cellStyle name="Note 5 6 5 2 3 3" xfId="39616"/>
    <cellStyle name="Note 5 6 5 2 4" xfId="10170"/>
    <cellStyle name="Note 5 6 5 2 4 2" xfId="27604"/>
    <cellStyle name="Note 5 6 5 2 4 3" xfId="42057"/>
    <cellStyle name="Note 5 6 5 2 5" xfId="12590"/>
    <cellStyle name="Note 5 6 5 2 5 2" xfId="30024"/>
    <cellStyle name="Note 5 6 5 2 5 3" xfId="44477"/>
    <cellStyle name="Note 5 6 5 2 6" xfId="19596"/>
    <cellStyle name="Note 5 6 5 3" xfId="2757"/>
    <cellStyle name="Note 5 6 5 3 2" xfId="5268"/>
    <cellStyle name="Note 5 6 5 3 2 2" xfId="14578"/>
    <cellStyle name="Note 5 6 5 3 2 2 2" xfId="32012"/>
    <cellStyle name="Note 5 6 5 3 2 2 3" xfId="46465"/>
    <cellStyle name="Note 5 6 5 3 2 3" xfId="17039"/>
    <cellStyle name="Note 5 6 5 3 2 3 2" xfId="34473"/>
    <cellStyle name="Note 5 6 5 3 2 3 3" xfId="48926"/>
    <cellStyle name="Note 5 6 5 3 2 4" xfId="22703"/>
    <cellStyle name="Note 5 6 5 3 2 5" xfId="37156"/>
    <cellStyle name="Note 5 6 5 3 3" xfId="7730"/>
    <cellStyle name="Note 5 6 5 3 3 2" xfId="25164"/>
    <cellStyle name="Note 5 6 5 3 3 3" xfId="39617"/>
    <cellStyle name="Note 5 6 5 3 4" xfId="10171"/>
    <cellStyle name="Note 5 6 5 3 4 2" xfId="27605"/>
    <cellStyle name="Note 5 6 5 3 4 3" xfId="42058"/>
    <cellStyle name="Note 5 6 5 3 5" xfId="12591"/>
    <cellStyle name="Note 5 6 5 3 5 2" xfId="30025"/>
    <cellStyle name="Note 5 6 5 3 5 3" xfId="44478"/>
    <cellStyle name="Note 5 6 5 3 6" xfId="19597"/>
    <cellStyle name="Note 5 6 5 4" xfId="2758"/>
    <cellStyle name="Note 5 6 5 4 2" xfId="5269"/>
    <cellStyle name="Note 5 6 5 4 2 2" xfId="22704"/>
    <cellStyle name="Note 5 6 5 4 2 3" xfId="37157"/>
    <cellStyle name="Note 5 6 5 4 3" xfId="7731"/>
    <cellStyle name="Note 5 6 5 4 3 2" xfId="25165"/>
    <cellStyle name="Note 5 6 5 4 3 3" xfId="39618"/>
    <cellStyle name="Note 5 6 5 4 4" xfId="10172"/>
    <cellStyle name="Note 5 6 5 4 4 2" xfId="27606"/>
    <cellStyle name="Note 5 6 5 4 4 3" xfId="42059"/>
    <cellStyle name="Note 5 6 5 4 5" xfId="12592"/>
    <cellStyle name="Note 5 6 5 4 5 2" xfId="30026"/>
    <cellStyle name="Note 5 6 5 4 5 3" xfId="44479"/>
    <cellStyle name="Note 5 6 5 4 6" xfId="15463"/>
    <cellStyle name="Note 5 6 5 4 6 2" xfId="32897"/>
    <cellStyle name="Note 5 6 5 4 6 3" xfId="47350"/>
    <cellStyle name="Note 5 6 5 4 7" xfId="19598"/>
    <cellStyle name="Note 5 6 5 4 8" xfId="20624"/>
    <cellStyle name="Note 5 6 5 5" xfId="5266"/>
    <cellStyle name="Note 5 6 5 5 2" xfId="14576"/>
    <cellStyle name="Note 5 6 5 5 2 2" xfId="32010"/>
    <cellStyle name="Note 5 6 5 5 2 3" xfId="46463"/>
    <cellStyle name="Note 5 6 5 5 3" xfId="17037"/>
    <cellStyle name="Note 5 6 5 5 3 2" xfId="34471"/>
    <cellStyle name="Note 5 6 5 5 3 3" xfId="48924"/>
    <cellStyle name="Note 5 6 5 5 4" xfId="22701"/>
    <cellStyle name="Note 5 6 5 5 5" xfId="37154"/>
    <cellStyle name="Note 5 6 5 6" xfId="7728"/>
    <cellStyle name="Note 5 6 5 6 2" xfId="25162"/>
    <cellStyle name="Note 5 6 5 6 3" xfId="39615"/>
    <cellStyle name="Note 5 6 5 7" xfId="10169"/>
    <cellStyle name="Note 5 6 5 7 2" xfId="27603"/>
    <cellStyle name="Note 5 6 5 7 3" xfId="42056"/>
    <cellStyle name="Note 5 6 5 8" xfId="12589"/>
    <cellStyle name="Note 5 6 5 8 2" xfId="30023"/>
    <cellStyle name="Note 5 6 5 8 3" xfId="44476"/>
    <cellStyle name="Note 5 6 5 9" xfId="19595"/>
    <cellStyle name="Note 5 6 6" xfId="2759"/>
    <cellStyle name="Note 5 6 6 2" xfId="5270"/>
    <cellStyle name="Note 5 6 6 2 2" xfId="14579"/>
    <cellStyle name="Note 5 6 6 2 2 2" xfId="32013"/>
    <cellStyle name="Note 5 6 6 2 2 3" xfId="46466"/>
    <cellStyle name="Note 5 6 6 2 3" xfId="17040"/>
    <cellStyle name="Note 5 6 6 2 3 2" xfId="34474"/>
    <cellStyle name="Note 5 6 6 2 3 3" xfId="48927"/>
    <cellStyle name="Note 5 6 6 2 4" xfId="22705"/>
    <cellStyle name="Note 5 6 6 2 5" xfId="37158"/>
    <cellStyle name="Note 5 6 6 3" xfId="7732"/>
    <cellStyle name="Note 5 6 6 3 2" xfId="25166"/>
    <cellStyle name="Note 5 6 6 3 3" xfId="39619"/>
    <cellStyle name="Note 5 6 6 4" xfId="10173"/>
    <cellStyle name="Note 5 6 6 4 2" xfId="27607"/>
    <cellStyle name="Note 5 6 6 4 3" xfId="42060"/>
    <cellStyle name="Note 5 6 6 5" xfId="12593"/>
    <cellStyle name="Note 5 6 6 5 2" xfId="30027"/>
    <cellStyle name="Note 5 6 6 5 3" xfId="44480"/>
    <cellStyle name="Note 5 6 6 6" xfId="19599"/>
    <cellStyle name="Note 5 6 7" xfId="2760"/>
    <cellStyle name="Note 5 6 7 2" xfId="5271"/>
    <cellStyle name="Note 5 6 7 2 2" xfId="14580"/>
    <cellStyle name="Note 5 6 7 2 2 2" xfId="32014"/>
    <cellStyle name="Note 5 6 7 2 2 3" xfId="46467"/>
    <cellStyle name="Note 5 6 7 2 3" xfId="17041"/>
    <cellStyle name="Note 5 6 7 2 3 2" xfId="34475"/>
    <cellStyle name="Note 5 6 7 2 3 3" xfId="48928"/>
    <cellStyle name="Note 5 6 7 2 4" xfId="22706"/>
    <cellStyle name="Note 5 6 7 2 5" xfId="37159"/>
    <cellStyle name="Note 5 6 7 3" xfId="7733"/>
    <cellStyle name="Note 5 6 7 3 2" xfId="25167"/>
    <cellStyle name="Note 5 6 7 3 3" xfId="39620"/>
    <cellStyle name="Note 5 6 7 4" xfId="10174"/>
    <cellStyle name="Note 5 6 7 4 2" xfId="27608"/>
    <cellStyle name="Note 5 6 7 4 3" xfId="42061"/>
    <cellStyle name="Note 5 6 7 5" xfId="12594"/>
    <cellStyle name="Note 5 6 7 5 2" xfId="30028"/>
    <cellStyle name="Note 5 6 7 5 3" xfId="44481"/>
    <cellStyle name="Note 5 6 7 6" xfId="19600"/>
    <cellStyle name="Note 5 6 8" xfId="2761"/>
    <cellStyle name="Note 5 6 8 2" xfId="5272"/>
    <cellStyle name="Note 5 6 8 2 2" xfId="22707"/>
    <cellStyle name="Note 5 6 8 2 3" xfId="37160"/>
    <cellStyle name="Note 5 6 8 3" xfId="7734"/>
    <cellStyle name="Note 5 6 8 3 2" xfId="25168"/>
    <cellStyle name="Note 5 6 8 3 3" xfId="39621"/>
    <cellStyle name="Note 5 6 8 4" xfId="10175"/>
    <cellStyle name="Note 5 6 8 4 2" xfId="27609"/>
    <cellStyle name="Note 5 6 8 4 3" xfId="42062"/>
    <cellStyle name="Note 5 6 8 5" xfId="12595"/>
    <cellStyle name="Note 5 6 8 5 2" xfId="30029"/>
    <cellStyle name="Note 5 6 8 5 3" xfId="44482"/>
    <cellStyle name="Note 5 6 8 6" xfId="15464"/>
    <cellStyle name="Note 5 6 8 6 2" xfId="32898"/>
    <cellStyle name="Note 5 6 8 6 3" xfId="47351"/>
    <cellStyle name="Note 5 6 8 7" xfId="19601"/>
    <cellStyle name="Note 5 6 8 8" xfId="20625"/>
    <cellStyle name="Note 5 6 9" xfId="5253"/>
    <cellStyle name="Note 5 6 9 2" xfId="14566"/>
    <cellStyle name="Note 5 6 9 2 2" xfId="32000"/>
    <cellStyle name="Note 5 6 9 2 3" xfId="46453"/>
    <cellStyle name="Note 5 6 9 3" xfId="17027"/>
    <cellStyle name="Note 5 6 9 3 2" xfId="34461"/>
    <cellStyle name="Note 5 6 9 3 3" xfId="48914"/>
    <cellStyle name="Note 5 6 9 4" xfId="22688"/>
    <cellStyle name="Note 5 6 9 5" xfId="37141"/>
    <cellStyle name="Note 5 7" xfId="2762"/>
    <cellStyle name="Note 5 7 10" xfId="7735"/>
    <cellStyle name="Note 5 7 10 2" xfId="25169"/>
    <cellStyle name="Note 5 7 10 3" xfId="39622"/>
    <cellStyle name="Note 5 7 11" xfId="10176"/>
    <cellStyle name="Note 5 7 11 2" xfId="27610"/>
    <cellStyle name="Note 5 7 11 3" xfId="42063"/>
    <cellStyle name="Note 5 7 12" xfId="12596"/>
    <cellStyle name="Note 5 7 12 2" xfId="30030"/>
    <cellStyle name="Note 5 7 12 3" xfId="44483"/>
    <cellStyle name="Note 5 7 13" xfId="19602"/>
    <cellStyle name="Note 5 7 2" xfId="2763"/>
    <cellStyle name="Note 5 7 2 2" xfId="2764"/>
    <cellStyle name="Note 5 7 2 2 2" xfId="5275"/>
    <cellStyle name="Note 5 7 2 2 2 2" xfId="14583"/>
    <cellStyle name="Note 5 7 2 2 2 2 2" xfId="32017"/>
    <cellStyle name="Note 5 7 2 2 2 2 3" xfId="46470"/>
    <cellStyle name="Note 5 7 2 2 2 3" xfId="17044"/>
    <cellStyle name="Note 5 7 2 2 2 3 2" xfId="34478"/>
    <cellStyle name="Note 5 7 2 2 2 3 3" xfId="48931"/>
    <cellStyle name="Note 5 7 2 2 2 4" xfId="22710"/>
    <cellStyle name="Note 5 7 2 2 2 5" xfId="37163"/>
    <cellStyle name="Note 5 7 2 2 3" xfId="7737"/>
    <cellStyle name="Note 5 7 2 2 3 2" xfId="25171"/>
    <cellStyle name="Note 5 7 2 2 3 3" xfId="39624"/>
    <cellStyle name="Note 5 7 2 2 4" xfId="10178"/>
    <cellStyle name="Note 5 7 2 2 4 2" xfId="27612"/>
    <cellStyle name="Note 5 7 2 2 4 3" xfId="42065"/>
    <cellStyle name="Note 5 7 2 2 5" xfId="12598"/>
    <cellStyle name="Note 5 7 2 2 5 2" xfId="30032"/>
    <cellStyle name="Note 5 7 2 2 5 3" xfId="44485"/>
    <cellStyle name="Note 5 7 2 2 6" xfId="19604"/>
    <cellStyle name="Note 5 7 2 3" xfId="2765"/>
    <cellStyle name="Note 5 7 2 3 2" xfId="5276"/>
    <cellStyle name="Note 5 7 2 3 2 2" xfId="14584"/>
    <cellStyle name="Note 5 7 2 3 2 2 2" xfId="32018"/>
    <cellStyle name="Note 5 7 2 3 2 2 3" xfId="46471"/>
    <cellStyle name="Note 5 7 2 3 2 3" xfId="17045"/>
    <cellStyle name="Note 5 7 2 3 2 3 2" xfId="34479"/>
    <cellStyle name="Note 5 7 2 3 2 3 3" xfId="48932"/>
    <cellStyle name="Note 5 7 2 3 2 4" xfId="22711"/>
    <cellStyle name="Note 5 7 2 3 2 5" xfId="37164"/>
    <cellStyle name="Note 5 7 2 3 3" xfId="7738"/>
    <cellStyle name="Note 5 7 2 3 3 2" xfId="25172"/>
    <cellStyle name="Note 5 7 2 3 3 3" xfId="39625"/>
    <cellStyle name="Note 5 7 2 3 4" xfId="10179"/>
    <cellStyle name="Note 5 7 2 3 4 2" xfId="27613"/>
    <cellStyle name="Note 5 7 2 3 4 3" xfId="42066"/>
    <cellStyle name="Note 5 7 2 3 5" xfId="12599"/>
    <cellStyle name="Note 5 7 2 3 5 2" xfId="30033"/>
    <cellStyle name="Note 5 7 2 3 5 3" xfId="44486"/>
    <cellStyle name="Note 5 7 2 3 6" xfId="19605"/>
    <cellStyle name="Note 5 7 2 4" xfId="2766"/>
    <cellStyle name="Note 5 7 2 4 2" xfId="5277"/>
    <cellStyle name="Note 5 7 2 4 2 2" xfId="22712"/>
    <cellStyle name="Note 5 7 2 4 2 3" xfId="37165"/>
    <cellStyle name="Note 5 7 2 4 3" xfId="7739"/>
    <cellStyle name="Note 5 7 2 4 3 2" xfId="25173"/>
    <cellStyle name="Note 5 7 2 4 3 3" xfId="39626"/>
    <cellStyle name="Note 5 7 2 4 4" xfId="10180"/>
    <cellStyle name="Note 5 7 2 4 4 2" xfId="27614"/>
    <cellStyle name="Note 5 7 2 4 4 3" xfId="42067"/>
    <cellStyle name="Note 5 7 2 4 5" xfId="12600"/>
    <cellStyle name="Note 5 7 2 4 5 2" xfId="30034"/>
    <cellStyle name="Note 5 7 2 4 5 3" xfId="44487"/>
    <cellStyle name="Note 5 7 2 4 6" xfId="15465"/>
    <cellStyle name="Note 5 7 2 4 6 2" xfId="32899"/>
    <cellStyle name="Note 5 7 2 4 6 3" xfId="47352"/>
    <cellStyle name="Note 5 7 2 4 7" xfId="19606"/>
    <cellStyle name="Note 5 7 2 4 8" xfId="20626"/>
    <cellStyle name="Note 5 7 2 5" xfId="5274"/>
    <cellStyle name="Note 5 7 2 5 2" xfId="14582"/>
    <cellStyle name="Note 5 7 2 5 2 2" xfId="32016"/>
    <cellStyle name="Note 5 7 2 5 2 3" xfId="46469"/>
    <cellStyle name="Note 5 7 2 5 3" xfId="17043"/>
    <cellStyle name="Note 5 7 2 5 3 2" xfId="34477"/>
    <cellStyle name="Note 5 7 2 5 3 3" xfId="48930"/>
    <cellStyle name="Note 5 7 2 5 4" xfId="22709"/>
    <cellStyle name="Note 5 7 2 5 5" xfId="37162"/>
    <cellStyle name="Note 5 7 2 6" xfId="7736"/>
    <cellStyle name="Note 5 7 2 6 2" xfId="25170"/>
    <cellStyle name="Note 5 7 2 6 3" xfId="39623"/>
    <cellStyle name="Note 5 7 2 7" xfId="10177"/>
    <cellStyle name="Note 5 7 2 7 2" xfId="27611"/>
    <cellStyle name="Note 5 7 2 7 3" xfId="42064"/>
    <cellStyle name="Note 5 7 2 8" xfId="12597"/>
    <cellStyle name="Note 5 7 2 8 2" xfId="30031"/>
    <cellStyle name="Note 5 7 2 8 3" xfId="44484"/>
    <cellStyle name="Note 5 7 2 9" xfId="19603"/>
    <cellStyle name="Note 5 7 3" xfId="2767"/>
    <cellStyle name="Note 5 7 3 2" xfId="2768"/>
    <cellStyle name="Note 5 7 3 2 2" xfId="5279"/>
    <cellStyle name="Note 5 7 3 2 2 2" xfId="14586"/>
    <cellStyle name="Note 5 7 3 2 2 2 2" xfId="32020"/>
    <cellStyle name="Note 5 7 3 2 2 2 3" xfId="46473"/>
    <cellStyle name="Note 5 7 3 2 2 3" xfId="17047"/>
    <cellStyle name="Note 5 7 3 2 2 3 2" xfId="34481"/>
    <cellStyle name="Note 5 7 3 2 2 3 3" xfId="48934"/>
    <cellStyle name="Note 5 7 3 2 2 4" xfId="22714"/>
    <cellStyle name="Note 5 7 3 2 2 5" xfId="37167"/>
    <cellStyle name="Note 5 7 3 2 3" xfId="7741"/>
    <cellStyle name="Note 5 7 3 2 3 2" xfId="25175"/>
    <cellStyle name="Note 5 7 3 2 3 3" xfId="39628"/>
    <cellStyle name="Note 5 7 3 2 4" xfId="10182"/>
    <cellStyle name="Note 5 7 3 2 4 2" xfId="27616"/>
    <cellStyle name="Note 5 7 3 2 4 3" xfId="42069"/>
    <cellStyle name="Note 5 7 3 2 5" xfId="12602"/>
    <cellStyle name="Note 5 7 3 2 5 2" xfId="30036"/>
    <cellStyle name="Note 5 7 3 2 5 3" xfId="44489"/>
    <cellStyle name="Note 5 7 3 2 6" xfId="19608"/>
    <cellStyle name="Note 5 7 3 3" xfId="2769"/>
    <cellStyle name="Note 5 7 3 3 2" xfId="5280"/>
    <cellStyle name="Note 5 7 3 3 2 2" xfId="14587"/>
    <cellStyle name="Note 5 7 3 3 2 2 2" xfId="32021"/>
    <cellStyle name="Note 5 7 3 3 2 2 3" xfId="46474"/>
    <cellStyle name="Note 5 7 3 3 2 3" xfId="17048"/>
    <cellStyle name="Note 5 7 3 3 2 3 2" xfId="34482"/>
    <cellStyle name="Note 5 7 3 3 2 3 3" xfId="48935"/>
    <cellStyle name="Note 5 7 3 3 2 4" xfId="22715"/>
    <cellStyle name="Note 5 7 3 3 2 5" xfId="37168"/>
    <cellStyle name="Note 5 7 3 3 3" xfId="7742"/>
    <cellStyle name="Note 5 7 3 3 3 2" xfId="25176"/>
    <cellStyle name="Note 5 7 3 3 3 3" xfId="39629"/>
    <cellStyle name="Note 5 7 3 3 4" xfId="10183"/>
    <cellStyle name="Note 5 7 3 3 4 2" xfId="27617"/>
    <cellStyle name="Note 5 7 3 3 4 3" xfId="42070"/>
    <cellStyle name="Note 5 7 3 3 5" xfId="12603"/>
    <cellStyle name="Note 5 7 3 3 5 2" xfId="30037"/>
    <cellStyle name="Note 5 7 3 3 5 3" xfId="44490"/>
    <cellStyle name="Note 5 7 3 3 6" xfId="19609"/>
    <cellStyle name="Note 5 7 3 4" xfId="2770"/>
    <cellStyle name="Note 5 7 3 4 2" xfId="5281"/>
    <cellStyle name="Note 5 7 3 4 2 2" xfId="22716"/>
    <cellStyle name="Note 5 7 3 4 2 3" xfId="37169"/>
    <cellStyle name="Note 5 7 3 4 3" xfId="7743"/>
    <cellStyle name="Note 5 7 3 4 3 2" xfId="25177"/>
    <cellStyle name="Note 5 7 3 4 3 3" xfId="39630"/>
    <cellStyle name="Note 5 7 3 4 4" xfId="10184"/>
    <cellStyle name="Note 5 7 3 4 4 2" xfId="27618"/>
    <cellStyle name="Note 5 7 3 4 4 3" xfId="42071"/>
    <cellStyle name="Note 5 7 3 4 5" xfId="12604"/>
    <cellStyle name="Note 5 7 3 4 5 2" xfId="30038"/>
    <cellStyle name="Note 5 7 3 4 5 3" xfId="44491"/>
    <cellStyle name="Note 5 7 3 4 6" xfId="15466"/>
    <cellStyle name="Note 5 7 3 4 6 2" xfId="32900"/>
    <cellStyle name="Note 5 7 3 4 6 3" xfId="47353"/>
    <cellStyle name="Note 5 7 3 4 7" xfId="19610"/>
    <cellStyle name="Note 5 7 3 4 8" xfId="20627"/>
    <cellStyle name="Note 5 7 3 5" xfId="5278"/>
    <cellStyle name="Note 5 7 3 5 2" xfId="14585"/>
    <cellStyle name="Note 5 7 3 5 2 2" xfId="32019"/>
    <cellStyle name="Note 5 7 3 5 2 3" xfId="46472"/>
    <cellStyle name="Note 5 7 3 5 3" xfId="17046"/>
    <cellStyle name="Note 5 7 3 5 3 2" xfId="34480"/>
    <cellStyle name="Note 5 7 3 5 3 3" xfId="48933"/>
    <cellStyle name="Note 5 7 3 5 4" xfId="22713"/>
    <cellStyle name="Note 5 7 3 5 5" xfId="37166"/>
    <cellStyle name="Note 5 7 3 6" xfId="7740"/>
    <cellStyle name="Note 5 7 3 6 2" xfId="25174"/>
    <cellStyle name="Note 5 7 3 6 3" xfId="39627"/>
    <cellStyle name="Note 5 7 3 7" xfId="10181"/>
    <cellStyle name="Note 5 7 3 7 2" xfId="27615"/>
    <cellStyle name="Note 5 7 3 7 3" xfId="42068"/>
    <cellStyle name="Note 5 7 3 8" xfId="12601"/>
    <cellStyle name="Note 5 7 3 8 2" xfId="30035"/>
    <cellStyle name="Note 5 7 3 8 3" xfId="44488"/>
    <cellStyle name="Note 5 7 3 9" xfId="19607"/>
    <cellStyle name="Note 5 7 4" xfId="2771"/>
    <cellStyle name="Note 5 7 4 2" xfId="2772"/>
    <cellStyle name="Note 5 7 4 2 2" xfId="5283"/>
    <cellStyle name="Note 5 7 4 2 2 2" xfId="14589"/>
    <cellStyle name="Note 5 7 4 2 2 2 2" xfId="32023"/>
    <cellStyle name="Note 5 7 4 2 2 2 3" xfId="46476"/>
    <cellStyle name="Note 5 7 4 2 2 3" xfId="17050"/>
    <cellStyle name="Note 5 7 4 2 2 3 2" xfId="34484"/>
    <cellStyle name="Note 5 7 4 2 2 3 3" xfId="48937"/>
    <cellStyle name="Note 5 7 4 2 2 4" xfId="22718"/>
    <cellStyle name="Note 5 7 4 2 2 5" xfId="37171"/>
    <cellStyle name="Note 5 7 4 2 3" xfId="7745"/>
    <cellStyle name="Note 5 7 4 2 3 2" xfId="25179"/>
    <cellStyle name="Note 5 7 4 2 3 3" xfId="39632"/>
    <cellStyle name="Note 5 7 4 2 4" xfId="10186"/>
    <cellStyle name="Note 5 7 4 2 4 2" xfId="27620"/>
    <cellStyle name="Note 5 7 4 2 4 3" xfId="42073"/>
    <cellStyle name="Note 5 7 4 2 5" xfId="12606"/>
    <cellStyle name="Note 5 7 4 2 5 2" xfId="30040"/>
    <cellStyle name="Note 5 7 4 2 5 3" xfId="44493"/>
    <cellStyle name="Note 5 7 4 2 6" xfId="19612"/>
    <cellStyle name="Note 5 7 4 3" xfId="2773"/>
    <cellStyle name="Note 5 7 4 3 2" xfId="5284"/>
    <cellStyle name="Note 5 7 4 3 2 2" xfId="14590"/>
    <cellStyle name="Note 5 7 4 3 2 2 2" xfId="32024"/>
    <cellStyle name="Note 5 7 4 3 2 2 3" xfId="46477"/>
    <cellStyle name="Note 5 7 4 3 2 3" xfId="17051"/>
    <cellStyle name="Note 5 7 4 3 2 3 2" xfId="34485"/>
    <cellStyle name="Note 5 7 4 3 2 3 3" xfId="48938"/>
    <cellStyle name="Note 5 7 4 3 2 4" xfId="22719"/>
    <cellStyle name="Note 5 7 4 3 2 5" xfId="37172"/>
    <cellStyle name="Note 5 7 4 3 3" xfId="7746"/>
    <cellStyle name="Note 5 7 4 3 3 2" xfId="25180"/>
    <cellStyle name="Note 5 7 4 3 3 3" xfId="39633"/>
    <cellStyle name="Note 5 7 4 3 4" xfId="10187"/>
    <cellStyle name="Note 5 7 4 3 4 2" xfId="27621"/>
    <cellStyle name="Note 5 7 4 3 4 3" xfId="42074"/>
    <cellStyle name="Note 5 7 4 3 5" xfId="12607"/>
    <cellStyle name="Note 5 7 4 3 5 2" xfId="30041"/>
    <cellStyle name="Note 5 7 4 3 5 3" xfId="44494"/>
    <cellStyle name="Note 5 7 4 3 6" xfId="19613"/>
    <cellStyle name="Note 5 7 4 4" xfId="2774"/>
    <cellStyle name="Note 5 7 4 4 2" xfId="5285"/>
    <cellStyle name="Note 5 7 4 4 2 2" xfId="22720"/>
    <cellStyle name="Note 5 7 4 4 2 3" xfId="37173"/>
    <cellStyle name="Note 5 7 4 4 3" xfId="7747"/>
    <cellStyle name="Note 5 7 4 4 3 2" xfId="25181"/>
    <cellStyle name="Note 5 7 4 4 3 3" xfId="39634"/>
    <cellStyle name="Note 5 7 4 4 4" xfId="10188"/>
    <cellStyle name="Note 5 7 4 4 4 2" xfId="27622"/>
    <cellStyle name="Note 5 7 4 4 4 3" xfId="42075"/>
    <cellStyle name="Note 5 7 4 4 5" xfId="12608"/>
    <cellStyle name="Note 5 7 4 4 5 2" xfId="30042"/>
    <cellStyle name="Note 5 7 4 4 5 3" xfId="44495"/>
    <cellStyle name="Note 5 7 4 4 6" xfId="15467"/>
    <cellStyle name="Note 5 7 4 4 6 2" xfId="32901"/>
    <cellStyle name="Note 5 7 4 4 6 3" xfId="47354"/>
    <cellStyle name="Note 5 7 4 4 7" xfId="19614"/>
    <cellStyle name="Note 5 7 4 4 8" xfId="20628"/>
    <cellStyle name="Note 5 7 4 5" xfId="5282"/>
    <cellStyle name="Note 5 7 4 5 2" xfId="14588"/>
    <cellStyle name="Note 5 7 4 5 2 2" xfId="32022"/>
    <cellStyle name="Note 5 7 4 5 2 3" xfId="46475"/>
    <cellStyle name="Note 5 7 4 5 3" xfId="17049"/>
    <cellStyle name="Note 5 7 4 5 3 2" xfId="34483"/>
    <cellStyle name="Note 5 7 4 5 3 3" xfId="48936"/>
    <cellStyle name="Note 5 7 4 5 4" xfId="22717"/>
    <cellStyle name="Note 5 7 4 5 5" xfId="37170"/>
    <cellStyle name="Note 5 7 4 6" xfId="7744"/>
    <cellStyle name="Note 5 7 4 6 2" xfId="25178"/>
    <cellStyle name="Note 5 7 4 6 3" xfId="39631"/>
    <cellStyle name="Note 5 7 4 7" xfId="10185"/>
    <cellStyle name="Note 5 7 4 7 2" xfId="27619"/>
    <cellStyle name="Note 5 7 4 7 3" xfId="42072"/>
    <cellStyle name="Note 5 7 4 8" xfId="12605"/>
    <cellStyle name="Note 5 7 4 8 2" xfId="30039"/>
    <cellStyle name="Note 5 7 4 8 3" xfId="44492"/>
    <cellStyle name="Note 5 7 4 9" xfId="19611"/>
    <cellStyle name="Note 5 7 5" xfId="2775"/>
    <cellStyle name="Note 5 7 5 2" xfId="2776"/>
    <cellStyle name="Note 5 7 5 2 2" xfId="5287"/>
    <cellStyle name="Note 5 7 5 2 2 2" xfId="14592"/>
    <cellStyle name="Note 5 7 5 2 2 2 2" xfId="32026"/>
    <cellStyle name="Note 5 7 5 2 2 2 3" xfId="46479"/>
    <cellStyle name="Note 5 7 5 2 2 3" xfId="17053"/>
    <cellStyle name="Note 5 7 5 2 2 3 2" xfId="34487"/>
    <cellStyle name="Note 5 7 5 2 2 3 3" xfId="48940"/>
    <cellStyle name="Note 5 7 5 2 2 4" xfId="22722"/>
    <cellStyle name="Note 5 7 5 2 2 5" xfId="37175"/>
    <cellStyle name="Note 5 7 5 2 3" xfId="7749"/>
    <cellStyle name="Note 5 7 5 2 3 2" xfId="25183"/>
    <cellStyle name="Note 5 7 5 2 3 3" xfId="39636"/>
    <cellStyle name="Note 5 7 5 2 4" xfId="10190"/>
    <cellStyle name="Note 5 7 5 2 4 2" xfId="27624"/>
    <cellStyle name="Note 5 7 5 2 4 3" xfId="42077"/>
    <cellStyle name="Note 5 7 5 2 5" xfId="12610"/>
    <cellStyle name="Note 5 7 5 2 5 2" xfId="30044"/>
    <cellStyle name="Note 5 7 5 2 5 3" xfId="44497"/>
    <cellStyle name="Note 5 7 5 2 6" xfId="19616"/>
    <cellStyle name="Note 5 7 5 3" xfId="2777"/>
    <cellStyle name="Note 5 7 5 3 2" xfId="5288"/>
    <cellStyle name="Note 5 7 5 3 2 2" xfId="14593"/>
    <cellStyle name="Note 5 7 5 3 2 2 2" xfId="32027"/>
    <cellStyle name="Note 5 7 5 3 2 2 3" xfId="46480"/>
    <cellStyle name="Note 5 7 5 3 2 3" xfId="17054"/>
    <cellStyle name="Note 5 7 5 3 2 3 2" xfId="34488"/>
    <cellStyle name="Note 5 7 5 3 2 3 3" xfId="48941"/>
    <cellStyle name="Note 5 7 5 3 2 4" xfId="22723"/>
    <cellStyle name="Note 5 7 5 3 2 5" xfId="37176"/>
    <cellStyle name="Note 5 7 5 3 3" xfId="7750"/>
    <cellStyle name="Note 5 7 5 3 3 2" xfId="25184"/>
    <cellStyle name="Note 5 7 5 3 3 3" xfId="39637"/>
    <cellStyle name="Note 5 7 5 3 4" xfId="10191"/>
    <cellStyle name="Note 5 7 5 3 4 2" xfId="27625"/>
    <cellStyle name="Note 5 7 5 3 4 3" xfId="42078"/>
    <cellStyle name="Note 5 7 5 3 5" xfId="12611"/>
    <cellStyle name="Note 5 7 5 3 5 2" xfId="30045"/>
    <cellStyle name="Note 5 7 5 3 5 3" xfId="44498"/>
    <cellStyle name="Note 5 7 5 3 6" xfId="19617"/>
    <cellStyle name="Note 5 7 5 4" xfId="2778"/>
    <cellStyle name="Note 5 7 5 4 2" xfId="5289"/>
    <cellStyle name="Note 5 7 5 4 2 2" xfId="22724"/>
    <cellStyle name="Note 5 7 5 4 2 3" xfId="37177"/>
    <cellStyle name="Note 5 7 5 4 3" xfId="7751"/>
    <cellStyle name="Note 5 7 5 4 3 2" xfId="25185"/>
    <cellStyle name="Note 5 7 5 4 3 3" xfId="39638"/>
    <cellStyle name="Note 5 7 5 4 4" xfId="10192"/>
    <cellStyle name="Note 5 7 5 4 4 2" xfId="27626"/>
    <cellStyle name="Note 5 7 5 4 4 3" xfId="42079"/>
    <cellStyle name="Note 5 7 5 4 5" xfId="12612"/>
    <cellStyle name="Note 5 7 5 4 5 2" xfId="30046"/>
    <cellStyle name="Note 5 7 5 4 5 3" xfId="44499"/>
    <cellStyle name="Note 5 7 5 4 6" xfId="15468"/>
    <cellStyle name="Note 5 7 5 4 6 2" xfId="32902"/>
    <cellStyle name="Note 5 7 5 4 6 3" xfId="47355"/>
    <cellStyle name="Note 5 7 5 4 7" xfId="19618"/>
    <cellStyle name="Note 5 7 5 4 8" xfId="20629"/>
    <cellStyle name="Note 5 7 5 5" xfId="5286"/>
    <cellStyle name="Note 5 7 5 5 2" xfId="14591"/>
    <cellStyle name="Note 5 7 5 5 2 2" xfId="32025"/>
    <cellStyle name="Note 5 7 5 5 2 3" xfId="46478"/>
    <cellStyle name="Note 5 7 5 5 3" xfId="17052"/>
    <cellStyle name="Note 5 7 5 5 3 2" xfId="34486"/>
    <cellStyle name="Note 5 7 5 5 3 3" xfId="48939"/>
    <cellStyle name="Note 5 7 5 5 4" xfId="22721"/>
    <cellStyle name="Note 5 7 5 5 5" xfId="37174"/>
    <cellStyle name="Note 5 7 5 6" xfId="7748"/>
    <cellStyle name="Note 5 7 5 6 2" xfId="25182"/>
    <cellStyle name="Note 5 7 5 6 3" xfId="39635"/>
    <cellStyle name="Note 5 7 5 7" xfId="10189"/>
    <cellStyle name="Note 5 7 5 7 2" xfId="27623"/>
    <cellStyle name="Note 5 7 5 7 3" xfId="42076"/>
    <cellStyle name="Note 5 7 5 8" xfId="12609"/>
    <cellStyle name="Note 5 7 5 8 2" xfId="30043"/>
    <cellStyle name="Note 5 7 5 8 3" xfId="44496"/>
    <cellStyle name="Note 5 7 5 9" xfId="19615"/>
    <cellStyle name="Note 5 7 6" xfId="2779"/>
    <cellStyle name="Note 5 7 6 2" xfId="5290"/>
    <cellStyle name="Note 5 7 6 2 2" xfId="14594"/>
    <cellStyle name="Note 5 7 6 2 2 2" xfId="32028"/>
    <cellStyle name="Note 5 7 6 2 2 3" xfId="46481"/>
    <cellStyle name="Note 5 7 6 2 3" xfId="17055"/>
    <cellStyle name="Note 5 7 6 2 3 2" xfId="34489"/>
    <cellStyle name="Note 5 7 6 2 3 3" xfId="48942"/>
    <cellStyle name="Note 5 7 6 2 4" xfId="22725"/>
    <cellStyle name="Note 5 7 6 2 5" xfId="37178"/>
    <cellStyle name="Note 5 7 6 3" xfId="7752"/>
    <cellStyle name="Note 5 7 6 3 2" xfId="25186"/>
    <cellStyle name="Note 5 7 6 3 3" xfId="39639"/>
    <cellStyle name="Note 5 7 6 4" xfId="10193"/>
    <cellStyle name="Note 5 7 6 4 2" xfId="27627"/>
    <cellStyle name="Note 5 7 6 4 3" xfId="42080"/>
    <cellStyle name="Note 5 7 6 5" xfId="12613"/>
    <cellStyle name="Note 5 7 6 5 2" xfId="30047"/>
    <cellStyle name="Note 5 7 6 5 3" xfId="44500"/>
    <cellStyle name="Note 5 7 6 6" xfId="19619"/>
    <cellStyle name="Note 5 7 7" xfId="2780"/>
    <cellStyle name="Note 5 7 7 2" xfId="5291"/>
    <cellStyle name="Note 5 7 7 2 2" xfId="14595"/>
    <cellStyle name="Note 5 7 7 2 2 2" xfId="32029"/>
    <cellStyle name="Note 5 7 7 2 2 3" xfId="46482"/>
    <cellStyle name="Note 5 7 7 2 3" xfId="17056"/>
    <cellStyle name="Note 5 7 7 2 3 2" xfId="34490"/>
    <cellStyle name="Note 5 7 7 2 3 3" xfId="48943"/>
    <cellStyle name="Note 5 7 7 2 4" xfId="22726"/>
    <cellStyle name="Note 5 7 7 2 5" xfId="37179"/>
    <cellStyle name="Note 5 7 7 3" xfId="7753"/>
    <cellStyle name="Note 5 7 7 3 2" xfId="25187"/>
    <cellStyle name="Note 5 7 7 3 3" xfId="39640"/>
    <cellStyle name="Note 5 7 7 4" xfId="10194"/>
    <cellStyle name="Note 5 7 7 4 2" xfId="27628"/>
    <cellStyle name="Note 5 7 7 4 3" xfId="42081"/>
    <cellStyle name="Note 5 7 7 5" xfId="12614"/>
    <cellStyle name="Note 5 7 7 5 2" xfId="30048"/>
    <cellStyle name="Note 5 7 7 5 3" xfId="44501"/>
    <cellStyle name="Note 5 7 7 6" xfId="19620"/>
    <cellStyle name="Note 5 7 8" xfId="2781"/>
    <cellStyle name="Note 5 7 8 2" xfId="5292"/>
    <cellStyle name="Note 5 7 8 2 2" xfId="22727"/>
    <cellStyle name="Note 5 7 8 2 3" xfId="37180"/>
    <cellStyle name="Note 5 7 8 3" xfId="7754"/>
    <cellStyle name="Note 5 7 8 3 2" xfId="25188"/>
    <cellStyle name="Note 5 7 8 3 3" xfId="39641"/>
    <cellStyle name="Note 5 7 8 4" xfId="10195"/>
    <cellStyle name="Note 5 7 8 4 2" xfId="27629"/>
    <cellStyle name="Note 5 7 8 4 3" xfId="42082"/>
    <cellStyle name="Note 5 7 8 5" xfId="12615"/>
    <cellStyle name="Note 5 7 8 5 2" xfId="30049"/>
    <cellStyle name="Note 5 7 8 5 3" xfId="44502"/>
    <cellStyle name="Note 5 7 8 6" xfId="15469"/>
    <cellStyle name="Note 5 7 8 6 2" xfId="32903"/>
    <cellStyle name="Note 5 7 8 6 3" xfId="47356"/>
    <cellStyle name="Note 5 7 8 7" xfId="19621"/>
    <cellStyle name="Note 5 7 8 8" xfId="20630"/>
    <cellStyle name="Note 5 7 9" xfId="5273"/>
    <cellStyle name="Note 5 7 9 2" xfId="14581"/>
    <cellStyle name="Note 5 7 9 2 2" xfId="32015"/>
    <cellStyle name="Note 5 7 9 2 3" xfId="46468"/>
    <cellStyle name="Note 5 7 9 3" xfId="17042"/>
    <cellStyle name="Note 5 7 9 3 2" xfId="34476"/>
    <cellStyle name="Note 5 7 9 3 3" xfId="48929"/>
    <cellStyle name="Note 5 7 9 4" xfId="22708"/>
    <cellStyle name="Note 5 7 9 5" xfId="37161"/>
    <cellStyle name="Note 5 8" xfId="2782"/>
    <cellStyle name="Note 5 8 10" xfId="7755"/>
    <cellStyle name="Note 5 8 10 2" xfId="25189"/>
    <cellStyle name="Note 5 8 10 3" xfId="39642"/>
    <cellStyle name="Note 5 8 11" xfId="10196"/>
    <cellStyle name="Note 5 8 11 2" xfId="27630"/>
    <cellStyle name="Note 5 8 11 3" xfId="42083"/>
    <cellStyle name="Note 5 8 12" xfId="12616"/>
    <cellStyle name="Note 5 8 12 2" xfId="30050"/>
    <cellStyle name="Note 5 8 12 3" xfId="44503"/>
    <cellStyle name="Note 5 8 13" xfId="19622"/>
    <cellStyle name="Note 5 8 2" xfId="2783"/>
    <cellStyle name="Note 5 8 2 2" xfId="2784"/>
    <cellStyle name="Note 5 8 2 2 2" xfId="5295"/>
    <cellStyle name="Note 5 8 2 2 2 2" xfId="14598"/>
    <cellStyle name="Note 5 8 2 2 2 2 2" xfId="32032"/>
    <cellStyle name="Note 5 8 2 2 2 2 3" xfId="46485"/>
    <cellStyle name="Note 5 8 2 2 2 3" xfId="17059"/>
    <cellStyle name="Note 5 8 2 2 2 3 2" xfId="34493"/>
    <cellStyle name="Note 5 8 2 2 2 3 3" xfId="48946"/>
    <cellStyle name="Note 5 8 2 2 2 4" xfId="22730"/>
    <cellStyle name="Note 5 8 2 2 2 5" xfId="37183"/>
    <cellStyle name="Note 5 8 2 2 3" xfId="7757"/>
    <cellStyle name="Note 5 8 2 2 3 2" xfId="25191"/>
    <cellStyle name="Note 5 8 2 2 3 3" xfId="39644"/>
    <cellStyle name="Note 5 8 2 2 4" xfId="10198"/>
    <cellStyle name="Note 5 8 2 2 4 2" xfId="27632"/>
    <cellStyle name="Note 5 8 2 2 4 3" xfId="42085"/>
    <cellStyle name="Note 5 8 2 2 5" xfId="12618"/>
    <cellStyle name="Note 5 8 2 2 5 2" xfId="30052"/>
    <cellStyle name="Note 5 8 2 2 5 3" xfId="44505"/>
    <cellStyle name="Note 5 8 2 2 6" xfId="19624"/>
    <cellStyle name="Note 5 8 2 3" xfId="2785"/>
    <cellStyle name="Note 5 8 2 3 2" xfId="5296"/>
    <cellStyle name="Note 5 8 2 3 2 2" xfId="14599"/>
    <cellStyle name="Note 5 8 2 3 2 2 2" xfId="32033"/>
    <cellStyle name="Note 5 8 2 3 2 2 3" xfId="46486"/>
    <cellStyle name="Note 5 8 2 3 2 3" xfId="17060"/>
    <cellStyle name="Note 5 8 2 3 2 3 2" xfId="34494"/>
    <cellStyle name="Note 5 8 2 3 2 3 3" xfId="48947"/>
    <cellStyle name="Note 5 8 2 3 2 4" xfId="22731"/>
    <cellStyle name="Note 5 8 2 3 2 5" xfId="37184"/>
    <cellStyle name="Note 5 8 2 3 3" xfId="7758"/>
    <cellStyle name="Note 5 8 2 3 3 2" xfId="25192"/>
    <cellStyle name="Note 5 8 2 3 3 3" xfId="39645"/>
    <cellStyle name="Note 5 8 2 3 4" xfId="10199"/>
    <cellStyle name="Note 5 8 2 3 4 2" xfId="27633"/>
    <cellStyle name="Note 5 8 2 3 4 3" xfId="42086"/>
    <cellStyle name="Note 5 8 2 3 5" xfId="12619"/>
    <cellStyle name="Note 5 8 2 3 5 2" xfId="30053"/>
    <cellStyle name="Note 5 8 2 3 5 3" xfId="44506"/>
    <cellStyle name="Note 5 8 2 3 6" xfId="19625"/>
    <cellStyle name="Note 5 8 2 4" xfId="2786"/>
    <cellStyle name="Note 5 8 2 4 2" xfId="5297"/>
    <cellStyle name="Note 5 8 2 4 2 2" xfId="22732"/>
    <cellStyle name="Note 5 8 2 4 2 3" xfId="37185"/>
    <cellStyle name="Note 5 8 2 4 3" xfId="7759"/>
    <cellStyle name="Note 5 8 2 4 3 2" xfId="25193"/>
    <cellStyle name="Note 5 8 2 4 3 3" xfId="39646"/>
    <cellStyle name="Note 5 8 2 4 4" xfId="10200"/>
    <cellStyle name="Note 5 8 2 4 4 2" xfId="27634"/>
    <cellStyle name="Note 5 8 2 4 4 3" xfId="42087"/>
    <cellStyle name="Note 5 8 2 4 5" xfId="12620"/>
    <cellStyle name="Note 5 8 2 4 5 2" xfId="30054"/>
    <cellStyle name="Note 5 8 2 4 5 3" xfId="44507"/>
    <cellStyle name="Note 5 8 2 4 6" xfId="15470"/>
    <cellStyle name="Note 5 8 2 4 6 2" xfId="32904"/>
    <cellStyle name="Note 5 8 2 4 6 3" xfId="47357"/>
    <cellStyle name="Note 5 8 2 4 7" xfId="19626"/>
    <cellStyle name="Note 5 8 2 4 8" xfId="20631"/>
    <cellStyle name="Note 5 8 2 5" xfId="5294"/>
    <cellStyle name="Note 5 8 2 5 2" xfId="14597"/>
    <cellStyle name="Note 5 8 2 5 2 2" xfId="32031"/>
    <cellStyle name="Note 5 8 2 5 2 3" xfId="46484"/>
    <cellStyle name="Note 5 8 2 5 3" xfId="17058"/>
    <cellStyle name="Note 5 8 2 5 3 2" xfId="34492"/>
    <cellStyle name="Note 5 8 2 5 3 3" xfId="48945"/>
    <cellStyle name="Note 5 8 2 5 4" xfId="22729"/>
    <cellStyle name="Note 5 8 2 5 5" xfId="37182"/>
    <cellStyle name="Note 5 8 2 6" xfId="7756"/>
    <cellStyle name="Note 5 8 2 6 2" xfId="25190"/>
    <cellStyle name="Note 5 8 2 6 3" xfId="39643"/>
    <cellStyle name="Note 5 8 2 7" xfId="10197"/>
    <cellStyle name="Note 5 8 2 7 2" xfId="27631"/>
    <cellStyle name="Note 5 8 2 7 3" xfId="42084"/>
    <cellStyle name="Note 5 8 2 8" xfId="12617"/>
    <cellStyle name="Note 5 8 2 8 2" xfId="30051"/>
    <cellStyle name="Note 5 8 2 8 3" xfId="44504"/>
    <cellStyle name="Note 5 8 2 9" xfId="19623"/>
    <cellStyle name="Note 5 8 3" xfId="2787"/>
    <cellStyle name="Note 5 8 3 2" xfId="2788"/>
    <cellStyle name="Note 5 8 3 2 2" xfId="5299"/>
    <cellStyle name="Note 5 8 3 2 2 2" xfId="14601"/>
    <cellStyle name="Note 5 8 3 2 2 2 2" xfId="32035"/>
    <cellStyle name="Note 5 8 3 2 2 2 3" xfId="46488"/>
    <cellStyle name="Note 5 8 3 2 2 3" xfId="17062"/>
    <cellStyle name="Note 5 8 3 2 2 3 2" xfId="34496"/>
    <cellStyle name="Note 5 8 3 2 2 3 3" xfId="48949"/>
    <cellStyle name="Note 5 8 3 2 2 4" xfId="22734"/>
    <cellStyle name="Note 5 8 3 2 2 5" xfId="37187"/>
    <cellStyle name="Note 5 8 3 2 3" xfId="7761"/>
    <cellStyle name="Note 5 8 3 2 3 2" xfId="25195"/>
    <cellStyle name="Note 5 8 3 2 3 3" xfId="39648"/>
    <cellStyle name="Note 5 8 3 2 4" xfId="10202"/>
    <cellStyle name="Note 5 8 3 2 4 2" xfId="27636"/>
    <cellStyle name="Note 5 8 3 2 4 3" xfId="42089"/>
    <cellStyle name="Note 5 8 3 2 5" xfId="12622"/>
    <cellStyle name="Note 5 8 3 2 5 2" xfId="30056"/>
    <cellStyle name="Note 5 8 3 2 5 3" xfId="44509"/>
    <cellStyle name="Note 5 8 3 2 6" xfId="19628"/>
    <cellStyle name="Note 5 8 3 3" xfId="2789"/>
    <cellStyle name="Note 5 8 3 3 2" xfId="5300"/>
    <cellStyle name="Note 5 8 3 3 2 2" xfId="14602"/>
    <cellStyle name="Note 5 8 3 3 2 2 2" xfId="32036"/>
    <cellStyle name="Note 5 8 3 3 2 2 3" xfId="46489"/>
    <cellStyle name="Note 5 8 3 3 2 3" xfId="17063"/>
    <cellStyle name="Note 5 8 3 3 2 3 2" xfId="34497"/>
    <cellStyle name="Note 5 8 3 3 2 3 3" xfId="48950"/>
    <cellStyle name="Note 5 8 3 3 2 4" xfId="22735"/>
    <cellStyle name="Note 5 8 3 3 2 5" xfId="37188"/>
    <cellStyle name="Note 5 8 3 3 3" xfId="7762"/>
    <cellStyle name="Note 5 8 3 3 3 2" xfId="25196"/>
    <cellStyle name="Note 5 8 3 3 3 3" xfId="39649"/>
    <cellStyle name="Note 5 8 3 3 4" xfId="10203"/>
    <cellStyle name="Note 5 8 3 3 4 2" xfId="27637"/>
    <cellStyle name="Note 5 8 3 3 4 3" xfId="42090"/>
    <cellStyle name="Note 5 8 3 3 5" xfId="12623"/>
    <cellStyle name="Note 5 8 3 3 5 2" xfId="30057"/>
    <cellStyle name="Note 5 8 3 3 5 3" xfId="44510"/>
    <cellStyle name="Note 5 8 3 3 6" xfId="19629"/>
    <cellStyle name="Note 5 8 3 4" xfId="2790"/>
    <cellStyle name="Note 5 8 3 4 2" xfId="5301"/>
    <cellStyle name="Note 5 8 3 4 2 2" xfId="22736"/>
    <cellStyle name="Note 5 8 3 4 2 3" xfId="37189"/>
    <cellStyle name="Note 5 8 3 4 3" xfId="7763"/>
    <cellStyle name="Note 5 8 3 4 3 2" xfId="25197"/>
    <cellStyle name="Note 5 8 3 4 3 3" xfId="39650"/>
    <cellStyle name="Note 5 8 3 4 4" xfId="10204"/>
    <cellStyle name="Note 5 8 3 4 4 2" xfId="27638"/>
    <cellStyle name="Note 5 8 3 4 4 3" xfId="42091"/>
    <cellStyle name="Note 5 8 3 4 5" xfId="12624"/>
    <cellStyle name="Note 5 8 3 4 5 2" xfId="30058"/>
    <cellStyle name="Note 5 8 3 4 5 3" xfId="44511"/>
    <cellStyle name="Note 5 8 3 4 6" xfId="15471"/>
    <cellStyle name="Note 5 8 3 4 6 2" xfId="32905"/>
    <cellStyle name="Note 5 8 3 4 6 3" xfId="47358"/>
    <cellStyle name="Note 5 8 3 4 7" xfId="19630"/>
    <cellStyle name="Note 5 8 3 4 8" xfId="20632"/>
    <cellStyle name="Note 5 8 3 5" xfId="5298"/>
    <cellStyle name="Note 5 8 3 5 2" xfId="14600"/>
    <cellStyle name="Note 5 8 3 5 2 2" xfId="32034"/>
    <cellStyle name="Note 5 8 3 5 2 3" xfId="46487"/>
    <cellStyle name="Note 5 8 3 5 3" xfId="17061"/>
    <cellStyle name="Note 5 8 3 5 3 2" xfId="34495"/>
    <cellStyle name="Note 5 8 3 5 3 3" xfId="48948"/>
    <cellStyle name="Note 5 8 3 5 4" xfId="22733"/>
    <cellStyle name="Note 5 8 3 5 5" xfId="37186"/>
    <cellStyle name="Note 5 8 3 6" xfId="7760"/>
    <cellStyle name="Note 5 8 3 6 2" xfId="25194"/>
    <cellStyle name="Note 5 8 3 6 3" xfId="39647"/>
    <cellStyle name="Note 5 8 3 7" xfId="10201"/>
    <cellStyle name="Note 5 8 3 7 2" xfId="27635"/>
    <cellStyle name="Note 5 8 3 7 3" xfId="42088"/>
    <cellStyle name="Note 5 8 3 8" xfId="12621"/>
    <cellStyle name="Note 5 8 3 8 2" xfId="30055"/>
    <cellStyle name="Note 5 8 3 8 3" xfId="44508"/>
    <cellStyle name="Note 5 8 3 9" xfId="19627"/>
    <cellStyle name="Note 5 8 4" xfId="2791"/>
    <cellStyle name="Note 5 8 4 2" xfId="2792"/>
    <cellStyle name="Note 5 8 4 2 2" xfId="5303"/>
    <cellStyle name="Note 5 8 4 2 2 2" xfId="14604"/>
    <cellStyle name="Note 5 8 4 2 2 2 2" xfId="32038"/>
    <cellStyle name="Note 5 8 4 2 2 2 3" xfId="46491"/>
    <cellStyle name="Note 5 8 4 2 2 3" xfId="17065"/>
    <cellStyle name="Note 5 8 4 2 2 3 2" xfId="34499"/>
    <cellStyle name="Note 5 8 4 2 2 3 3" xfId="48952"/>
    <cellStyle name="Note 5 8 4 2 2 4" xfId="22738"/>
    <cellStyle name="Note 5 8 4 2 2 5" xfId="37191"/>
    <cellStyle name="Note 5 8 4 2 3" xfId="7765"/>
    <cellStyle name="Note 5 8 4 2 3 2" xfId="25199"/>
    <cellStyle name="Note 5 8 4 2 3 3" xfId="39652"/>
    <cellStyle name="Note 5 8 4 2 4" xfId="10206"/>
    <cellStyle name="Note 5 8 4 2 4 2" xfId="27640"/>
    <cellStyle name="Note 5 8 4 2 4 3" xfId="42093"/>
    <cellStyle name="Note 5 8 4 2 5" xfId="12626"/>
    <cellStyle name="Note 5 8 4 2 5 2" xfId="30060"/>
    <cellStyle name="Note 5 8 4 2 5 3" xfId="44513"/>
    <cellStyle name="Note 5 8 4 2 6" xfId="19632"/>
    <cellStyle name="Note 5 8 4 3" xfId="2793"/>
    <cellStyle name="Note 5 8 4 3 2" xfId="5304"/>
    <cellStyle name="Note 5 8 4 3 2 2" xfId="14605"/>
    <cellStyle name="Note 5 8 4 3 2 2 2" xfId="32039"/>
    <cellStyle name="Note 5 8 4 3 2 2 3" xfId="46492"/>
    <cellStyle name="Note 5 8 4 3 2 3" xfId="17066"/>
    <cellStyle name="Note 5 8 4 3 2 3 2" xfId="34500"/>
    <cellStyle name="Note 5 8 4 3 2 3 3" xfId="48953"/>
    <cellStyle name="Note 5 8 4 3 2 4" xfId="22739"/>
    <cellStyle name="Note 5 8 4 3 2 5" xfId="37192"/>
    <cellStyle name="Note 5 8 4 3 3" xfId="7766"/>
    <cellStyle name="Note 5 8 4 3 3 2" xfId="25200"/>
    <cellStyle name="Note 5 8 4 3 3 3" xfId="39653"/>
    <cellStyle name="Note 5 8 4 3 4" xfId="10207"/>
    <cellStyle name="Note 5 8 4 3 4 2" xfId="27641"/>
    <cellStyle name="Note 5 8 4 3 4 3" xfId="42094"/>
    <cellStyle name="Note 5 8 4 3 5" xfId="12627"/>
    <cellStyle name="Note 5 8 4 3 5 2" xfId="30061"/>
    <cellStyle name="Note 5 8 4 3 5 3" xfId="44514"/>
    <cellStyle name="Note 5 8 4 3 6" xfId="19633"/>
    <cellStyle name="Note 5 8 4 4" xfId="2794"/>
    <cellStyle name="Note 5 8 4 4 2" xfId="5305"/>
    <cellStyle name="Note 5 8 4 4 2 2" xfId="22740"/>
    <cellStyle name="Note 5 8 4 4 2 3" xfId="37193"/>
    <cellStyle name="Note 5 8 4 4 3" xfId="7767"/>
    <cellStyle name="Note 5 8 4 4 3 2" xfId="25201"/>
    <cellStyle name="Note 5 8 4 4 3 3" xfId="39654"/>
    <cellStyle name="Note 5 8 4 4 4" xfId="10208"/>
    <cellStyle name="Note 5 8 4 4 4 2" xfId="27642"/>
    <cellStyle name="Note 5 8 4 4 4 3" xfId="42095"/>
    <cellStyle name="Note 5 8 4 4 5" xfId="12628"/>
    <cellStyle name="Note 5 8 4 4 5 2" xfId="30062"/>
    <cellStyle name="Note 5 8 4 4 5 3" xfId="44515"/>
    <cellStyle name="Note 5 8 4 4 6" xfId="15472"/>
    <cellStyle name="Note 5 8 4 4 6 2" xfId="32906"/>
    <cellStyle name="Note 5 8 4 4 6 3" xfId="47359"/>
    <cellStyle name="Note 5 8 4 4 7" xfId="19634"/>
    <cellStyle name="Note 5 8 4 4 8" xfId="20633"/>
    <cellStyle name="Note 5 8 4 5" xfId="5302"/>
    <cellStyle name="Note 5 8 4 5 2" xfId="14603"/>
    <cellStyle name="Note 5 8 4 5 2 2" xfId="32037"/>
    <cellStyle name="Note 5 8 4 5 2 3" xfId="46490"/>
    <cellStyle name="Note 5 8 4 5 3" xfId="17064"/>
    <cellStyle name="Note 5 8 4 5 3 2" xfId="34498"/>
    <cellStyle name="Note 5 8 4 5 3 3" xfId="48951"/>
    <cellStyle name="Note 5 8 4 5 4" xfId="22737"/>
    <cellStyle name="Note 5 8 4 5 5" xfId="37190"/>
    <cellStyle name="Note 5 8 4 6" xfId="7764"/>
    <cellStyle name="Note 5 8 4 6 2" xfId="25198"/>
    <cellStyle name="Note 5 8 4 6 3" xfId="39651"/>
    <cellStyle name="Note 5 8 4 7" xfId="10205"/>
    <cellStyle name="Note 5 8 4 7 2" xfId="27639"/>
    <cellStyle name="Note 5 8 4 7 3" xfId="42092"/>
    <cellStyle name="Note 5 8 4 8" xfId="12625"/>
    <cellStyle name="Note 5 8 4 8 2" xfId="30059"/>
    <cellStyle name="Note 5 8 4 8 3" xfId="44512"/>
    <cellStyle name="Note 5 8 4 9" xfId="19631"/>
    <cellStyle name="Note 5 8 5" xfId="2795"/>
    <cellStyle name="Note 5 8 5 2" xfId="2796"/>
    <cellStyle name="Note 5 8 5 2 2" xfId="5307"/>
    <cellStyle name="Note 5 8 5 2 2 2" xfId="14607"/>
    <cellStyle name="Note 5 8 5 2 2 2 2" xfId="32041"/>
    <cellStyle name="Note 5 8 5 2 2 2 3" xfId="46494"/>
    <cellStyle name="Note 5 8 5 2 2 3" xfId="17068"/>
    <cellStyle name="Note 5 8 5 2 2 3 2" xfId="34502"/>
    <cellStyle name="Note 5 8 5 2 2 3 3" xfId="48955"/>
    <cellStyle name="Note 5 8 5 2 2 4" xfId="22742"/>
    <cellStyle name="Note 5 8 5 2 2 5" xfId="37195"/>
    <cellStyle name="Note 5 8 5 2 3" xfId="7769"/>
    <cellStyle name="Note 5 8 5 2 3 2" xfId="25203"/>
    <cellStyle name="Note 5 8 5 2 3 3" xfId="39656"/>
    <cellStyle name="Note 5 8 5 2 4" xfId="10210"/>
    <cellStyle name="Note 5 8 5 2 4 2" xfId="27644"/>
    <cellStyle name="Note 5 8 5 2 4 3" xfId="42097"/>
    <cellStyle name="Note 5 8 5 2 5" xfId="12630"/>
    <cellStyle name="Note 5 8 5 2 5 2" xfId="30064"/>
    <cellStyle name="Note 5 8 5 2 5 3" xfId="44517"/>
    <cellStyle name="Note 5 8 5 2 6" xfId="19636"/>
    <cellStyle name="Note 5 8 5 3" xfId="2797"/>
    <cellStyle name="Note 5 8 5 3 2" xfId="5308"/>
    <cellStyle name="Note 5 8 5 3 2 2" xfId="14608"/>
    <cellStyle name="Note 5 8 5 3 2 2 2" xfId="32042"/>
    <cellStyle name="Note 5 8 5 3 2 2 3" xfId="46495"/>
    <cellStyle name="Note 5 8 5 3 2 3" xfId="17069"/>
    <cellStyle name="Note 5 8 5 3 2 3 2" xfId="34503"/>
    <cellStyle name="Note 5 8 5 3 2 3 3" xfId="48956"/>
    <cellStyle name="Note 5 8 5 3 2 4" xfId="22743"/>
    <cellStyle name="Note 5 8 5 3 2 5" xfId="37196"/>
    <cellStyle name="Note 5 8 5 3 3" xfId="7770"/>
    <cellStyle name="Note 5 8 5 3 3 2" xfId="25204"/>
    <cellStyle name="Note 5 8 5 3 3 3" xfId="39657"/>
    <cellStyle name="Note 5 8 5 3 4" xfId="10211"/>
    <cellStyle name="Note 5 8 5 3 4 2" xfId="27645"/>
    <cellStyle name="Note 5 8 5 3 4 3" xfId="42098"/>
    <cellStyle name="Note 5 8 5 3 5" xfId="12631"/>
    <cellStyle name="Note 5 8 5 3 5 2" xfId="30065"/>
    <cellStyle name="Note 5 8 5 3 5 3" xfId="44518"/>
    <cellStyle name="Note 5 8 5 3 6" xfId="19637"/>
    <cellStyle name="Note 5 8 5 4" xfId="2798"/>
    <cellStyle name="Note 5 8 5 4 2" xfId="5309"/>
    <cellStyle name="Note 5 8 5 4 2 2" xfId="22744"/>
    <cellStyle name="Note 5 8 5 4 2 3" xfId="37197"/>
    <cellStyle name="Note 5 8 5 4 3" xfId="7771"/>
    <cellStyle name="Note 5 8 5 4 3 2" xfId="25205"/>
    <cellStyle name="Note 5 8 5 4 3 3" xfId="39658"/>
    <cellStyle name="Note 5 8 5 4 4" xfId="10212"/>
    <cellStyle name="Note 5 8 5 4 4 2" xfId="27646"/>
    <cellStyle name="Note 5 8 5 4 4 3" xfId="42099"/>
    <cellStyle name="Note 5 8 5 4 5" xfId="12632"/>
    <cellStyle name="Note 5 8 5 4 5 2" xfId="30066"/>
    <cellStyle name="Note 5 8 5 4 5 3" xfId="44519"/>
    <cellStyle name="Note 5 8 5 4 6" xfId="15473"/>
    <cellStyle name="Note 5 8 5 4 6 2" xfId="32907"/>
    <cellStyle name="Note 5 8 5 4 6 3" xfId="47360"/>
    <cellStyle name="Note 5 8 5 4 7" xfId="19638"/>
    <cellStyle name="Note 5 8 5 4 8" xfId="20634"/>
    <cellStyle name="Note 5 8 5 5" xfId="5306"/>
    <cellStyle name="Note 5 8 5 5 2" xfId="14606"/>
    <cellStyle name="Note 5 8 5 5 2 2" xfId="32040"/>
    <cellStyle name="Note 5 8 5 5 2 3" xfId="46493"/>
    <cellStyle name="Note 5 8 5 5 3" xfId="17067"/>
    <cellStyle name="Note 5 8 5 5 3 2" xfId="34501"/>
    <cellStyle name="Note 5 8 5 5 3 3" xfId="48954"/>
    <cellStyle name="Note 5 8 5 5 4" xfId="22741"/>
    <cellStyle name="Note 5 8 5 5 5" xfId="37194"/>
    <cellStyle name="Note 5 8 5 6" xfId="7768"/>
    <cellStyle name="Note 5 8 5 6 2" xfId="25202"/>
    <cellStyle name="Note 5 8 5 6 3" xfId="39655"/>
    <cellStyle name="Note 5 8 5 7" xfId="10209"/>
    <cellStyle name="Note 5 8 5 7 2" xfId="27643"/>
    <cellStyle name="Note 5 8 5 7 3" xfId="42096"/>
    <cellStyle name="Note 5 8 5 8" xfId="12629"/>
    <cellStyle name="Note 5 8 5 8 2" xfId="30063"/>
    <cellStyle name="Note 5 8 5 8 3" xfId="44516"/>
    <cellStyle name="Note 5 8 5 9" xfId="19635"/>
    <cellStyle name="Note 5 8 6" xfId="2799"/>
    <cellStyle name="Note 5 8 6 2" xfId="5310"/>
    <cellStyle name="Note 5 8 6 2 2" xfId="14609"/>
    <cellStyle name="Note 5 8 6 2 2 2" xfId="32043"/>
    <cellStyle name="Note 5 8 6 2 2 3" xfId="46496"/>
    <cellStyle name="Note 5 8 6 2 3" xfId="17070"/>
    <cellStyle name="Note 5 8 6 2 3 2" xfId="34504"/>
    <cellStyle name="Note 5 8 6 2 3 3" xfId="48957"/>
    <cellStyle name="Note 5 8 6 2 4" xfId="22745"/>
    <cellStyle name="Note 5 8 6 2 5" xfId="37198"/>
    <cellStyle name="Note 5 8 6 3" xfId="7772"/>
    <cellStyle name="Note 5 8 6 3 2" xfId="25206"/>
    <cellStyle name="Note 5 8 6 3 3" xfId="39659"/>
    <cellStyle name="Note 5 8 6 4" xfId="10213"/>
    <cellStyle name="Note 5 8 6 4 2" xfId="27647"/>
    <cellStyle name="Note 5 8 6 4 3" xfId="42100"/>
    <cellStyle name="Note 5 8 6 5" xfId="12633"/>
    <cellStyle name="Note 5 8 6 5 2" xfId="30067"/>
    <cellStyle name="Note 5 8 6 5 3" xfId="44520"/>
    <cellStyle name="Note 5 8 6 6" xfId="19639"/>
    <cellStyle name="Note 5 8 7" xfId="2800"/>
    <cellStyle name="Note 5 8 7 2" xfId="5311"/>
    <cellStyle name="Note 5 8 7 2 2" xfId="14610"/>
    <cellStyle name="Note 5 8 7 2 2 2" xfId="32044"/>
    <cellStyle name="Note 5 8 7 2 2 3" xfId="46497"/>
    <cellStyle name="Note 5 8 7 2 3" xfId="17071"/>
    <cellStyle name="Note 5 8 7 2 3 2" xfId="34505"/>
    <cellStyle name="Note 5 8 7 2 3 3" xfId="48958"/>
    <cellStyle name="Note 5 8 7 2 4" xfId="22746"/>
    <cellStyle name="Note 5 8 7 2 5" xfId="37199"/>
    <cellStyle name="Note 5 8 7 3" xfId="7773"/>
    <cellStyle name="Note 5 8 7 3 2" xfId="25207"/>
    <cellStyle name="Note 5 8 7 3 3" xfId="39660"/>
    <cellStyle name="Note 5 8 7 4" xfId="10214"/>
    <cellStyle name="Note 5 8 7 4 2" xfId="27648"/>
    <cellStyle name="Note 5 8 7 4 3" xfId="42101"/>
    <cellStyle name="Note 5 8 7 5" xfId="12634"/>
    <cellStyle name="Note 5 8 7 5 2" xfId="30068"/>
    <cellStyle name="Note 5 8 7 5 3" xfId="44521"/>
    <cellStyle name="Note 5 8 7 6" xfId="19640"/>
    <cellStyle name="Note 5 8 8" xfId="2801"/>
    <cellStyle name="Note 5 8 8 2" xfId="5312"/>
    <cellStyle name="Note 5 8 8 2 2" xfId="22747"/>
    <cellStyle name="Note 5 8 8 2 3" xfId="37200"/>
    <cellStyle name="Note 5 8 8 3" xfId="7774"/>
    <cellStyle name="Note 5 8 8 3 2" xfId="25208"/>
    <cellStyle name="Note 5 8 8 3 3" xfId="39661"/>
    <cellStyle name="Note 5 8 8 4" xfId="10215"/>
    <cellStyle name="Note 5 8 8 4 2" xfId="27649"/>
    <cellStyle name="Note 5 8 8 4 3" xfId="42102"/>
    <cellStyle name="Note 5 8 8 5" xfId="12635"/>
    <cellStyle name="Note 5 8 8 5 2" xfId="30069"/>
    <cellStyle name="Note 5 8 8 5 3" xfId="44522"/>
    <cellStyle name="Note 5 8 8 6" xfId="15474"/>
    <cellStyle name="Note 5 8 8 6 2" xfId="32908"/>
    <cellStyle name="Note 5 8 8 6 3" xfId="47361"/>
    <cellStyle name="Note 5 8 8 7" xfId="19641"/>
    <cellStyle name="Note 5 8 8 8" xfId="20635"/>
    <cellStyle name="Note 5 8 9" xfId="5293"/>
    <cellStyle name="Note 5 8 9 2" xfId="14596"/>
    <cellStyle name="Note 5 8 9 2 2" xfId="32030"/>
    <cellStyle name="Note 5 8 9 2 3" xfId="46483"/>
    <cellStyle name="Note 5 8 9 3" xfId="17057"/>
    <cellStyle name="Note 5 8 9 3 2" xfId="34491"/>
    <cellStyle name="Note 5 8 9 3 3" xfId="48944"/>
    <cellStyle name="Note 5 8 9 4" xfId="22728"/>
    <cellStyle name="Note 5 8 9 5" xfId="37181"/>
    <cellStyle name="Note 5 9" xfId="2802"/>
    <cellStyle name="Note 5 9 10" xfId="7775"/>
    <cellStyle name="Note 5 9 10 2" xfId="25209"/>
    <cellStyle name="Note 5 9 10 3" xfId="39662"/>
    <cellStyle name="Note 5 9 11" xfId="10216"/>
    <cellStyle name="Note 5 9 11 2" xfId="27650"/>
    <cellStyle name="Note 5 9 11 3" xfId="42103"/>
    <cellStyle name="Note 5 9 12" xfId="12636"/>
    <cellStyle name="Note 5 9 12 2" xfId="30070"/>
    <cellStyle name="Note 5 9 12 3" xfId="44523"/>
    <cellStyle name="Note 5 9 13" xfId="19642"/>
    <cellStyle name="Note 5 9 2" xfId="2803"/>
    <cellStyle name="Note 5 9 2 2" xfId="2804"/>
    <cellStyle name="Note 5 9 2 2 2" xfId="5315"/>
    <cellStyle name="Note 5 9 2 2 2 2" xfId="14613"/>
    <cellStyle name="Note 5 9 2 2 2 2 2" xfId="32047"/>
    <cellStyle name="Note 5 9 2 2 2 2 3" xfId="46500"/>
    <cellStyle name="Note 5 9 2 2 2 3" xfId="17074"/>
    <cellStyle name="Note 5 9 2 2 2 3 2" xfId="34508"/>
    <cellStyle name="Note 5 9 2 2 2 3 3" xfId="48961"/>
    <cellStyle name="Note 5 9 2 2 2 4" xfId="22750"/>
    <cellStyle name="Note 5 9 2 2 2 5" xfId="37203"/>
    <cellStyle name="Note 5 9 2 2 3" xfId="7777"/>
    <cellStyle name="Note 5 9 2 2 3 2" xfId="25211"/>
    <cellStyle name="Note 5 9 2 2 3 3" xfId="39664"/>
    <cellStyle name="Note 5 9 2 2 4" xfId="10218"/>
    <cellStyle name="Note 5 9 2 2 4 2" xfId="27652"/>
    <cellStyle name="Note 5 9 2 2 4 3" xfId="42105"/>
    <cellStyle name="Note 5 9 2 2 5" xfId="12638"/>
    <cellStyle name="Note 5 9 2 2 5 2" xfId="30072"/>
    <cellStyle name="Note 5 9 2 2 5 3" xfId="44525"/>
    <cellStyle name="Note 5 9 2 2 6" xfId="19644"/>
    <cellStyle name="Note 5 9 2 3" xfId="2805"/>
    <cellStyle name="Note 5 9 2 3 2" xfId="5316"/>
    <cellStyle name="Note 5 9 2 3 2 2" xfId="14614"/>
    <cellStyle name="Note 5 9 2 3 2 2 2" xfId="32048"/>
    <cellStyle name="Note 5 9 2 3 2 2 3" xfId="46501"/>
    <cellStyle name="Note 5 9 2 3 2 3" xfId="17075"/>
    <cellStyle name="Note 5 9 2 3 2 3 2" xfId="34509"/>
    <cellStyle name="Note 5 9 2 3 2 3 3" xfId="48962"/>
    <cellStyle name="Note 5 9 2 3 2 4" xfId="22751"/>
    <cellStyle name="Note 5 9 2 3 2 5" xfId="37204"/>
    <cellStyle name="Note 5 9 2 3 3" xfId="7778"/>
    <cellStyle name="Note 5 9 2 3 3 2" xfId="25212"/>
    <cellStyle name="Note 5 9 2 3 3 3" xfId="39665"/>
    <cellStyle name="Note 5 9 2 3 4" xfId="10219"/>
    <cellStyle name="Note 5 9 2 3 4 2" xfId="27653"/>
    <cellStyle name="Note 5 9 2 3 4 3" xfId="42106"/>
    <cellStyle name="Note 5 9 2 3 5" xfId="12639"/>
    <cellStyle name="Note 5 9 2 3 5 2" xfId="30073"/>
    <cellStyle name="Note 5 9 2 3 5 3" xfId="44526"/>
    <cellStyle name="Note 5 9 2 3 6" xfId="19645"/>
    <cellStyle name="Note 5 9 2 4" xfId="2806"/>
    <cellStyle name="Note 5 9 2 4 2" xfId="5317"/>
    <cellStyle name="Note 5 9 2 4 2 2" xfId="22752"/>
    <cellStyle name="Note 5 9 2 4 2 3" xfId="37205"/>
    <cellStyle name="Note 5 9 2 4 3" xfId="7779"/>
    <cellStyle name="Note 5 9 2 4 3 2" xfId="25213"/>
    <cellStyle name="Note 5 9 2 4 3 3" xfId="39666"/>
    <cellStyle name="Note 5 9 2 4 4" xfId="10220"/>
    <cellStyle name="Note 5 9 2 4 4 2" xfId="27654"/>
    <cellStyle name="Note 5 9 2 4 4 3" xfId="42107"/>
    <cellStyle name="Note 5 9 2 4 5" xfId="12640"/>
    <cellStyle name="Note 5 9 2 4 5 2" xfId="30074"/>
    <cellStyle name="Note 5 9 2 4 5 3" xfId="44527"/>
    <cellStyle name="Note 5 9 2 4 6" xfId="15475"/>
    <cellStyle name="Note 5 9 2 4 6 2" xfId="32909"/>
    <cellStyle name="Note 5 9 2 4 6 3" xfId="47362"/>
    <cellStyle name="Note 5 9 2 4 7" xfId="19646"/>
    <cellStyle name="Note 5 9 2 4 8" xfId="20636"/>
    <cellStyle name="Note 5 9 2 5" xfId="5314"/>
    <cellStyle name="Note 5 9 2 5 2" xfId="14612"/>
    <cellStyle name="Note 5 9 2 5 2 2" xfId="32046"/>
    <cellStyle name="Note 5 9 2 5 2 3" xfId="46499"/>
    <cellStyle name="Note 5 9 2 5 3" xfId="17073"/>
    <cellStyle name="Note 5 9 2 5 3 2" xfId="34507"/>
    <cellStyle name="Note 5 9 2 5 3 3" xfId="48960"/>
    <cellStyle name="Note 5 9 2 5 4" xfId="22749"/>
    <cellStyle name="Note 5 9 2 5 5" xfId="37202"/>
    <cellStyle name="Note 5 9 2 6" xfId="7776"/>
    <cellStyle name="Note 5 9 2 6 2" xfId="25210"/>
    <cellStyle name="Note 5 9 2 6 3" xfId="39663"/>
    <cellStyle name="Note 5 9 2 7" xfId="10217"/>
    <cellStyle name="Note 5 9 2 7 2" xfId="27651"/>
    <cellStyle name="Note 5 9 2 7 3" xfId="42104"/>
    <cellStyle name="Note 5 9 2 8" xfId="12637"/>
    <cellStyle name="Note 5 9 2 8 2" xfId="30071"/>
    <cellStyle name="Note 5 9 2 8 3" xfId="44524"/>
    <cellStyle name="Note 5 9 2 9" xfId="19643"/>
    <cellStyle name="Note 5 9 3" xfId="2807"/>
    <cellStyle name="Note 5 9 3 2" xfId="2808"/>
    <cellStyle name="Note 5 9 3 2 2" xfId="5319"/>
    <cellStyle name="Note 5 9 3 2 2 2" xfId="14616"/>
    <cellStyle name="Note 5 9 3 2 2 2 2" xfId="32050"/>
    <cellStyle name="Note 5 9 3 2 2 2 3" xfId="46503"/>
    <cellStyle name="Note 5 9 3 2 2 3" xfId="17077"/>
    <cellStyle name="Note 5 9 3 2 2 3 2" xfId="34511"/>
    <cellStyle name="Note 5 9 3 2 2 3 3" xfId="48964"/>
    <cellStyle name="Note 5 9 3 2 2 4" xfId="22754"/>
    <cellStyle name="Note 5 9 3 2 2 5" xfId="37207"/>
    <cellStyle name="Note 5 9 3 2 3" xfId="7781"/>
    <cellStyle name="Note 5 9 3 2 3 2" xfId="25215"/>
    <cellStyle name="Note 5 9 3 2 3 3" xfId="39668"/>
    <cellStyle name="Note 5 9 3 2 4" xfId="10222"/>
    <cellStyle name="Note 5 9 3 2 4 2" xfId="27656"/>
    <cellStyle name="Note 5 9 3 2 4 3" xfId="42109"/>
    <cellStyle name="Note 5 9 3 2 5" xfId="12642"/>
    <cellStyle name="Note 5 9 3 2 5 2" xfId="30076"/>
    <cellStyle name="Note 5 9 3 2 5 3" xfId="44529"/>
    <cellStyle name="Note 5 9 3 2 6" xfId="19648"/>
    <cellStyle name="Note 5 9 3 3" xfId="2809"/>
    <cellStyle name="Note 5 9 3 3 2" xfId="5320"/>
    <cellStyle name="Note 5 9 3 3 2 2" xfId="14617"/>
    <cellStyle name="Note 5 9 3 3 2 2 2" xfId="32051"/>
    <cellStyle name="Note 5 9 3 3 2 2 3" xfId="46504"/>
    <cellStyle name="Note 5 9 3 3 2 3" xfId="17078"/>
    <cellStyle name="Note 5 9 3 3 2 3 2" xfId="34512"/>
    <cellStyle name="Note 5 9 3 3 2 3 3" xfId="48965"/>
    <cellStyle name="Note 5 9 3 3 2 4" xfId="22755"/>
    <cellStyle name="Note 5 9 3 3 2 5" xfId="37208"/>
    <cellStyle name="Note 5 9 3 3 3" xfId="7782"/>
    <cellStyle name="Note 5 9 3 3 3 2" xfId="25216"/>
    <cellStyle name="Note 5 9 3 3 3 3" xfId="39669"/>
    <cellStyle name="Note 5 9 3 3 4" xfId="10223"/>
    <cellStyle name="Note 5 9 3 3 4 2" xfId="27657"/>
    <cellStyle name="Note 5 9 3 3 4 3" xfId="42110"/>
    <cellStyle name="Note 5 9 3 3 5" xfId="12643"/>
    <cellStyle name="Note 5 9 3 3 5 2" xfId="30077"/>
    <cellStyle name="Note 5 9 3 3 5 3" xfId="44530"/>
    <cellStyle name="Note 5 9 3 3 6" xfId="19649"/>
    <cellStyle name="Note 5 9 3 4" xfId="2810"/>
    <cellStyle name="Note 5 9 3 4 2" xfId="5321"/>
    <cellStyle name="Note 5 9 3 4 2 2" xfId="22756"/>
    <cellStyle name="Note 5 9 3 4 2 3" xfId="37209"/>
    <cellStyle name="Note 5 9 3 4 3" xfId="7783"/>
    <cellStyle name="Note 5 9 3 4 3 2" xfId="25217"/>
    <cellStyle name="Note 5 9 3 4 3 3" xfId="39670"/>
    <cellStyle name="Note 5 9 3 4 4" xfId="10224"/>
    <cellStyle name="Note 5 9 3 4 4 2" xfId="27658"/>
    <cellStyle name="Note 5 9 3 4 4 3" xfId="42111"/>
    <cellStyle name="Note 5 9 3 4 5" xfId="12644"/>
    <cellStyle name="Note 5 9 3 4 5 2" xfId="30078"/>
    <cellStyle name="Note 5 9 3 4 5 3" xfId="44531"/>
    <cellStyle name="Note 5 9 3 4 6" xfId="15476"/>
    <cellStyle name="Note 5 9 3 4 6 2" xfId="32910"/>
    <cellStyle name="Note 5 9 3 4 6 3" xfId="47363"/>
    <cellStyle name="Note 5 9 3 4 7" xfId="19650"/>
    <cellStyle name="Note 5 9 3 4 8" xfId="20637"/>
    <cellStyle name="Note 5 9 3 5" xfId="5318"/>
    <cellStyle name="Note 5 9 3 5 2" xfId="14615"/>
    <cellStyle name="Note 5 9 3 5 2 2" xfId="32049"/>
    <cellStyle name="Note 5 9 3 5 2 3" xfId="46502"/>
    <cellStyle name="Note 5 9 3 5 3" xfId="17076"/>
    <cellStyle name="Note 5 9 3 5 3 2" xfId="34510"/>
    <cellStyle name="Note 5 9 3 5 3 3" xfId="48963"/>
    <cellStyle name="Note 5 9 3 5 4" xfId="22753"/>
    <cellStyle name="Note 5 9 3 5 5" xfId="37206"/>
    <cellStyle name="Note 5 9 3 6" xfId="7780"/>
    <cellStyle name="Note 5 9 3 6 2" xfId="25214"/>
    <cellStyle name="Note 5 9 3 6 3" xfId="39667"/>
    <cellStyle name="Note 5 9 3 7" xfId="10221"/>
    <cellStyle name="Note 5 9 3 7 2" xfId="27655"/>
    <cellStyle name="Note 5 9 3 7 3" xfId="42108"/>
    <cellStyle name="Note 5 9 3 8" xfId="12641"/>
    <cellStyle name="Note 5 9 3 8 2" xfId="30075"/>
    <cellStyle name="Note 5 9 3 8 3" xfId="44528"/>
    <cellStyle name="Note 5 9 3 9" xfId="19647"/>
    <cellStyle name="Note 5 9 4" xfId="2811"/>
    <cellStyle name="Note 5 9 4 2" xfId="2812"/>
    <cellStyle name="Note 5 9 4 2 2" xfId="5323"/>
    <cellStyle name="Note 5 9 4 2 2 2" xfId="14619"/>
    <cellStyle name="Note 5 9 4 2 2 2 2" xfId="32053"/>
    <cellStyle name="Note 5 9 4 2 2 2 3" xfId="46506"/>
    <cellStyle name="Note 5 9 4 2 2 3" xfId="17080"/>
    <cellStyle name="Note 5 9 4 2 2 3 2" xfId="34514"/>
    <cellStyle name="Note 5 9 4 2 2 3 3" xfId="48967"/>
    <cellStyle name="Note 5 9 4 2 2 4" xfId="22758"/>
    <cellStyle name="Note 5 9 4 2 2 5" xfId="37211"/>
    <cellStyle name="Note 5 9 4 2 3" xfId="7785"/>
    <cellStyle name="Note 5 9 4 2 3 2" xfId="25219"/>
    <cellStyle name="Note 5 9 4 2 3 3" xfId="39672"/>
    <cellStyle name="Note 5 9 4 2 4" xfId="10226"/>
    <cellStyle name="Note 5 9 4 2 4 2" xfId="27660"/>
    <cellStyle name="Note 5 9 4 2 4 3" xfId="42113"/>
    <cellStyle name="Note 5 9 4 2 5" xfId="12646"/>
    <cellStyle name="Note 5 9 4 2 5 2" xfId="30080"/>
    <cellStyle name="Note 5 9 4 2 5 3" xfId="44533"/>
    <cellStyle name="Note 5 9 4 2 6" xfId="19652"/>
    <cellStyle name="Note 5 9 4 3" xfId="2813"/>
    <cellStyle name="Note 5 9 4 3 2" xfId="5324"/>
    <cellStyle name="Note 5 9 4 3 2 2" xfId="14620"/>
    <cellStyle name="Note 5 9 4 3 2 2 2" xfId="32054"/>
    <cellStyle name="Note 5 9 4 3 2 2 3" xfId="46507"/>
    <cellStyle name="Note 5 9 4 3 2 3" xfId="17081"/>
    <cellStyle name="Note 5 9 4 3 2 3 2" xfId="34515"/>
    <cellStyle name="Note 5 9 4 3 2 3 3" xfId="48968"/>
    <cellStyle name="Note 5 9 4 3 2 4" xfId="22759"/>
    <cellStyle name="Note 5 9 4 3 2 5" xfId="37212"/>
    <cellStyle name="Note 5 9 4 3 3" xfId="7786"/>
    <cellStyle name="Note 5 9 4 3 3 2" xfId="25220"/>
    <cellStyle name="Note 5 9 4 3 3 3" xfId="39673"/>
    <cellStyle name="Note 5 9 4 3 4" xfId="10227"/>
    <cellStyle name="Note 5 9 4 3 4 2" xfId="27661"/>
    <cellStyle name="Note 5 9 4 3 4 3" xfId="42114"/>
    <cellStyle name="Note 5 9 4 3 5" xfId="12647"/>
    <cellStyle name="Note 5 9 4 3 5 2" xfId="30081"/>
    <cellStyle name="Note 5 9 4 3 5 3" xfId="44534"/>
    <cellStyle name="Note 5 9 4 3 6" xfId="19653"/>
    <cellStyle name="Note 5 9 4 4" xfId="2814"/>
    <cellStyle name="Note 5 9 4 4 2" xfId="5325"/>
    <cellStyle name="Note 5 9 4 4 2 2" xfId="22760"/>
    <cellStyle name="Note 5 9 4 4 2 3" xfId="37213"/>
    <cellStyle name="Note 5 9 4 4 3" xfId="7787"/>
    <cellStyle name="Note 5 9 4 4 3 2" xfId="25221"/>
    <cellStyle name="Note 5 9 4 4 3 3" xfId="39674"/>
    <cellStyle name="Note 5 9 4 4 4" xfId="10228"/>
    <cellStyle name="Note 5 9 4 4 4 2" xfId="27662"/>
    <cellStyle name="Note 5 9 4 4 4 3" xfId="42115"/>
    <cellStyle name="Note 5 9 4 4 5" xfId="12648"/>
    <cellStyle name="Note 5 9 4 4 5 2" xfId="30082"/>
    <cellStyle name="Note 5 9 4 4 5 3" xfId="44535"/>
    <cellStyle name="Note 5 9 4 4 6" xfId="15477"/>
    <cellStyle name="Note 5 9 4 4 6 2" xfId="32911"/>
    <cellStyle name="Note 5 9 4 4 6 3" xfId="47364"/>
    <cellStyle name="Note 5 9 4 4 7" xfId="19654"/>
    <cellStyle name="Note 5 9 4 4 8" xfId="20638"/>
    <cellStyle name="Note 5 9 4 5" xfId="5322"/>
    <cellStyle name="Note 5 9 4 5 2" xfId="14618"/>
    <cellStyle name="Note 5 9 4 5 2 2" xfId="32052"/>
    <cellStyle name="Note 5 9 4 5 2 3" xfId="46505"/>
    <cellStyle name="Note 5 9 4 5 3" xfId="17079"/>
    <cellStyle name="Note 5 9 4 5 3 2" xfId="34513"/>
    <cellStyle name="Note 5 9 4 5 3 3" xfId="48966"/>
    <cellStyle name="Note 5 9 4 5 4" xfId="22757"/>
    <cellStyle name="Note 5 9 4 5 5" xfId="37210"/>
    <cellStyle name="Note 5 9 4 6" xfId="7784"/>
    <cellStyle name="Note 5 9 4 6 2" xfId="25218"/>
    <cellStyle name="Note 5 9 4 6 3" xfId="39671"/>
    <cellStyle name="Note 5 9 4 7" xfId="10225"/>
    <cellStyle name="Note 5 9 4 7 2" xfId="27659"/>
    <cellStyle name="Note 5 9 4 7 3" xfId="42112"/>
    <cellStyle name="Note 5 9 4 8" xfId="12645"/>
    <cellStyle name="Note 5 9 4 8 2" xfId="30079"/>
    <cellStyle name="Note 5 9 4 8 3" xfId="44532"/>
    <cellStyle name="Note 5 9 4 9" xfId="19651"/>
    <cellStyle name="Note 5 9 5" xfId="2815"/>
    <cellStyle name="Note 5 9 5 2" xfId="2816"/>
    <cellStyle name="Note 5 9 5 2 2" xfId="5327"/>
    <cellStyle name="Note 5 9 5 2 2 2" xfId="14622"/>
    <cellStyle name="Note 5 9 5 2 2 2 2" xfId="32056"/>
    <cellStyle name="Note 5 9 5 2 2 2 3" xfId="46509"/>
    <cellStyle name="Note 5 9 5 2 2 3" xfId="17083"/>
    <cellStyle name="Note 5 9 5 2 2 3 2" xfId="34517"/>
    <cellStyle name="Note 5 9 5 2 2 3 3" xfId="48970"/>
    <cellStyle name="Note 5 9 5 2 2 4" xfId="22762"/>
    <cellStyle name="Note 5 9 5 2 2 5" xfId="37215"/>
    <cellStyle name="Note 5 9 5 2 3" xfId="7789"/>
    <cellStyle name="Note 5 9 5 2 3 2" xfId="25223"/>
    <cellStyle name="Note 5 9 5 2 3 3" xfId="39676"/>
    <cellStyle name="Note 5 9 5 2 4" xfId="10230"/>
    <cellStyle name="Note 5 9 5 2 4 2" xfId="27664"/>
    <cellStyle name="Note 5 9 5 2 4 3" xfId="42117"/>
    <cellStyle name="Note 5 9 5 2 5" xfId="12650"/>
    <cellStyle name="Note 5 9 5 2 5 2" xfId="30084"/>
    <cellStyle name="Note 5 9 5 2 5 3" xfId="44537"/>
    <cellStyle name="Note 5 9 5 2 6" xfId="19656"/>
    <cellStyle name="Note 5 9 5 3" xfId="2817"/>
    <cellStyle name="Note 5 9 5 3 2" xfId="5328"/>
    <cellStyle name="Note 5 9 5 3 2 2" xfId="14623"/>
    <cellStyle name="Note 5 9 5 3 2 2 2" xfId="32057"/>
    <cellStyle name="Note 5 9 5 3 2 2 3" xfId="46510"/>
    <cellStyle name="Note 5 9 5 3 2 3" xfId="17084"/>
    <cellStyle name="Note 5 9 5 3 2 3 2" xfId="34518"/>
    <cellStyle name="Note 5 9 5 3 2 3 3" xfId="48971"/>
    <cellStyle name="Note 5 9 5 3 2 4" xfId="22763"/>
    <cellStyle name="Note 5 9 5 3 2 5" xfId="37216"/>
    <cellStyle name="Note 5 9 5 3 3" xfId="7790"/>
    <cellStyle name="Note 5 9 5 3 3 2" xfId="25224"/>
    <cellStyle name="Note 5 9 5 3 3 3" xfId="39677"/>
    <cellStyle name="Note 5 9 5 3 4" xfId="10231"/>
    <cellStyle name="Note 5 9 5 3 4 2" xfId="27665"/>
    <cellStyle name="Note 5 9 5 3 4 3" xfId="42118"/>
    <cellStyle name="Note 5 9 5 3 5" xfId="12651"/>
    <cellStyle name="Note 5 9 5 3 5 2" xfId="30085"/>
    <cellStyle name="Note 5 9 5 3 5 3" xfId="44538"/>
    <cellStyle name="Note 5 9 5 3 6" xfId="19657"/>
    <cellStyle name="Note 5 9 5 4" xfId="2818"/>
    <cellStyle name="Note 5 9 5 4 2" xfId="5329"/>
    <cellStyle name="Note 5 9 5 4 2 2" xfId="22764"/>
    <cellStyle name="Note 5 9 5 4 2 3" xfId="37217"/>
    <cellStyle name="Note 5 9 5 4 3" xfId="7791"/>
    <cellStyle name="Note 5 9 5 4 3 2" xfId="25225"/>
    <cellStyle name="Note 5 9 5 4 3 3" xfId="39678"/>
    <cellStyle name="Note 5 9 5 4 4" xfId="10232"/>
    <cellStyle name="Note 5 9 5 4 4 2" xfId="27666"/>
    <cellStyle name="Note 5 9 5 4 4 3" xfId="42119"/>
    <cellStyle name="Note 5 9 5 4 5" xfId="12652"/>
    <cellStyle name="Note 5 9 5 4 5 2" xfId="30086"/>
    <cellStyle name="Note 5 9 5 4 5 3" xfId="44539"/>
    <cellStyle name="Note 5 9 5 4 6" xfId="15478"/>
    <cellStyle name="Note 5 9 5 4 6 2" xfId="32912"/>
    <cellStyle name="Note 5 9 5 4 6 3" xfId="47365"/>
    <cellStyle name="Note 5 9 5 4 7" xfId="19658"/>
    <cellStyle name="Note 5 9 5 4 8" xfId="20639"/>
    <cellStyle name="Note 5 9 5 5" xfId="5326"/>
    <cellStyle name="Note 5 9 5 5 2" xfId="14621"/>
    <cellStyle name="Note 5 9 5 5 2 2" xfId="32055"/>
    <cellStyle name="Note 5 9 5 5 2 3" xfId="46508"/>
    <cellStyle name="Note 5 9 5 5 3" xfId="17082"/>
    <cellStyle name="Note 5 9 5 5 3 2" xfId="34516"/>
    <cellStyle name="Note 5 9 5 5 3 3" xfId="48969"/>
    <cellStyle name="Note 5 9 5 5 4" xfId="22761"/>
    <cellStyle name="Note 5 9 5 5 5" xfId="37214"/>
    <cellStyle name="Note 5 9 5 6" xfId="7788"/>
    <cellStyle name="Note 5 9 5 6 2" xfId="25222"/>
    <cellStyle name="Note 5 9 5 6 3" xfId="39675"/>
    <cellStyle name="Note 5 9 5 7" xfId="10229"/>
    <cellStyle name="Note 5 9 5 7 2" xfId="27663"/>
    <cellStyle name="Note 5 9 5 7 3" xfId="42116"/>
    <cellStyle name="Note 5 9 5 8" xfId="12649"/>
    <cellStyle name="Note 5 9 5 8 2" xfId="30083"/>
    <cellStyle name="Note 5 9 5 8 3" xfId="44536"/>
    <cellStyle name="Note 5 9 5 9" xfId="19655"/>
    <cellStyle name="Note 5 9 6" xfId="2819"/>
    <cellStyle name="Note 5 9 6 2" xfId="5330"/>
    <cellStyle name="Note 5 9 6 2 2" xfId="14624"/>
    <cellStyle name="Note 5 9 6 2 2 2" xfId="32058"/>
    <cellStyle name="Note 5 9 6 2 2 3" xfId="46511"/>
    <cellStyle name="Note 5 9 6 2 3" xfId="17085"/>
    <cellStyle name="Note 5 9 6 2 3 2" xfId="34519"/>
    <cellStyle name="Note 5 9 6 2 3 3" xfId="48972"/>
    <cellStyle name="Note 5 9 6 2 4" xfId="22765"/>
    <cellStyle name="Note 5 9 6 2 5" xfId="37218"/>
    <cellStyle name="Note 5 9 6 3" xfId="7792"/>
    <cellStyle name="Note 5 9 6 3 2" xfId="25226"/>
    <cellStyle name="Note 5 9 6 3 3" xfId="39679"/>
    <cellStyle name="Note 5 9 6 4" xfId="10233"/>
    <cellStyle name="Note 5 9 6 4 2" xfId="27667"/>
    <cellStyle name="Note 5 9 6 4 3" xfId="42120"/>
    <cellStyle name="Note 5 9 6 5" xfId="12653"/>
    <cellStyle name="Note 5 9 6 5 2" xfId="30087"/>
    <cellStyle name="Note 5 9 6 5 3" xfId="44540"/>
    <cellStyle name="Note 5 9 6 6" xfId="19659"/>
    <cellStyle name="Note 5 9 7" xfId="2820"/>
    <cellStyle name="Note 5 9 7 2" xfId="5331"/>
    <cellStyle name="Note 5 9 7 2 2" xfId="14625"/>
    <cellStyle name="Note 5 9 7 2 2 2" xfId="32059"/>
    <cellStyle name="Note 5 9 7 2 2 3" xfId="46512"/>
    <cellStyle name="Note 5 9 7 2 3" xfId="17086"/>
    <cellStyle name="Note 5 9 7 2 3 2" xfId="34520"/>
    <cellStyle name="Note 5 9 7 2 3 3" xfId="48973"/>
    <cellStyle name="Note 5 9 7 2 4" xfId="22766"/>
    <cellStyle name="Note 5 9 7 2 5" xfId="37219"/>
    <cellStyle name="Note 5 9 7 3" xfId="7793"/>
    <cellStyle name="Note 5 9 7 3 2" xfId="25227"/>
    <cellStyle name="Note 5 9 7 3 3" xfId="39680"/>
    <cellStyle name="Note 5 9 7 4" xfId="10234"/>
    <cellStyle name="Note 5 9 7 4 2" xfId="27668"/>
    <cellStyle name="Note 5 9 7 4 3" xfId="42121"/>
    <cellStyle name="Note 5 9 7 5" xfId="12654"/>
    <cellStyle name="Note 5 9 7 5 2" xfId="30088"/>
    <cellStyle name="Note 5 9 7 5 3" xfId="44541"/>
    <cellStyle name="Note 5 9 7 6" xfId="19660"/>
    <cellStyle name="Note 5 9 8" xfId="2821"/>
    <cellStyle name="Note 5 9 8 2" xfId="5332"/>
    <cellStyle name="Note 5 9 8 2 2" xfId="22767"/>
    <cellStyle name="Note 5 9 8 2 3" xfId="37220"/>
    <cellStyle name="Note 5 9 8 3" xfId="7794"/>
    <cellStyle name="Note 5 9 8 3 2" xfId="25228"/>
    <cellStyle name="Note 5 9 8 3 3" xfId="39681"/>
    <cellStyle name="Note 5 9 8 4" xfId="10235"/>
    <cellStyle name="Note 5 9 8 4 2" xfId="27669"/>
    <cellStyle name="Note 5 9 8 4 3" xfId="42122"/>
    <cellStyle name="Note 5 9 8 5" xfId="12655"/>
    <cellStyle name="Note 5 9 8 5 2" xfId="30089"/>
    <cellStyle name="Note 5 9 8 5 3" xfId="44542"/>
    <cellStyle name="Note 5 9 8 6" xfId="15479"/>
    <cellStyle name="Note 5 9 8 6 2" xfId="32913"/>
    <cellStyle name="Note 5 9 8 6 3" xfId="47366"/>
    <cellStyle name="Note 5 9 8 7" xfId="19661"/>
    <cellStyle name="Note 5 9 8 8" xfId="20640"/>
    <cellStyle name="Note 5 9 9" xfId="5313"/>
    <cellStyle name="Note 5 9 9 2" xfId="14611"/>
    <cellStyle name="Note 5 9 9 2 2" xfId="32045"/>
    <cellStyle name="Note 5 9 9 2 3" xfId="46498"/>
    <cellStyle name="Note 5 9 9 3" xfId="17072"/>
    <cellStyle name="Note 5 9 9 3 2" xfId="34506"/>
    <cellStyle name="Note 5 9 9 3 3" xfId="48959"/>
    <cellStyle name="Note 5 9 9 4" xfId="22748"/>
    <cellStyle name="Note 5 9 9 5" xfId="37201"/>
    <cellStyle name="Note 6" xfId="2822"/>
    <cellStyle name="Note 6 10" xfId="2823"/>
    <cellStyle name="Note 6 10 10" xfId="7796"/>
    <cellStyle name="Note 6 10 10 2" xfId="25230"/>
    <cellStyle name="Note 6 10 10 3" xfId="39683"/>
    <cellStyle name="Note 6 10 11" xfId="10237"/>
    <cellStyle name="Note 6 10 11 2" xfId="27671"/>
    <cellStyle name="Note 6 10 11 3" xfId="42124"/>
    <cellStyle name="Note 6 10 12" xfId="12657"/>
    <cellStyle name="Note 6 10 12 2" xfId="30091"/>
    <cellStyle name="Note 6 10 12 3" xfId="44544"/>
    <cellStyle name="Note 6 10 13" xfId="19663"/>
    <cellStyle name="Note 6 10 2" xfId="2824"/>
    <cellStyle name="Note 6 10 2 2" xfId="2825"/>
    <cellStyle name="Note 6 10 2 2 2" xfId="5336"/>
    <cellStyle name="Note 6 10 2 2 2 2" xfId="14629"/>
    <cellStyle name="Note 6 10 2 2 2 2 2" xfId="32063"/>
    <cellStyle name="Note 6 10 2 2 2 2 3" xfId="46516"/>
    <cellStyle name="Note 6 10 2 2 2 3" xfId="17090"/>
    <cellStyle name="Note 6 10 2 2 2 3 2" xfId="34524"/>
    <cellStyle name="Note 6 10 2 2 2 3 3" xfId="48977"/>
    <cellStyle name="Note 6 10 2 2 2 4" xfId="22771"/>
    <cellStyle name="Note 6 10 2 2 2 5" xfId="37224"/>
    <cellStyle name="Note 6 10 2 2 3" xfId="7798"/>
    <cellStyle name="Note 6 10 2 2 3 2" xfId="25232"/>
    <cellStyle name="Note 6 10 2 2 3 3" xfId="39685"/>
    <cellStyle name="Note 6 10 2 2 4" xfId="10239"/>
    <cellStyle name="Note 6 10 2 2 4 2" xfId="27673"/>
    <cellStyle name="Note 6 10 2 2 4 3" xfId="42126"/>
    <cellStyle name="Note 6 10 2 2 5" xfId="12659"/>
    <cellStyle name="Note 6 10 2 2 5 2" xfId="30093"/>
    <cellStyle name="Note 6 10 2 2 5 3" xfId="44546"/>
    <cellStyle name="Note 6 10 2 2 6" xfId="19665"/>
    <cellStyle name="Note 6 10 2 3" xfId="2826"/>
    <cellStyle name="Note 6 10 2 3 2" xfId="5337"/>
    <cellStyle name="Note 6 10 2 3 2 2" xfId="14630"/>
    <cellStyle name="Note 6 10 2 3 2 2 2" xfId="32064"/>
    <cellStyle name="Note 6 10 2 3 2 2 3" xfId="46517"/>
    <cellStyle name="Note 6 10 2 3 2 3" xfId="17091"/>
    <cellStyle name="Note 6 10 2 3 2 3 2" xfId="34525"/>
    <cellStyle name="Note 6 10 2 3 2 3 3" xfId="48978"/>
    <cellStyle name="Note 6 10 2 3 2 4" xfId="22772"/>
    <cellStyle name="Note 6 10 2 3 2 5" xfId="37225"/>
    <cellStyle name="Note 6 10 2 3 3" xfId="7799"/>
    <cellStyle name="Note 6 10 2 3 3 2" xfId="25233"/>
    <cellStyle name="Note 6 10 2 3 3 3" xfId="39686"/>
    <cellStyle name="Note 6 10 2 3 4" xfId="10240"/>
    <cellStyle name="Note 6 10 2 3 4 2" xfId="27674"/>
    <cellStyle name="Note 6 10 2 3 4 3" xfId="42127"/>
    <cellStyle name="Note 6 10 2 3 5" xfId="12660"/>
    <cellStyle name="Note 6 10 2 3 5 2" xfId="30094"/>
    <cellStyle name="Note 6 10 2 3 5 3" xfId="44547"/>
    <cellStyle name="Note 6 10 2 3 6" xfId="19666"/>
    <cellStyle name="Note 6 10 2 4" xfId="2827"/>
    <cellStyle name="Note 6 10 2 4 2" xfId="5338"/>
    <cellStyle name="Note 6 10 2 4 2 2" xfId="22773"/>
    <cellStyle name="Note 6 10 2 4 2 3" xfId="37226"/>
    <cellStyle name="Note 6 10 2 4 3" xfId="7800"/>
    <cellStyle name="Note 6 10 2 4 3 2" xfId="25234"/>
    <cellStyle name="Note 6 10 2 4 3 3" xfId="39687"/>
    <cellStyle name="Note 6 10 2 4 4" xfId="10241"/>
    <cellStyle name="Note 6 10 2 4 4 2" xfId="27675"/>
    <cellStyle name="Note 6 10 2 4 4 3" xfId="42128"/>
    <cellStyle name="Note 6 10 2 4 5" xfId="12661"/>
    <cellStyle name="Note 6 10 2 4 5 2" xfId="30095"/>
    <cellStyle name="Note 6 10 2 4 5 3" xfId="44548"/>
    <cellStyle name="Note 6 10 2 4 6" xfId="15480"/>
    <cellStyle name="Note 6 10 2 4 6 2" xfId="32914"/>
    <cellStyle name="Note 6 10 2 4 6 3" xfId="47367"/>
    <cellStyle name="Note 6 10 2 4 7" xfId="19667"/>
    <cellStyle name="Note 6 10 2 4 8" xfId="20641"/>
    <cellStyle name="Note 6 10 2 5" xfId="5335"/>
    <cellStyle name="Note 6 10 2 5 2" xfId="14628"/>
    <cellStyle name="Note 6 10 2 5 2 2" xfId="32062"/>
    <cellStyle name="Note 6 10 2 5 2 3" xfId="46515"/>
    <cellStyle name="Note 6 10 2 5 3" xfId="17089"/>
    <cellStyle name="Note 6 10 2 5 3 2" xfId="34523"/>
    <cellStyle name="Note 6 10 2 5 3 3" xfId="48976"/>
    <cellStyle name="Note 6 10 2 5 4" xfId="22770"/>
    <cellStyle name="Note 6 10 2 5 5" xfId="37223"/>
    <cellStyle name="Note 6 10 2 6" xfId="7797"/>
    <cellStyle name="Note 6 10 2 6 2" xfId="25231"/>
    <cellStyle name="Note 6 10 2 6 3" xfId="39684"/>
    <cellStyle name="Note 6 10 2 7" xfId="10238"/>
    <cellStyle name="Note 6 10 2 7 2" xfId="27672"/>
    <cellStyle name="Note 6 10 2 7 3" xfId="42125"/>
    <cellStyle name="Note 6 10 2 8" xfId="12658"/>
    <cellStyle name="Note 6 10 2 8 2" xfId="30092"/>
    <cellStyle name="Note 6 10 2 8 3" xfId="44545"/>
    <cellStyle name="Note 6 10 2 9" xfId="19664"/>
    <cellStyle name="Note 6 10 3" xfId="2828"/>
    <cellStyle name="Note 6 10 3 2" xfId="2829"/>
    <cellStyle name="Note 6 10 3 2 2" xfId="5340"/>
    <cellStyle name="Note 6 10 3 2 2 2" xfId="14632"/>
    <cellStyle name="Note 6 10 3 2 2 2 2" xfId="32066"/>
    <cellStyle name="Note 6 10 3 2 2 2 3" xfId="46519"/>
    <cellStyle name="Note 6 10 3 2 2 3" xfId="17093"/>
    <cellStyle name="Note 6 10 3 2 2 3 2" xfId="34527"/>
    <cellStyle name="Note 6 10 3 2 2 3 3" xfId="48980"/>
    <cellStyle name="Note 6 10 3 2 2 4" xfId="22775"/>
    <cellStyle name="Note 6 10 3 2 2 5" xfId="37228"/>
    <cellStyle name="Note 6 10 3 2 3" xfId="7802"/>
    <cellStyle name="Note 6 10 3 2 3 2" xfId="25236"/>
    <cellStyle name="Note 6 10 3 2 3 3" xfId="39689"/>
    <cellStyle name="Note 6 10 3 2 4" xfId="10243"/>
    <cellStyle name="Note 6 10 3 2 4 2" xfId="27677"/>
    <cellStyle name="Note 6 10 3 2 4 3" xfId="42130"/>
    <cellStyle name="Note 6 10 3 2 5" xfId="12663"/>
    <cellStyle name="Note 6 10 3 2 5 2" xfId="30097"/>
    <cellStyle name="Note 6 10 3 2 5 3" xfId="44550"/>
    <cellStyle name="Note 6 10 3 2 6" xfId="19669"/>
    <cellStyle name="Note 6 10 3 3" xfId="2830"/>
    <cellStyle name="Note 6 10 3 3 2" xfId="5341"/>
    <cellStyle name="Note 6 10 3 3 2 2" xfId="14633"/>
    <cellStyle name="Note 6 10 3 3 2 2 2" xfId="32067"/>
    <cellStyle name="Note 6 10 3 3 2 2 3" xfId="46520"/>
    <cellStyle name="Note 6 10 3 3 2 3" xfId="17094"/>
    <cellStyle name="Note 6 10 3 3 2 3 2" xfId="34528"/>
    <cellStyle name="Note 6 10 3 3 2 3 3" xfId="48981"/>
    <cellStyle name="Note 6 10 3 3 2 4" xfId="22776"/>
    <cellStyle name="Note 6 10 3 3 2 5" xfId="37229"/>
    <cellStyle name="Note 6 10 3 3 3" xfId="7803"/>
    <cellStyle name="Note 6 10 3 3 3 2" xfId="25237"/>
    <cellStyle name="Note 6 10 3 3 3 3" xfId="39690"/>
    <cellStyle name="Note 6 10 3 3 4" xfId="10244"/>
    <cellStyle name="Note 6 10 3 3 4 2" xfId="27678"/>
    <cellStyle name="Note 6 10 3 3 4 3" xfId="42131"/>
    <cellStyle name="Note 6 10 3 3 5" xfId="12664"/>
    <cellStyle name="Note 6 10 3 3 5 2" xfId="30098"/>
    <cellStyle name="Note 6 10 3 3 5 3" xfId="44551"/>
    <cellStyle name="Note 6 10 3 3 6" xfId="19670"/>
    <cellStyle name="Note 6 10 3 4" xfId="2831"/>
    <cellStyle name="Note 6 10 3 4 2" xfId="5342"/>
    <cellStyle name="Note 6 10 3 4 2 2" xfId="22777"/>
    <cellStyle name="Note 6 10 3 4 2 3" xfId="37230"/>
    <cellStyle name="Note 6 10 3 4 3" xfId="7804"/>
    <cellStyle name="Note 6 10 3 4 3 2" xfId="25238"/>
    <cellStyle name="Note 6 10 3 4 3 3" xfId="39691"/>
    <cellStyle name="Note 6 10 3 4 4" xfId="10245"/>
    <cellStyle name="Note 6 10 3 4 4 2" xfId="27679"/>
    <cellStyle name="Note 6 10 3 4 4 3" xfId="42132"/>
    <cellStyle name="Note 6 10 3 4 5" xfId="12665"/>
    <cellStyle name="Note 6 10 3 4 5 2" xfId="30099"/>
    <cellStyle name="Note 6 10 3 4 5 3" xfId="44552"/>
    <cellStyle name="Note 6 10 3 4 6" xfId="15481"/>
    <cellStyle name="Note 6 10 3 4 6 2" xfId="32915"/>
    <cellStyle name="Note 6 10 3 4 6 3" xfId="47368"/>
    <cellStyle name="Note 6 10 3 4 7" xfId="19671"/>
    <cellStyle name="Note 6 10 3 4 8" xfId="20642"/>
    <cellStyle name="Note 6 10 3 5" xfId="5339"/>
    <cellStyle name="Note 6 10 3 5 2" xfId="14631"/>
    <cellStyle name="Note 6 10 3 5 2 2" xfId="32065"/>
    <cellStyle name="Note 6 10 3 5 2 3" xfId="46518"/>
    <cellStyle name="Note 6 10 3 5 3" xfId="17092"/>
    <cellStyle name="Note 6 10 3 5 3 2" xfId="34526"/>
    <cellStyle name="Note 6 10 3 5 3 3" xfId="48979"/>
    <cellStyle name="Note 6 10 3 5 4" xfId="22774"/>
    <cellStyle name="Note 6 10 3 5 5" xfId="37227"/>
    <cellStyle name="Note 6 10 3 6" xfId="7801"/>
    <cellStyle name="Note 6 10 3 6 2" xfId="25235"/>
    <cellStyle name="Note 6 10 3 6 3" xfId="39688"/>
    <cellStyle name="Note 6 10 3 7" xfId="10242"/>
    <cellStyle name="Note 6 10 3 7 2" xfId="27676"/>
    <cellStyle name="Note 6 10 3 7 3" xfId="42129"/>
    <cellStyle name="Note 6 10 3 8" xfId="12662"/>
    <cellStyle name="Note 6 10 3 8 2" xfId="30096"/>
    <cellStyle name="Note 6 10 3 8 3" xfId="44549"/>
    <cellStyle name="Note 6 10 3 9" xfId="19668"/>
    <cellStyle name="Note 6 10 4" xfId="2832"/>
    <cellStyle name="Note 6 10 4 2" xfId="2833"/>
    <cellStyle name="Note 6 10 4 2 2" xfId="5344"/>
    <cellStyle name="Note 6 10 4 2 2 2" xfId="14635"/>
    <cellStyle name="Note 6 10 4 2 2 2 2" xfId="32069"/>
    <cellStyle name="Note 6 10 4 2 2 2 3" xfId="46522"/>
    <cellStyle name="Note 6 10 4 2 2 3" xfId="17096"/>
    <cellStyle name="Note 6 10 4 2 2 3 2" xfId="34530"/>
    <cellStyle name="Note 6 10 4 2 2 3 3" xfId="48983"/>
    <cellStyle name="Note 6 10 4 2 2 4" xfId="22779"/>
    <cellStyle name="Note 6 10 4 2 2 5" xfId="37232"/>
    <cellStyle name="Note 6 10 4 2 3" xfId="7806"/>
    <cellStyle name="Note 6 10 4 2 3 2" xfId="25240"/>
    <cellStyle name="Note 6 10 4 2 3 3" xfId="39693"/>
    <cellStyle name="Note 6 10 4 2 4" xfId="10247"/>
    <cellStyle name="Note 6 10 4 2 4 2" xfId="27681"/>
    <cellStyle name="Note 6 10 4 2 4 3" xfId="42134"/>
    <cellStyle name="Note 6 10 4 2 5" xfId="12667"/>
    <cellStyle name="Note 6 10 4 2 5 2" xfId="30101"/>
    <cellStyle name="Note 6 10 4 2 5 3" xfId="44554"/>
    <cellStyle name="Note 6 10 4 2 6" xfId="19673"/>
    <cellStyle name="Note 6 10 4 3" xfId="2834"/>
    <cellStyle name="Note 6 10 4 3 2" xfId="5345"/>
    <cellStyle name="Note 6 10 4 3 2 2" xfId="14636"/>
    <cellStyle name="Note 6 10 4 3 2 2 2" xfId="32070"/>
    <cellStyle name="Note 6 10 4 3 2 2 3" xfId="46523"/>
    <cellStyle name="Note 6 10 4 3 2 3" xfId="17097"/>
    <cellStyle name="Note 6 10 4 3 2 3 2" xfId="34531"/>
    <cellStyle name="Note 6 10 4 3 2 3 3" xfId="48984"/>
    <cellStyle name="Note 6 10 4 3 2 4" xfId="22780"/>
    <cellStyle name="Note 6 10 4 3 2 5" xfId="37233"/>
    <cellStyle name="Note 6 10 4 3 3" xfId="7807"/>
    <cellStyle name="Note 6 10 4 3 3 2" xfId="25241"/>
    <cellStyle name="Note 6 10 4 3 3 3" xfId="39694"/>
    <cellStyle name="Note 6 10 4 3 4" xfId="10248"/>
    <cellStyle name="Note 6 10 4 3 4 2" xfId="27682"/>
    <cellStyle name="Note 6 10 4 3 4 3" xfId="42135"/>
    <cellStyle name="Note 6 10 4 3 5" xfId="12668"/>
    <cellStyle name="Note 6 10 4 3 5 2" xfId="30102"/>
    <cellStyle name="Note 6 10 4 3 5 3" xfId="44555"/>
    <cellStyle name="Note 6 10 4 3 6" xfId="19674"/>
    <cellStyle name="Note 6 10 4 4" xfId="2835"/>
    <cellStyle name="Note 6 10 4 4 2" xfId="5346"/>
    <cellStyle name="Note 6 10 4 4 2 2" xfId="22781"/>
    <cellStyle name="Note 6 10 4 4 2 3" xfId="37234"/>
    <cellStyle name="Note 6 10 4 4 3" xfId="7808"/>
    <cellStyle name="Note 6 10 4 4 3 2" xfId="25242"/>
    <cellStyle name="Note 6 10 4 4 3 3" xfId="39695"/>
    <cellStyle name="Note 6 10 4 4 4" xfId="10249"/>
    <cellStyle name="Note 6 10 4 4 4 2" xfId="27683"/>
    <cellStyle name="Note 6 10 4 4 4 3" xfId="42136"/>
    <cellStyle name="Note 6 10 4 4 5" xfId="12669"/>
    <cellStyle name="Note 6 10 4 4 5 2" xfId="30103"/>
    <cellStyle name="Note 6 10 4 4 5 3" xfId="44556"/>
    <cellStyle name="Note 6 10 4 4 6" xfId="15482"/>
    <cellStyle name="Note 6 10 4 4 6 2" xfId="32916"/>
    <cellStyle name="Note 6 10 4 4 6 3" xfId="47369"/>
    <cellStyle name="Note 6 10 4 4 7" xfId="19675"/>
    <cellStyle name="Note 6 10 4 4 8" xfId="20643"/>
    <cellStyle name="Note 6 10 4 5" xfId="5343"/>
    <cellStyle name="Note 6 10 4 5 2" xfId="14634"/>
    <cellStyle name="Note 6 10 4 5 2 2" xfId="32068"/>
    <cellStyle name="Note 6 10 4 5 2 3" xfId="46521"/>
    <cellStyle name="Note 6 10 4 5 3" xfId="17095"/>
    <cellStyle name="Note 6 10 4 5 3 2" xfId="34529"/>
    <cellStyle name="Note 6 10 4 5 3 3" xfId="48982"/>
    <cellStyle name="Note 6 10 4 5 4" xfId="22778"/>
    <cellStyle name="Note 6 10 4 5 5" xfId="37231"/>
    <cellStyle name="Note 6 10 4 6" xfId="7805"/>
    <cellStyle name="Note 6 10 4 6 2" xfId="25239"/>
    <cellStyle name="Note 6 10 4 6 3" xfId="39692"/>
    <cellStyle name="Note 6 10 4 7" xfId="10246"/>
    <cellStyle name="Note 6 10 4 7 2" xfId="27680"/>
    <cellStyle name="Note 6 10 4 7 3" xfId="42133"/>
    <cellStyle name="Note 6 10 4 8" xfId="12666"/>
    <cellStyle name="Note 6 10 4 8 2" xfId="30100"/>
    <cellStyle name="Note 6 10 4 8 3" xfId="44553"/>
    <cellStyle name="Note 6 10 4 9" xfId="19672"/>
    <cellStyle name="Note 6 10 5" xfId="2836"/>
    <cellStyle name="Note 6 10 5 2" xfId="2837"/>
    <cellStyle name="Note 6 10 5 2 2" xfId="5348"/>
    <cellStyle name="Note 6 10 5 2 2 2" xfId="14638"/>
    <cellStyle name="Note 6 10 5 2 2 2 2" xfId="32072"/>
    <cellStyle name="Note 6 10 5 2 2 2 3" xfId="46525"/>
    <cellStyle name="Note 6 10 5 2 2 3" xfId="17099"/>
    <cellStyle name="Note 6 10 5 2 2 3 2" xfId="34533"/>
    <cellStyle name="Note 6 10 5 2 2 3 3" xfId="48986"/>
    <cellStyle name="Note 6 10 5 2 2 4" xfId="22783"/>
    <cellStyle name="Note 6 10 5 2 2 5" xfId="37236"/>
    <cellStyle name="Note 6 10 5 2 3" xfId="7810"/>
    <cellStyle name="Note 6 10 5 2 3 2" xfId="25244"/>
    <cellStyle name="Note 6 10 5 2 3 3" xfId="39697"/>
    <cellStyle name="Note 6 10 5 2 4" xfId="10251"/>
    <cellStyle name="Note 6 10 5 2 4 2" xfId="27685"/>
    <cellStyle name="Note 6 10 5 2 4 3" xfId="42138"/>
    <cellStyle name="Note 6 10 5 2 5" xfId="12671"/>
    <cellStyle name="Note 6 10 5 2 5 2" xfId="30105"/>
    <cellStyle name="Note 6 10 5 2 5 3" xfId="44558"/>
    <cellStyle name="Note 6 10 5 2 6" xfId="19677"/>
    <cellStyle name="Note 6 10 5 3" xfId="2838"/>
    <cellStyle name="Note 6 10 5 3 2" xfId="5349"/>
    <cellStyle name="Note 6 10 5 3 2 2" xfId="14639"/>
    <cellStyle name="Note 6 10 5 3 2 2 2" xfId="32073"/>
    <cellStyle name="Note 6 10 5 3 2 2 3" xfId="46526"/>
    <cellStyle name="Note 6 10 5 3 2 3" xfId="17100"/>
    <cellStyle name="Note 6 10 5 3 2 3 2" xfId="34534"/>
    <cellStyle name="Note 6 10 5 3 2 3 3" xfId="48987"/>
    <cellStyle name="Note 6 10 5 3 2 4" xfId="22784"/>
    <cellStyle name="Note 6 10 5 3 2 5" xfId="37237"/>
    <cellStyle name="Note 6 10 5 3 3" xfId="7811"/>
    <cellStyle name="Note 6 10 5 3 3 2" xfId="25245"/>
    <cellStyle name="Note 6 10 5 3 3 3" xfId="39698"/>
    <cellStyle name="Note 6 10 5 3 4" xfId="10252"/>
    <cellStyle name="Note 6 10 5 3 4 2" xfId="27686"/>
    <cellStyle name="Note 6 10 5 3 4 3" xfId="42139"/>
    <cellStyle name="Note 6 10 5 3 5" xfId="12672"/>
    <cellStyle name="Note 6 10 5 3 5 2" xfId="30106"/>
    <cellStyle name="Note 6 10 5 3 5 3" xfId="44559"/>
    <cellStyle name="Note 6 10 5 3 6" xfId="19678"/>
    <cellStyle name="Note 6 10 5 4" xfId="2839"/>
    <cellStyle name="Note 6 10 5 4 2" xfId="5350"/>
    <cellStyle name="Note 6 10 5 4 2 2" xfId="22785"/>
    <cellStyle name="Note 6 10 5 4 2 3" xfId="37238"/>
    <cellStyle name="Note 6 10 5 4 3" xfId="7812"/>
    <cellStyle name="Note 6 10 5 4 3 2" xfId="25246"/>
    <cellStyle name="Note 6 10 5 4 3 3" xfId="39699"/>
    <cellStyle name="Note 6 10 5 4 4" xfId="10253"/>
    <cellStyle name="Note 6 10 5 4 4 2" xfId="27687"/>
    <cellStyle name="Note 6 10 5 4 4 3" xfId="42140"/>
    <cellStyle name="Note 6 10 5 4 5" xfId="12673"/>
    <cellStyle name="Note 6 10 5 4 5 2" xfId="30107"/>
    <cellStyle name="Note 6 10 5 4 5 3" xfId="44560"/>
    <cellStyle name="Note 6 10 5 4 6" xfId="15483"/>
    <cellStyle name="Note 6 10 5 4 6 2" xfId="32917"/>
    <cellStyle name="Note 6 10 5 4 6 3" xfId="47370"/>
    <cellStyle name="Note 6 10 5 4 7" xfId="19679"/>
    <cellStyle name="Note 6 10 5 4 8" xfId="20644"/>
    <cellStyle name="Note 6 10 5 5" xfId="5347"/>
    <cellStyle name="Note 6 10 5 5 2" xfId="14637"/>
    <cellStyle name="Note 6 10 5 5 2 2" xfId="32071"/>
    <cellStyle name="Note 6 10 5 5 2 3" xfId="46524"/>
    <cellStyle name="Note 6 10 5 5 3" xfId="17098"/>
    <cellStyle name="Note 6 10 5 5 3 2" xfId="34532"/>
    <cellStyle name="Note 6 10 5 5 3 3" xfId="48985"/>
    <cellStyle name="Note 6 10 5 5 4" xfId="22782"/>
    <cellStyle name="Note 6 10 5 5 5" xfId="37235"/>
    <cellStyle name="Note 6 10 5 6" xfId="7809"/>
    <cellStyle name="Note 6 10 5 6 2" xfId="25243"/>
    <cellStyle name="Note 6 10 5 6 3" xfId="39696"/>
    <cellStyle name="Note 6 10 5 7" xfId="10250"/>
    <cellStyle name="Note 6 10 5 7 2" xfId="27684"/>
    <cellStyle name="Note 6 10 5 7 3" xfId="42137"/>
    <cellStyle name="Note 6 10 5 8" xfId="12670"/>
    <cellStyle name="Note 6 10 5 8 2" xfId="30104"/>
    <cellStyle name="Note 6 10 5 8 3" xfId="44557"/>
    <cellStyle name="Note 6 10 5 9" xfId="19676"/>
    <cellStyle name="Note 6 10 6" xfId="2840"/>
    <cellStyle name="Note 6 10 6 2" xfId="5351"/>
    <cellStyle name="Note 6 10 6 2 2" xfId="14640"/>
    <cellStyle name="Note 6 10 6 2 2 2" xfId="32074"/>
    <cellStyle name="Note 6 10 6 2 2 3" xfId="46527"/>
    <cellStyle name="Note 6 10 6 2 3" xfId="17101"/>
    <cellStyle name="Note 6 10 6 2 3 2" xfId="34535"/>
    <cellStyle name="Note 6 10 6 2 3 3" xfId="48988"/>
    <cellStyle name="Note 6 10 6 2 4" xfId="22786"/>
    <cellStyle name="Note 6 10 6 2 5" xfId="37239"/>
    <cellStyle name="Note 6 10 6 3" xfId="7813"/>
    <cellStyle name="Note 6 10 6 3 2" xfId="25247"/>
    <cellStyle name="Note 6 10 6 3 3" xfId="39700"/>
    <cellStyle name="Note 6 10 6 4" xfId="10254"/>
    <cellStyle name="Note 6 10 6 4 2" xfId="27688"/>
    <cellStyle name="Note 6 10 6 4 3" xfId="42141"/>
    <cellStyle name="Note 6 10 6 5" xfId="12674"/>
    <cellStyle name="Note 6 10 6 5 2" xfId="30108"/>
    <cellStyle name="Note 6 10 6 5 3" xfId="44561"/>
    <cellStyle name="Note 6 10 6 6" xfId="19680"/>
    <cellStyle name="Note 6 10 7" xfId="2841"/>
    <cellStyle name="Note 6 10 7 2" xfId="5352"/>
    <cellStyle name="Note 6 10 7 2 2" xfId="14641"/>
    <cellStyle name="Note 6 10 7 2 2 2" xfId="32075"/>
    <cellStyle name="Note 6 10 7 2 2 3" xfId="46528"/>
    <cellStyle name="Note 6 10 7 2 3" xfId="17102"/>
    <cellStyle name="Note 6 10 7 2 3 2" xfId="34536"/>
    <cellStyle name="Note 6 10 7 2 3 3" xfId="48989"/>
    <cellStyle name="Note 6 10 7 2 4" xfId="22787"/>
    <cellStyle name="Note 6 10 7 2 5" xfId="37240"/>
    <cellStyle name="Note 6 10 7 3" xfId="7814"/>
    <cellStyle name="Note 6 10 7 3 2" xfId="25248"/>
    <cellStyle name="Note 6 10 7 3 3" xfId="39701"/>
    <cellStyle name="Note 6 10 7 4" xfId="10255"/>
    <cellStyle name="Note 6 10 7 4 2" xfId="27689"/>
    <cellStyle name="Note 6 10 7 4 3" xfId="42142"/>
    <cellStyle name="Note 6 10 7 5" xfId="12675"/>
    <cellStyle name="Note 6 10 7 5 2" xfId="30109"/>
    <cellStyle name="Note 6 10 7 5 3" xfId="44562"/>
    <cellStyle name="Note 6 10 7 6" xfId="19681"/>
    <cellStyle name="Note 6 10 8" xfId="2842"/>
    <cellStyle name="Note 6 10 8 2" xfId="5353"/>
    <cellStyle name="Note 6 10 8 2 2" xfId="22788"/>
    <cellStyle name="Note 6 10 8 2 3" xfId="37241"/>
    <cellStyle name="Note 6 10 8 3" xfId="7815"/>
    <cellStyle name="Note 6 10 8 3 2" xfId="25249"/>
    <cellStyle name="Note 6 10 8 3 3" xfId="39702"/>
    <cellStyle name="Note 6 10 8 4" xfId="10256"/>
    <cellStyle name="Note 6 10 8 4 2" xfId="27690"/>
    <cellStyle name="Note 6 10 8 4 3" xfId="42143"/>
    <cellStyle name="Note 6 10 8 5" xfId="12676"/>
    <cellStyle name="Note 6 10 8 5 2" xfId="30110"/>
    <cellStyle name="Note 6 10 8 5 3" xfId="44563"/>
    <cellStyle name="Note 6 10 8 6" xfId="15484"/>
    <cellStyle name="Note 6 10 8 6 2" xfId="32918"/>
    <cellStyle name="Note 6 10 8 6 3" xfId="47371"/>
    <cellStyle name="Note 6 10 8 7" xfId="19682"/>
    <cellStyle name="Note 6 10 8 8" xfId="20645"/>
    <cellStyle name="Note 6 10 9" xfId="5334"/>
    <cellStyle name="Note 6 10 9 2" xfId="14627"/>
    <cellStyle name="Note 6 10 9 2 2" xfId="32061"/>
    <cellStyle name="Note 6 10 9 2 3" xfId="46514"/>
    <cellStyle name="Note 6 10 9 3" xfId="17088"/>
    <cellStyle name="Note 6 10 9 3 2" xfId="34522"/>
    <cellStyle name="Note 6 10 9 3 3" xfId="48975"/>
    <cellStyle name="Note 6 10 9 4" xfId="22769"/>
    <cellStyle name="Note 6 10 9 5" xfId="37222"/>
    <cellStyle name="Note 6 11" xfId="2843"/>
    <cellStyle name="Note 6 11 10" xfId="7816"/>
    <cellStyle name="Note 6 11 10 2" xfId="25250"/>
    <cellStyle name="Note 6 11 10 3" xfId="39703"/>
    <cellStyle name="Note 6 11 11" xfId="10257"/>
    <cellStyle name="Note 6 11 11 2" xfId="27691"/>
    <cellStyle name="Note 6 11 11 3" xfId="42144"/>
    <cellStyle name="Note 6 11 12" xfId="12677"/>
    <cellStyle name="Note 6 11 12 2" xfId="30111"/>
    <cellStyle name="Note 6 11 12 3" xfId="44564"/>
    <cellStyle name="Note 6 11 13" xfId="19683"/>
    <cellStyle name="Note 6 11 2" xfId="2844"/>
    <cellStyle name="Note 6 11 2 2" xfId="2845"/>
    <cellStyle name="Note 6 11 2 2 2" xfId="5356"/>
    <cellStyle name="Note 6 11 2 2 2 2" xfId="14644"/>
    <cellStyle name="Note 6 11 2 2 2 2 2" xfId="32078"/>
    <cellStyle name="Note 6 11 2 2 2 2 3" xfId="46531"/>
    <cellStyle name="Note 6 11 2 2 2 3" xfId="17105"/>
    <cellStyle name="Note 6 11 2 2 2 3 2" xfId="34539"/>
    <cellStyle name="Note 6 11 2 2 2 3 3" xfId="48992"/>
    <cellStyle name="Note 6 11 2 2 2 4" xfId="22791"/>
    <cellStyle name="Note 6 11 2 2 2 5" xfId="37244"/>
    <cellStyle name="Note 6 11 2 2 3" xfId="7818"/>
    <cellStyle name="Note 6 11 2 2 3 2" xfId="25252"/>
    <cellStyle name="Note 6 11 2 2 3 3" xfId="39705"/>
    <cellStyle name="Note 6 11 2 2 4" xfId="10259"/>
    <cellStyle name="Note 6 11 2 2 4 2" xfId="27693"/>
    <cellStyle name="Note 6 11 2 2 4 3" xfId="42146"/>
    <cellStyle name="Note 6 11 2 2 5" xfId="12679"/>
    <cellStyle name="Note 6 11 2 2 5 2" xfId="30113"/>
    <cellStyle name="Note 6 11 2 2 5 3" xfId="44566"/>
    <cellStyle name="Note 6 11 2 2 6" xfId="19685"/>
    <cellStyle name="Note 6 11 2 3" xfId="2846"/>
    <cellStyle name="Note 6 11 2 3 2" xfId="5357"/>
    <cellStyle name="Note 6 11 2 3 2 2" xfId="14645"/>
    <cellStyle name="Note 6 11 2 3 2 2 2" xfId="32079"/>
    <cellStyle name="Note 6 11 2 3 2 2 3" xfId="46532"/>
    <cellStyle name="Note 6 11 2 3 2 3" xfId="17106"/>
    <cellStyle name="Note 6 11 2 3 2 3 2" xfId="34540"/>
    <cellStyle name="Note 6 11 2 3 2 3 3" xfId="48993"/>
    <cellStyle name="Note 6 11 2 3 2 4" xfId="22792"/>
    <cellStyle name="Note 6 11 2 3 2 5" xfId="37245"/>
    <cellStyle name="Note 6 11 2 3 3" xfId="7819"/>
    <cellStyle name="Note 6 11 2 3 3 2" xfId="25253"/>
    <cellStyle name="Note 6 11 2 3 3 3" xfId="39706"/>
    <cellStyle name="Note 6 11 2 3 4" xfId="10260"/>
    <cellStyle name="Note 6 11 2 3 4 2" xfId="27694"/>
    <cellStyle name="Note 6 11 2 3 4 3" xfId="42147"/>
    <cellStyle name="Note 6 11 2 3 5" xfId="12680"/>
    <cellStyle name="Note 6 11 2 3 5 2" xfId="30114"/>
    <cellStyle name="Note 6 11 2 3 5 3" xfId="44567"/>
    <cellStyle name="Note 6 11 2 3 6" xfId="19686"/>
    <cellStyle name="Note 6 11 2 4" xfId="2847"/>
    <cellStyle name="Note 6 11 2 4 2" xfId="5358"/>
    <cellStyle name="Note 6 11 2 4 2 2" xfId="22793"/>
    <cellStyle name="Note 6 11 2 4 2 3" xfId="37246"/>
    <cellStyle name="Note 6 11 2 4 3" xfId="7820"/>
    <cellStyle name="Note 6 11 2 4 3 2" xfId="25254"/>
    <cellStyle name="Note 6 11 2 4 3 3" xfId="39707"/>
    <cellStyle name="Note 6 11 2 4 4" xfId="10261"/>
    <cellStyle name="Note 6 11 2 4 4 2" xfId="27695"/>
    <cellStyle name="Note 6 11 2 4 4 3" xfId="42148"/>
    <cellStyle name="Note 6 11 2 4 5" xfId="12681"/>
    <cellStyle name="Note 6 11 2 4 5 2" xfId="30115"/>
    <cellStyle name="Note 6 11 2 4 5 3" xfId="44568"/>
    <cellStyle name="Note 6 11 2 4 6" xfId="15485"/>
    <cellStyle name="Note 6 11 2 4 6 2" xfId="32919"/>
    <cellStyle name="Note 6 11 2 4 6 3" xfId="47372"/>
    <cellStyle name="Note 6 11 2 4 7" xfId="19687"/>
    <cellStyle name="Note 6 11 2 4 8" xfId="20646"/>
    <cellStyle name="Note 6 11 2 5" xfId="5355"/>
    <cellStyle name="Note 6 11 2 5 2" xfId="14643"/>
    <cellStyle name="Note 6 11 2 5 2 2" xfId="32077"/>
    <cellStyle name="Note 6 11 2 5 2 3" xfId="46530"/>
    <cellStyle name="Note 6 11 2 5 3" xfId="17104"/>
    <cellStyle name="Note 6 11 2 5 3 2" xfId="34538"/>
    <cellStyle name="Note 6 11 2 5 3 3" xfId="48991"/>
    <cellStyle name="Note 6 11 2 5 4" xfId="22790"/>
    <cellStyle name="Note 6 11 2 5 5" xfId="37243"/>
    <cellStyle name="Note 6 11 2 6" xfId="7817"/>
    <cellStyle name="Note 6 11 2 6 2" xfId="25251"/>
    <cellStyle name="Note 6 11 2 6 3" xfId="39704"/>
    <cellStyle name="Note 6 11 2 7" xfId="10258"/>
    <cellStyle name="Note 6 11 2 7 2" xfId="27692"/>
    <cellStyle name="Note 6 11 2 7 3" xfId="42145"/>
    <cellStyle name="Note 6 11 2 8" xfId="12678"/>
    <cellStyle name="Note 6 11 2 8 2" xfId="30112"/>
    <cellStyle name="Note 6 11 2 8 3" xfId="44565"/>
    <cellStyle name="Note 6 11 2 9" xfId="19684"/>
    <cellStyle name="Note 6 11 3" xfId="2848"/>
    <cellStyle name="Note 6 11 3 2" xfId="2849"/>
    <cellStyle name="Note 6 11 3 2 2" xfId="5360"/>
    <cellStyle name="Note 6 11 3 2 2 2" xfId="14647"/>
    <cellStyle name="Note 6 11 3 2 2 2 2" xfId="32081"/>
    <cellStyle name="Note 6 11 3 2 2 2 3" xfId="46534"/>
    <cellStyle name="Note 6 11 3 2 2 3" xfId="17108"/>
    <cellStyle name="Note 6 11 3 2 2 3 2" xfId="34542"/>
    <cellStyle name="Note 6 11 3 2 2 3 3" xfId="48995"/>
    <cellStyle name="Note 6 11 3 2 2 4" xfId="22795"/>
    <cellStyle name="Note 6 11 3 2 2 5" xfId="37248"/>
    <cellStyle name="Note 6 11 3 2 3" xfId="7822"/>
    <cellStyle name="Note 6 11 3 2 3 2" xfId="25256"/>
    <cellStyle name="Note 6 11 3 2 3 3" xfId="39709"/>
    <cellStyle name="Note 6 11 3 2 4" xfId="10263"/>
    <cellStyle name="Note 6 11 3 2 4 2" xfId="27697"/>
    <cellStyle name="Note 6 11 3 2 4 3" xfId="42150"/>
    <cellStyle name="Note 6 11 3 2 5" xfId="12683"/>
    <cellStyle name="Note 6 11 3 2 5 2" xfId="30117"/>
    <cellStyle name="Note 6 11 3 2 5 3" xfId="44570"/>
    <cellStyle name="Note 6 11 3 2 6" xfId="19689"/>
    <cellStyle name="Note 6 11 3 3" xfId="2850"/>
    <cellStyle name="Note 6 11 3 3 2" xfId="5361"/>
    <cellStyle name="Note 6 11 3 3 2 2" xfId="14648"/>
    <cellStyle name="Note 6 11 3 3 2 2 2" xfId="32082"/>
    <cellStyle name="Note 6 11 3 3 2 2 3" xfId="46535"/>
    <cellStyle name="Note 6 11 3 3 2 3" xfId="17109"/>
    <cellStyle name="Note 6 11 3 3 2 3 2" xfId="34543"/>
    <cellStyle name="Note 6 11 3 3 2 3 3" xfId="48996"/>
    <cellStyle name="Note 6 11 3 3 2 4" xfId="22796"/>
    <cellStyle name="Note 6 11 3 3 2 5" xfId="37249"/>
    <cellStyle name="Note 6 11 3 3 3" xfId="7823"/>
    <cellStyle name="Note 6 11 3 3 3 2" xfId="25257"/>
    <cellStyle name="Note 6 11 3 3 3 3" xfId="39710"/>
    <cellStyle name="Note 6 11 3 3 4" xfId="10264"/>
    <cellStyle name="Note 6 11 3 3 4 2" xfId="27698"/>
    <cellStyle name="Note 6 11 3 3 4 3" xfId="42151"/>
    <cellStyle name="Note 6 11 3 3 5" xfId="12684"/>
    <cellStyle name="Note 6 11 3 3 5 2" xfId="30118"/>
    <cellStyle name="Note 6 11 3 3 5 3" xfId="44571"/>
    <cellStyle name="Note 6 11 3 3 6" xfId="19690"/>
    <cellStyle name="Note 6 11 3 4" xfId="2851"/>
    <cellStyle name="Note 6 11 3 4 2" xfId="5362"/>
    <cellStyle name="Note 6 11 3 4 2 2" xfId="22797"/>
    <cellStyle name="Note 6 11 3 4 2 3" xfId="37250"/>
    <cellStyle name="Note 6 11 3 4 3" xfId="7824"/>
    <cellStyle name="Note 6 11 3 4 3 2" xfId="25258"/>
    <cellStyle name="Note 6 11 3 4 3 3" xfId="39711"/>
    <cellStyle name="Note 6 11 3 4 4" xfId="10265"/>
    <cellStyle name="Note 6 11 3 4 4 2" xfId="27699"/>
    <cellStyle name="Note 6 11 3 4 4 3" xfId="42152"/>
    <cellStyle name="Note 6 11 3 4 5" xfId="12685"/>
    <cellStyle name="Note 6 11 3 4 5 2" xfId="30119"/>
    <cellStyle name="Note 6 11 3 4 5 3" xfId="44572"/>
    <cellStyle name="Note 6 11 3 4 6" xfId="15486"/>
    <cellStyle name="Note 6 11 3 4 6 2" xfId="32920"/>
    <cellStyle name="Note 6 11 3 4 6 3" xfId="47373"/>
    <cellStyle name="Note 6 11 3 4 7" xfId="19691"/>
    <cellStyle name="Note 6 11 3 4 8" xfId="20647"/>
    <cellStyle name="Note 6 11 3 5" xfId="5359"/>
    <cellStyle name="Note 6 11 3 5 2" xfId="14646"/>
    <cellStyle name="Note 6 11 3 5 2 2" xfId="32080"/>
    <cellStyle name="Note 6 11 3 5 2 3" xfId="46533"/>
    <cellStyle name="Note 6 11 3 5 3" xfId="17107"/>
    <cellStyle name="Note 6 11 3 5 3 2" xfId="34541"/>
    <cellStyle name="Note 6 11 3 5 3 3" xfId="48994"/>
    <cellStyle name="Note 6 11 3 5 4" xfId="22794"/>
    <cellStyle name="Note 6 11 3 5 5" xfId="37247"/>
    <cellStyle name="Note 6 11 3 6" xfId="7821"/>
    <cellStyle name="Note 6 11 3 6 2" xfId="25255"/>
    <cellStyle name="Note 6 11 3 6 3" xfId="39708"/>
    <cellStyle name="Note 6 11 3 7" xfId="10262"/>
    <cellStyle name="Note 6 11 3 7 2" xfId="27696"/>
    <cellStyle name="Note 6 11 3 7 3" xfId="42149"/>
    <cellStyle name="Note 6 11 3 8" xfId="12682"/>
    <cellStyle name="Note 6 11 3 8 2" xfId="30116"/>
    <cellStyle name="Note 6 11 3 8 3" xfId="44569"/>
    <cellStyle name="Note 6 11 3 9" xfId="19688"/>
    <cellStyle name="Note 6 11 4" xfId="2852"/>
    <cellStyle name="Note 6 11 4 2" xfId="2853"/>
    <cellStyle name="Note 6 11 4 2 2" xfId="5364"/>
    <cellStyle name="Note 6 11 4 2 2 2" xfId="14650"/>
    <cellStyle name="Note 6 11 4 2 2 2 2" xfId="32084"/>
    <cellStyle name="Note 6 11 4 2 2 2 3" xfId="46537"/>
    <cellStyle name="Note 6 11 4 2 2 3" xfId="17111"/>
    <cellStyle name="Note 6 11 4 2 2 3 2" xfId="34545"/>
    <cellStyle name="Note 6 11 4 2 2 3 3" xfId="48998"/>
    <cellStyle name="Note 6 11 4 2 2 4" xfId="22799"/>
    <cellStyle name="Note 6 11 4 2 2 5" xfId="37252"/>
    <cellStyle name="Note 6 11 4 2 3" xfId="7826"/>
    <cellStyle name="Note 6 11 4 2 3 2" xfId="25260"/>
    <cellStyle name="Note 6 11 4 2 3 3" xfId="39713"/>
    <cellStyle name="Note 6 11 4 2 4" xfId="10267"/>
    <cellStyle name="Note 6 11 4 2 4 2" xfId="27701"/>
    <cellStyle name="Note 6 11 4 2 4 3" xfId="42154"/>
    <cellStyle name="Note 6 11 4 2 5" xfId="12687"/>
    <cellStyle name="Note 6 11 4 2 5 2" xfId="30121"/>
    <cellStyle name="Note 6 11 4 2 5 3" xfId="44574"/>
    <cellStyle name="Note 6 11 4 2 6" xfId="19693"/>
    <cellStyle name="Note 6 11 4 3" xfId="2854"/>
    <cellStyle name="Note 6 11 4 3 2" xfId="5365"/>
    <cellStyle name="Note 6 11 4 3 2 2" xfId="14651"/>
    <cellStyle name="Note 6 11 4 3 2 2 2" xfId="32085"/>
    <cellStyle name="Note 6 11 4 3 2 2 3" xfId="46538"/>
    <cellStyle name="Note 6 11 4 3 2 3" xfId="17112"/>
    <cellStyle name="Note 6 11 4 3 2 3 2" xfId="34546"/>
    <cellStyle name="Note 6 11 4 3 2 3 3" xfId="48999"/>
    <cellStyle name="Note 6 11 4 3 2 4" xfId="22800"/>
    <cellStyle name="Note 6 11 4 3 2 5" xfId="37253"/>
    <cellStyle name="Note 6 11 4 3 3" xfId="7827"/>
    <cellStyle name="Note 6 11 4 3 3 2" xfId="25261"/>
    <cellStyle name="Note 6 11 4 3 3 3" xfId="39714"/>
    <cellStyle name="Note 6 11 4 3 4" xfId="10268"/>
    <cellStyle name="Note 6 11 4 3 4 2" xfId="27702"/>
    <cellStyle name="Note 6 11 4 3 4 3" xfId="42155"/>
    <cellStyle name="Note 6 11 4 3 5" xfId="12688"/>
    <cellStyle name="Note 6 11 4 3 5 2" xfId="30122"/>
    <cellStyle name="Note 6 11 4 3 5 3" xfId="44575"/>
    <cellStyle name="Note 6 11 4 3 6" xfId="19694"/>
    <cellStyle name="Note 6 11 4 4" xfId="2855"/>
    <cellStyle name="Note 6 11 4 4 2" xfId="5366"/>
    <cellStyle name="Note 6 11 4 4 2 2" xfId="22801"/>
    <cellStyle name="Note 6 11 4 4 2 3" xfId="37254"/>
    <cellStyle name="Note 6 11 4 4 3" xfId="7828"/>
    <cellStyle name="Note 6 11 4 4 3 2" xfId="25262"/>
    <cellStyle name="Note 6 11 4 4 3 3" xfId="39715"/>
    <cellStyle name="Note 6 11 4 4 4" xfId="10269"/>
    <cellStyle name="Note 6 11 4 4 4 2" xfId="27703"/>
    <cellStyle name="Note 6 11 4 4 4 3" xfId="42156"/>
    <cellStyle name="Note 6 11 4 4 5" xfId="12689"/>
    <cellStyle name="Note 6 11 4 4 5 2" xfId="30123"/>
    <cellStyle name="Note 6 11 4 4 5 3" xfId="44576"/>
    <cellStyle name="Note 6 11 4 4 6" xfId="15487"/>
    <cellStyle name="Note 6 11 4 4 6 2" xfId="32921"/>
    <cellStyle name="Note 6 11 4 4 6 3" xfId="47374"/>
    <cellStyle name="Note 6 11 4 4 7" xfId="19695"/>
    <cellStyle name="Note 6 11 4 4 8" xfId="20648"/>
    <cellStyle name="Note 6 11 4 5" xfId="5363"/>
    <cellStyle name="Note 6 11 4 5 2" xfId="14649"/>
    <cellStyle name="Note 6 11 4 5 2 2" xfId="32083"/>
    <cellStyle name="Note 6 11 4 5 2 3" xfId="46536"/>
    <cellStyle name="Note 6 11 4 5 3" xfId="17110"/>
    <cellStyle name="Note 6 11 4 5 3 2" xfId="34544"/>
    <cellStyle name="Note 6 11 4 5 3 3" xfId="48997"/>
    <cellStyle name="Note 6 11 4 5 4" xfId="22798"/>
    <cellStyle name="Note 6 11 4 5 5" xfId="37251"/>
    <cellStyle name="Note 6 11 4 6" xfId="7825"/>
    <cellStyle name="Note 6 11 4 6 2" xfId="25259"/>
    <cellStyle name="Note 6 11 4 6 3" xfId="39712"/>
    <cellStyle name="Note 6 11 4 7" xfId="10266"/>
    <cellStyle name="Note 6 11 4 7 2" xfId="27700"/>
    <cellStyle name="Note 6 11 4 7 3" xfId="42153"/>
    <cellStyle name="Note 6 11 4 8" xfId="12686"/>
    <cellStyle name="Note 6 11 4 8 2" xfId="30120"/>
    <cellStyle name="Note 6 11 4 8 3" xfId="44573"/>
    <cellStyle name="Note 6 11 4 9" xfId="19692"/>
    <cellStyle name="Note 6 11 5" xfId="2856"/>
    <cellStyle name="Note 6 11 5 2" xfId="2857"/>
    <cellStyle name="Note 6 11 5 2 2" xfId="5368"/>
    <cellStyle name="Note 6 11 5 2 2 2" xfId="14653"/>
    <cellStyle name="Note 6 11 5 2 2 2 2" xfId="32087"/>
    <cellStyle name="Note 6 11 5 2 2 2 3" xfId="46540"/>
    <cellStyle name="Note 6 11 5 2 2 3" xfId="17114"/>
    <cellStyle name="Note 6 11 5 2 2 3 2" xfId="34548"/>
    <cellStyle name="Note 6 11 5 2 2 3 3" xfId="49001"/>
    <cellStyle name="Note 6 11 5 2 2 4" xfId="22803"/>
    <cellStyle name="Note 6 11 5 2 2 5" xfId="37256"/>
    <cellStyle name="Note 6 11 5 2 3" xfId="7830"/>
    <cellStyle name="Note 6 11 5 2 3 2" xfId="25264"/>
    <cellStyle name="Note 6 11 5 2 3 3" xfId="39717"/>
    <cellStyle name="Note 6 11 5 2 4" xfId="10271"/>
    <cellStyle name="Note 6 11 5 2 4 2" xfId="27705"/>
    <cellStyle name="Note 6 11 5 2 4 3" xfId="42158"/>
    <cellStyle name="Note 6 11 5 2 5" xfId="12691"/>
    <cellStyle name="Note 6 11 5 2 5 2" xfId="30125"/>
    <cellStyle name="Note 6 11 5 2 5 3" xfId="44578"/>
    <cellStyle name="Note 6 11 5 2 6" xfId="19697"/>
    <cellStyle name="Note 6 11 5 3" xfId="2858"/>
    <cellStyle name="Note 6 11 5 3 2" xfId="5369"/>
    <cellStyle name="Note 6 11 5 3 2 2" xfId="14654"/>
    <cellStyle name="Note 6 11 5 3 2 2 2" xfId="32088"/>
    <cellStyle name="Note 6 11 5 3 2 2 3" xfId="46541"/>
    <cellStyle name="Note 6 11 5 3 2 3" xfId="17115"/>
    <cellStyle name="Note 6 11 5 3 2 3 2" xfId="34549"/>
    <cellStyle name="Note 6 11 5 3 2 3 3" xfId="49002"/>
    <cellStyle name="Note 6 11 5 3 2 4" xfId="22804"/>
    <cellStyle name="Note 6 11 5 3 2 5" xfId="37257"/>
    <cellStyle name="Note 6 11 5 3 3" xfId="7831"/>
    <cellStyle name="Note 6 11 5 3 3 2" xfId="25265"/>
    <cellStyle name="Note 6 11 5 3 3 3" xfId="39718"/>
    <cellStyle name="Note 6 11 5 3 4" xfId="10272"/>
    <cellStyle name="Note 6 11 5 3 4 2" xfId="27706"/>
    <cellStyle name="Note 6 11 5 3 4 3" xfId="42159"/>
    <cellStyle name="Note 6 11 5 3 5" xfId="12692"/>
    <cellStyle name="Note 6 11 5 3 5 2" xfId="30126"/>
    <cellStyle name="Note 6 11 5 3 5 3" xfId="44579"/>
    <cellStyle name="Note 6 11 5 3 6" xfId="19698"/>
    <cellStyle name="Note 6 11 5 4" xfId="2859"/>
    <cellStyle name="Note 6 11 5 4 2" xfId="5370"/>
    <cellStyle name="Note 6 11 5 4 2 2" xfId="22805"/>
    <cellStyle name="Note 6 11 5 4 2 3" xfId="37258"/>
    <cellStyle name="Note 6 11 5 4 3" xfId="7832"/>
    <cellStyle name="Note 6 11 5 4 3 2" xfId="25266"/>
    <cellStyle name="Note 6 11 5 4 3 3" xfId="39719"/>
    <cellStyle name="Note 6 11 5 4 4" xfId="10273"/>
    <cellStyle name="Note 6 11 5 4 4 2" xfId="27707"/>
    <cellStyle name="Note 6 11 5 4 4 3" xfId="42160"/>
    <cellStyle name="Note 6 11 5 4 5" xfId="12693"/>
    <cellStyle name="Note 6 11 5 4 5 2" xfId="30127"/>
    <cellStyle name="Note 6 11 5 4 5 3" xfId="44580"/>
    <cellStyle name="Note 6 11 5 4 6" xfId="15488"/>
    <cellStyle name="Note 6 11 5 4 6 2" xfId="32922"/>
    <cellStyle name="Note 6 11 5 4 6 3" xfId="47375"/>
    <cellStyle name="Note 6 11 5 4 7" xfId="19699"/>
    <cellStyle name="Note 6 11 5 4 8" xfId="20649"/>
    <cellStyle name="Note 6 11 5 5" xfId="5367"/>
    <cellStyle name="Note 6 11 5 5 2" xfId="14652"/>
    <cellStyle name="Note 6 11 5 5 2 2" xfId="32086"/>
    <cellStyle name="Note 6 11 5 5 2 3" xfId="46539"/>
    <cellStyle name="Note 6 11 5 5 3" xfId="17113"/>
    <cellStyle name="Note 6 11 5 5 3 2" xfId="34547"/>
    <cellStyle name="Note 6 11 5 5 3 3" xfId="49000"/>
    <cellStyle name="Note 6 11 5 5 4" xfId="22802"/>
    <cellStyle name="Note 6 11 5 5 5" xfId="37255"/>
    <cellStyle name="Note 6 11 5 6" xfId="7829"/>
    <cellStyle name="Note 6 11 5 6 2" xfId="25263"/>
    <cellStyle name="Note 6 11 5 6 3" xfId="39716"/>
    <cellStyle name="Note 6 11 5 7" xfId="10270"/>
    <cellStyle name="Note 6 11 5 7 2" xfId="27704"/>
    <cellStyle name="Note 6 11 5 7 3" xfId="42157"/>
    <cellStyle name="Note 6 11 5 8" xfId="12690"/>
    <cellStyle name="Note 6 11 5 8 2" xfId="30124"/>
    <cellStyle name="Note 6 11 5 8 3" xfId="44577"/>
    <cellStyle name="Note 6 11 5 9" xfId="19696"/>
    <cellStyle name="Note 6 11 6" xfId="2860"/>
    <cellStyle name="Note 6 11 6 2" xfId="5371"/>
    <cellStyle name="Note 6 11 6 2 2" xfId="14655"/>
    <cellStyle name="Note 6 11 6 2 2 2" xfId="32089"/>
    <cellStyle name="Note 6 11 6 2 2 3" xfId="46542"/>
    <cellStyle name="Note 6 11 6 2 3" xfId="17116"/>
    <cellStyle name="Note 6 11 6 2 3 2" xfId="34550"/>
    <cellStyle name="Note 6 11 6 2 3 3" xfId="49003"/>
    <cellStyle name="Note 6 11 6 2 4" xfId="22806"/>
    <cellStyle name="Note 6 11 6 2 5" xfId="37259"/>
    <cellStyle name="Note 6 11 6 3" xfId="7833"/>
    <cellStyle name="Note 6 11 6 3 2" xfId="25267"/>
    <cellStyle name="Note 6 11 6 3 3" xfId="39720"/>
    <cellStyle name="Note 6 11 6 4" xfId="10274"/>
    <cellStyle name="Note 6 11 6 4 2" xfId="27708"/>
    <cellStyle name="Note 6 11 6 4 3" xfId="42161"/>
    <cellStyle name="Note 6 11 6 5" xfId="12694"/>
    <cellStyle name="Note 6 11 6 5 2" xfId="30128"/>
    <cellStyle name="Note 6 11 6 5 3" xfId="44581"/>
    <cellStyle name="Note 6 11 6 6" xfId="19700"/>
    <cellStyle name="Note 6 11 7" xfId="2861"/>
    <cellStyle name="Note 6 11 7 2" xfId="5372"/>
    <cellStyle name="Note 6 11 7 2 2" xfId="14656"/>
    <cellStyle name="Note 6 11 7 2 2 2" xfId="32090"/>
    <cellStyle name="Note 6 11 7 2 2 3" xfId="46543"/>
    <cellStyle name="Note 6 11 7 2 3" xfId="17117"/>
    <cellStyle name="Note 6 11 7 2 3 2" xfId="34551"/>
    <cellStyle name="Note 6 11 7 2 3 3" xfId="49004"/>
    <cellStyle name="Note 6 11 7 2 4" xfId="22807"/>
    <cellStyle name="Note 6 11 7 2 5" xfId="37260"/>
    <cellStyle name="Note 6 11 7 3" xfId="7834"/>
    <cellStyle name="Note 6 11 7 3 2" xfId="25268"/>
    <cellStyle name="Note 6 11 7 3 3" xfId="39721"/>
    <cellStyle name="Note 6 11 7 4" xfId="10275"/>
    <cellStyle name="Note 6 11 7 4 2" xfId="27709"/>
    <cellStyle name="Note 6 11 7 4 3" xfId="42162"/>
    <cellStyle name="Note 6 11 7 5" xfId="12695"/>
    <cellStyle name="Note 6 11 7 5 2" xfId="30129"/>
    <cellStyle name="Note 6 11 7 5 3" xfId="44582"/>
    <cellStyle name="Note 6 11 7 6" xfId="19701"/>
    <cellStyle name="Note 6 11 8" xfId="2862"/>
    <cellStyle name="Note 6 11 8 2" xfId="5373"/>
    <cellStyle name="Note 6 11 8 2 2" xfId="22808"/>
    <cellStyle name="Note 6 11 8 2 3" xfId="37261"/>
    <cellStyle name="Note 6 11 8 3" xfId="7835"/>
    <cellStyle name="Note 6 11 8 3 2" xfId="25269"/>
    <cellStyle name="Note 6 11 8 3 3" xfId="39722"/>
    <cellStyle name="Note 6 11 8 4" xfId="10276"/>
    <cellStyle name="Note 6 11 8 4 2" xfId="27710"/>
    <cellStyle name="Note 6 11 8 4 3" xfId="42163"/>
    <cellStyle name="Note 6 11 8 5" xfId="12696"/>
    <cellStyle name="Note 6 11 8 5 2" xfId="30130"/>
    <cellStyle name="Note 6 11 8 5 3" xfId="44583"/>
    <cellStyle name="Note 6 11 8 6" xfId="15489"/>
    <cellStyle name="Note 6 11 8 6 2" xfId="32923"/>
    <cellStyle name="Note 6 11 8 6 3" xfId="47376"/>
    <cellStyle name="Note 6 11 8 7" xfId="19702"/>
    <cellStyle name="Note 6 11 8 8" xfId="20650"/>
    <cellStyle name="Note 6 11 9" xfId="5354"/>
    <cellStyle name="Note 6 11 9 2" xfId="14642"/>
    <cellStyle name="Note 6 11 9 2 2" xfId="32076"/>
    <cellStyle name="Note 6 11 9 2 3" xfId="46529"/>
    <cellStyle name="Note 6 11 9 3" xfId="17103"/>
    <cellStyle name="Note 6 11 9 3 2" xfId="34537"/>
    <cellStyle name="Note 6 11 9 3 3" xfId="48990"/>
    <cellStyle name="Note 6 11 9 4" xfId="22789"/>
    <cellStyle name="Note 6 11 9 5" xfId="37242"/>
    <cellStyle name="Note 6 12" xfId="2863"/>
    <cellStyle name="Note 6 12 10" xfId="7836"/>
    <cellStyle name="Note 6 12 10 2" xfId="25270"/>
    <cellStyle name="Note 6 12 10 3" xfId="39723"/>
    <cellStyle name="Note 6 12 11" xfId="10277"/>
    <cellStyle name="Note 6 12 11 2" xfId="27711"/>
    <cellStyle name="Note 6 12 11 3" xfId="42164"/>
    <cellStyle name="Note 6 12 12" xfId="12697"/>
    <cellStyle name="Note 6 12 12 2" xfId="30131"/>
    <cellStyle name="Note 6 12 12 3" xfId="44584"/>
    <cellStyle name="Note 6 12 13" xfId="19703"/>
    <cellStyle name="Note 6 12 2" xfId="2864"/>
    <cellStyle name="Note 6 12 2 2" xfId="2865"/>
    <cellStyle name="Note 6 12 2 2 2" xfId="5376"/>
    <cellStyle name="Note 6 12 2 2 2 2" xfId="14659"/>
    <cellStyle name="Note 6 12 2 2 2 2 2" xfId="32093"/>
    <cellStyle name="Note 6 12 2 2 2 2 3" xfId="46546"/>
    <cellStyle name="Note 6 12 2 2 2 3" xfId="17120"/>
    <cellStyle name="Note 6 12 2 2 2 3 2" xfId="34554"/>
    <cellStyle name="Note 6 12 2 2 2 3 3" xfId="49007"/>
    <cellStyle name="Note 6 12 2 2 2 4" xfId="22811"/>
    <cellStyle name="Note 6 12 2 2 2 5" xfId="37264"/>
    <cellStyle name="Note 6 12 2 2 3" xfId="7838"/>
    <cellStyle name="Note 6 12 2 2 3 2" xfId="25272"/>
    <cellStyle name="Note 6 12 2 2 3 3" xfId="39725"/>
    <cellStyle name="Note 6 12 2 2 4" xfId="10279"/>
    <cellStyle name="Note 6 12 2 2 4 2" xfId="27713"/>
    <cellStyle name="Note 6 12 2 2 4 3" xfId="42166"/>
    <cellStyle name="Note 6 12 2 2 5" xfId="12699"/>
    <cellStyle name="Note 6 12 2 2 5 2" xfId="30133"/>
    <cellStyle name="Note 6 12 2 2 5 3" xfId="44586"/>
    <cellStyle name="Note 6 12 2 2 6" xfId="19705"/>
    <cellStyle name="Note 6 12 2 3" xfId="2866"/>
    <cellStyle name="Note 6 12 2 3 2" xfId="5377"/>
    <cellStyle name="Note 6 12 2 3 2 2" xfId="14660"/>
    <cellStyle name="Note 6 12 2 3 2 2 2" xfId="32094"/>
    <cellStyle name="Note 6 12 2 3 2 2 3" xfId="46547"/>
    <cellStyle name="Note 6 12 2 3 2 3" xfId="17121"/>
    <cellStyle name="Note 6 12 2 3 2 3 2" xfId="34555"/>
    <cellStyle name="Note 6 12 2 3 2 3 3" xfId="49008"/>
    <cellStyle name="Note 6 12 2 3 2 4" xfId="22812"/>
    <cellStyle name="Note 6 12 2 3 2 5" xfId="37265"/>
    <cellStyle name="Note 6 12 2 3 3" xfId="7839"/>
    <cellStyle name="Note 6 12 2 3 3 2" xfId="25273"/>
    <cellStyle name="Note 6 12 2 3 3 3" xfId="39726"/>
    <cellStyle name="Note 6 12 2 3 4" xfId="10280"/>
    <cellStyle name="Note 6 12 2 3 4 2" xfId="27714"/>
    <cellStyle name="Note 6 12 2 3 4 3" xfId="42167"/>
    <cellStyle name="Note 6 12 2 3 5" xfId="12700"/>
    <cellStyle name="Note 6 12 2 3 5 2" xfId="30134"/>
    <cellStyle name="Note 6 12 2 3 5 3" xfId="44587"/>
    <cellStyle name="Note 6 12 2 3 6" xfId="19706"/>
    <cellStyle name="Note 6 12 2 4" xfId="2867"/>
    <cellStyle name="Note 6 12 2 4 2" xfId="5378"/>
    <cellStyle name="Note 6 12 2 4 2 2" xfId="22813"/>
    <cellStyle name="Note 6 12 2 4 2 3" xfId="37266"/>
    <cellStyle name="Note 6 12 2 4 3" xfId="7840"/>
    <cellStyle name="Note 6 12 2 4 3 2" xfId="25274"/>
    <cellStyle name="Note 6 12 2 4 3 3" xfId="39727"/>
    <cellStyle name="Note 6 12 2 4 4" xfId="10281"/>
    <cellStyle name="Note 6 12 2 4 4 2" xfId="27715"/>
    <cellStyle name="Note 6 12 2 4 4 3" xfId="42168"/>
    <cellStyle name="Note 6 12 2 4 5" xfId="12701"/>
    <cellStyle name="Note 6 12 2 4 5 2" xfId="30135"/>
    <cellStyle name="Note 6 12 2 4 5 3" xfId="44588"/>
    <cellStyle name="Note 6 12 2 4 6" xfId="15490"/>
    <cellStyle name="Note 6 12 2 4 6 2" xfId="32924"/>
    <cellStyle name="Note 6 12 2 4 6 3" xfId="47377"/>
    <cellStyle name="Note 6 12 2 4 7" xfId="19707"/>
    <cellStyle name="Note 6 12 2 4 8" xfId="20651"/>
    <cellStyle name="Note 6 12 2 5" xfId="5375"/>
    <cellStyle name="Note 6 12 2 5 2" xfId="14658"/>
    <cellStyle name="Note 6 12 2 5 2 2" xfId="32092"/>
    <cellStyle name="Note 6 12 2 5 2 3" xfId="46545"/>
    <cellStyle name="Note 6 12 2 5 3" xfId="17119"/>
    <cellStyle name="Note 6 12 2 5 3 2" xfId="34553"/>
    <cellStyle name="Note 6 12 2 5 3 3" xfId="49006"/>
    <cellStyle name="Note 6 12 2 5 4" xfId="22810"/>
    <cellStyle name="Note 6 12 2 5 5" xfId="37263"/>
    <cellStyle name="Note 6 12 2 6" xfId="7837"/>
    <cellStyle name="Note 6 12 2 6 2" xfId="25271"/>
    <cellStyle name="Note 6 12 2 6 3" xfId="39724"/>
    <cellStyle name="Note 6 12 2 7" xfId="10278"/>
    <cellStyle name="Note 6 12 2 7 2" xfId="27712"/>
    <cellStyle name="Note 6 12 2 7 3" xfId="42165"/>
    <cellStyle name="Note 6 12 2 8" xfId="12698"/>
    <cellStyle name="Note 6 12 2 8 2" xfId="30132"/>
    <cellStyle name="Note 6 12 2 8 3" xfId="44585"/>
    <cellStyle name="Note 6 12 2 9" xfId="19704"/>
    <cellStyle name="Note 6 12 3" xfId="2868"/>
    <cellStyle name="Note 6 12 3 2" xfId="2869"/>
    <cellStyle name="Note 6 12 3 2 2" xfId="5380"/>
    <cellStyle name="Note 6 12 3 2 2 2" xfId="14662"/>
    <cellStyle name="Note 6 12 3 2 2 2 2" xfId="32096"/>
    <cellStyle name="Note 6 12 3 2 2 2 3" xfId="46549"/>
    <cellStyle name="Note 6 12 3 2 2 3" xfId="17123"/>
    <cellStyle name="Note 6 12 3 2 2 3 2" xfId="34557"/>
    <cellStyle name="Note 6 12 3 2 2 3 3" xfId="49010"/>
    <cellStyle name="Note 6 12 3 2 2 4" xfId="22815"/>
    <cellStyle name="Note 6 12 3 2 2 5" xfId="37268"/>
    <cellStyle name="Note 6 12 3 2 3" xfId="7842"/>
    <cellStyle name="Note 6 12 3 2 3 2" xfId="25276"/>
    <cellStyle name="Note 6 12 3 2 3 3" xfId="39729"/>
    <cellStyle name="Note 6 12 3 2 4" xfId="10283"/>
    <cellStyle name="Note 6 12 3 2 4 2" xfId="27717"/>
    <cellStyle name="Note 6 12 3 2 4 3" xfId="42170"/>
    <cellStyle name="Note 6 12 3 2 5" xfId="12703"/>
    <cellStyle name="Note 6 12 3 2 5 2" xfId="30137"/>
    <cellStyle name="Note 6 12 3 2 5 3" xfId="44590"/>
    <cellStyle name="Note 6 12 3 2 6" xfId="19709"/>
    <cellStyle name="Note 6 12 3 3" xfId="2870"/>
    <cellStyle name="Note 6 12 3 3 2" xfId="5381"/>
    <cellStyle name="Note 6 12 3 3 2 2" xfId="14663"/>
    <cellStyle name="Note 6 12 3 3 2 2 2" xfId="32097"/>
    <cellStyle name="Note 6 12 3 3 2 2 3" xfId="46550"/>
    <cellStyle name="Note 6 12 3 3 2 3" xfId="17124"/>
    <cellStyle name="Note 6 12 3 3 2 3 2" xfId="34558"/>
    <cellStyle name="Note 6 12 3 3 2 3 3" xfId="49011"/>
    <cellStyle name="Note 6 12 3 3 2 4" xfId="22816"/>
    <cellStyle name="Note 6 12 3 3 2 5" xfId="37269"/>
    <cellStyle name="Note 6 12 3 3 3" xfId="7843"/>
    <cellStyle name="Note 6 12 3 3 3 2" xfId="25277"/>
    <cellStyle name="Note 6 12 3 3 3 3" xfId="39730"/>
    <cellStyle name="Note 6 12 3 3 4" xfId="10284"/>
    <cellStyle name="Note 6 12 3 3 4 2" xfId="27718"/>
    <cellStyle name="Note 6 12 3 3 4 3" xfId="42171"/>
    <cellStyle name="Note 6 12 3 3 5" xfId="12704"/>
    <cellStyle name="Note 6 12 3 3 5 2" xfId="30138"/>
    <cellStyle name="Note 6 12 3 3 5 3" xfId="44591"/>
    <cellStyle name="Note 6 12 3 3 6" xfId="19710"/>
    <cellStyle name="Note 6 12 3 4" xfId="2871"/>
    <cellStyle name="Note 6 12 3 4 2" xfId="5382"/>
    <cellStyle name="Note 6 12 3 4 2 2" xfId="22817"/>
    <cellStyle name="Note 6 12 3 4 2 3" xfId="37270"/>
    <cellStyle name="Note 6 12 3 4 3" xfId="7844"/>
    <cellStyle name="Note 6 12 3 4 3 2" xfId="25278"/>
    <cellStyle name="Note 6 12 3 4 3 3" xfId="39731"/>
    <cellStyle name="Note 6 12 3 4 4" xfId="10285"/>
    <cellStyle name="Note 6 12 3 4 4 2" xfId="27719"/>
    <cellStyle name="Note 6 12 3 4 4 3" xfId="42172"/>
    <cellStyle name="Note 6 12 3 4 5" xfId="12705"/>
    <cellStyle name="Note 6 12 3 4 5 2" xfId="30139"/>
    <cellStyle name="Note 6 12 3 4 5 3" xfId="44592"/>
    <cellStyle name="Note 6 12 3 4 6" xfId="15491"/>
    <cellStyle name="Note 6 12 3 4 6 2" xfId="32925"/>
    <cellStyle name="Note 6 12 3 4 6 3" xfId="47378"/>
    <cellStyle name="Note 6 12 3 4 7" xfId="19711"/>
    <cellStyle name="Note 6 12 3 4 8" xfId="20652"/>
    <cellStyle name="Note 6 12 3 5" xfId="5379"/>
    <cellStyle name="Note 6 12 3 5 2" xfId="14661"/>
    <cellStyle name="Note 6 12 3 5 2 2" xfId="32095"/>
    <cellStyle name="Note 6 12 3 5 2 3" xfId="46548"/>
    <cellStyle name="Note 6 12 3 5 3" xfId="17122"/>
    <cellStyle name="Note 6 12 3 5 3 2" xfId="34556"/>
    <cellStyle name="Note 6 12 3 5 3 3" xfId="49009"/>
    <cellStyle name="Note 6 12 3 5 4" xfId="22814"/>
    <cellStyle name="Note 6 12 3 5 5" xfId="37267"/>
    <cellStyle name="Note 6 12 3 6" xfId="7841"/>
    <cellStyle name="Note 6 12 3 6 2" xfId="25275"/>
    <cellStyle name="Note 6 12 3 6 3" xfId="39728"/>
    <cellStyle name="Note 6 12 3 7" xfId="10282"/>
    <cellStyle name="Note 6 12 3 7 2" xfId="27716"/>
    <cellStyle name="Note 6 12 3 7 3" xfId="42169"/>
    <cellStyle name="Note 6 12 3 8" xfId="12702"/>
    <cellStyle name="Note 6 12 3 8 2" xfId="30136"/>
    <cellStyle name="Note 6 12 3 8 3" xfId="44589"/>
    <cellStyle name="Note 6 12 3 9" xfId="19708"/>
    <cellStyle name="Note 6 12 4" xfId="2872"/>
    <cellStyle name="Note 6 12 4 2" xfId="2873"/>
    <cellStyle name="Note 6 12 4 2 2" xfId="5384"/>
    <cellStyle name="Note 6 12 4 2 2 2" xfId="14665"/>
    <cellStyle name="Note 6 12 4 2 2 2 2" xfId="32099"/>
    <cellStyle name="Note 6 12 4 2 2 2 3" xfId="46552"/>
    <cellStyle name="Note 6 12 4 2 2 3" xfId="17126"/>
    <cellStyle name="Note 6 12 4 2 2 3 2" xfId="34560"/>
    <cellStyle name="Note 6 12 4 2 2 3 3" xfId="49013"/>
    <cellStyle name="Note 6 12 4 2 2 4" xfId="22819"/>
    <cellStyle name="Note 6 12 4 2 2 5" xfId="37272"/>
    <cellStyle name="Note 6 12 4 2 3" xfId="7846"/>
    <cellStyle name="Note 6 12 4 2 3 2" xfId="25280"/>
    <cellStyle name="Note 6 12 4 2 3 3" xfId="39733"/>
    <cellStyle name="Note 6 12 4 2 4" xfId="10287"/>
    <cellStyle name="Note 6 12 4 2 4 2" xfId="27721"/>
    <cellStyle name="Note 6 12 4 2 4 3" xfId="42174"/>
    <cellStyle name="Note 6 12 4 2 5" xfId="12707"/>
    <cellStyle name="Note 6 12 4 2 5 2" xfId="30141"/>
    <cellStyle name="Note 6 12 4 2 5 3" xfId="44594"/>
    <cellStyle name="Note 6 12 4 2 6" xfId="19713"/>
    <cellStyle name="Note 6 12 4 3" xfId="2874"/>
    <cellStyle name="Note 6 12 4 3 2" xfId="5385"/>
    <cellStyle name="Note 6 12 4 3 2 2" xfId="14666"/>
    <cellStyle name="Note 6 12 4 3 2 2 2" xfId="32100"/>
    <cellStyle name="Note 6 12 4 3 2 2 3" xfId="46553"/>
    <cellStyle name="Note 6 12 4 3 2 3" xfId="17127"/>
    <cellStyle name="Note 6 12 4 3 2 3 2" xfId="34561"/>
    <cellStyle name="Note 6 12 4 3 2 3 3" xfId="49014"/>
    <cellStyle name="Note 6 12 4 3 2 4" xfId="22820"/>
    <cellStyle name="Note 6 12 4 3 2 5" xfId="37273"/>
    <cellStyle name="Note 6 12 4 3 3" xfId="7847"/>
    <cellStyle name="Note 6 12 4 3 3 2" xfId="25281"/>
    <cellStyle name="Note 6 12 4 3 3 3" xfId="39734"/>
    <cellStyle name="Note 6 12 4 3 4" xfId="10288"/>
    <cellStyle name="Note 6 12 4 3 4 2" xfId="27722"/>
    <cellStyle name="Note 6 12 4 3 4 3" xfId="42175"/>
    <cellStyle name="Note 6 12 4 3 5" xfId="12708"/>
    <cellStyle name="Note 6 12 4 3 5 2" xfId="30142"/>
    <cellStyle name="Note 6 12 4 3 5 3" xfId="44595"/>
    <cellStyle name="Note 6 12 4 3 6" xfId="19714"/>
    <cellStyle name="Note 6 12 4 4" xfId="2875"/>
    <cellStyle name="Note 6 12 4 4 2" xfId="5386"/>
    <cellStyle name="Note 6 12 4 4 2 2" xfId="22821"/>
    <cellStyle name="Note 6 12 4 4 2 3" xfId="37274"/>
    <cellStyle name="Note 6 12 4 4 3" xfId="7848"/>
    <cellStyle name="Note 6 12 4 4 3 2" xfId="25282"/>
    <cellStyle name="Note 6 12 4 4 3 3" xfId="39735"/>
    <cellStyle name="Note 6 12 4 4 4" xfId="10289"/>
    <cellStyle name="Note 6 12 4 4 4 2" xfId="27723"/>
    <cellStyle name="Note 6 12 4 4 4 3" xfId="42176"/>
    <cellStyle name="Note 6 12 4 4 5" xfId="12709"/>
    <cellStyle name="Note 6 12 4 4 5 2" xfId="30143"/>
    <cellStyle name="Note 6 12 4 4 5 3" xfId="44596"/>
    <cellStyle name="Note 6 12 4 4 6" xfId="15492"/>
    <cellStyle name="Note 6 12 4 4 6 2" xfId="32926"/>
    <cellStyle name="Note 6 12 4 4 6 3" xfId="47379"/>
    <cellStyle name="Note 6 12 4 4 7" xfId="19715"/>
    <cellStyle name="Note 6 12 4 4 8" xfId="20653"/>
    <cellStyle name="Note 6 12 4 5" xfId="5383"/>
    <cellStyle name="Note 6 12 4 5 2" xfId="14664"/>
    <cellStyle name="Note 6 12 4 5 2 2" xfId="32098"/>
    <cellStyle name="Note 6 12 4 5 2 3" xfId="46551"/>
    <cellStyle name="Note 6 12 4 5 3" xfId="17125"/>
    <cellStyle name="Note 6 12 4 5 3 2" xfId="34559"/>
    <cellStyle name="Note 6 12 4 5 3 3" xfId="49012"/>
    <cellStyle name="Note 6 12 4 5 4" xfId="22818"/>
    <cellStyle name="Note 6 12 4 5 5" xfId="37271"/>
    <cellStyle name="Note 6 12 4 6" xfId="7845"/>
    <cellStyle name="Note 6 12 4 6 2" xfId="25279"/>
    <cellStyle name="Note 6 12 4 6 3" xfId="39732"/>
    <cellStyle name="Note 6 12 4 7" xfId="10286"/>
    <cellStyle name="Note 6 12 4 7 2" xfId="27720"/>
    <cellStyle name="Note 6 12 4 7 3" xfId="42173"/>
    <cellStyle name="Note 6 12 4 8" xfId="12706"/>
    <cellStyle name="Note 6 12 4 8 2" xfId="30140"/>
    <cellStyle name="Note 6 12 4 8 3" xfId="44593"/>
    <cellStyle name="Note 6 12 4 9" xfId="19712"/>
    <cellStyle name="Note 6 12 5" xfId="2876"/>
    <cellStyle name="Note 6 12 5 2" xfId="2877"/>
    <cellStyle name="Note 6 12 5 2 2" xfId="5388"/>
    <cellStyle name="Note 6 12 5 2 2 2" xfId="14668"/>
    <cellStyle name="Note 6 12 5 2 2 2 2" xfId="32102"/>
    <cellStyle name="Note 6 12 5 2 2 2 3" xfId="46555"/>
    <cellStyle name="Note 6 12 5 2 2 3" xfId="17129"/>
    <cellStyle name="Note 6 12 5 2 2 3 2" xfId="34563"/>
    <cellStyle name="Note 6 12 5 2 2 3 3" xfId="49016"/>
    <cellStyle name="Note 6 12 5 2 2 4" xfId="22823"/>
    <cellStyle name="Note 6 12 5 2 2 5" xfId="37276"/>
    <cellStyle name="Note 6 12 5 2 3" xfId="7850"/>
    <cellStyle name="Note 6 12 5 2 3 2" xfId="25284"/>
    <cellStyle name="Note 6 12 5 2 3 3" xfId="39737"/>
    <cellStyle name="Note 6 12 5 2 4" xfId="10291"/>
    <cellStyle name="Note 6 12 5 2 4 2" xfId="27725"/>
    <cellStyle name="Note 6 12 5 2 4 3" xfId="42178"/>
    <cellStyle name="Note 6 12 5 2 5" xfId="12711"/>
    <cellStyle name="Note 6 12 5 2 5 2" xfId="30145"/>
    <cellStyle name="Note 6 12 5 2 5 3" xfId="44598"/>
    <cellStyle name="Note 6 12 5 2 6" xfId="19717"/>
    <cellStyle name="Note 6 12 5 3" xfId="2878"/>
    <cellStyle name="Note 6 12 5 3 2" xfId="5389"/>
    <cellStyle name="Note 6 12 5 3 2 2" xfId="14669"/>
    <cellStyle name="Note 6 12 5 3 2 2 2" xfId="32103"/>
    <cellStyle name="Note 6 12 5 3 2 2 3" xfId="46556"/>
    <cellStyle name="Note 6 12 5 3 2 3" xfId="17130"/>
    <cellStyle name="Note 6 12 5 3 2 3 2" xfId="34564"/>
    <cellStyle name="Note 6 12 5 3 2 3 3" xfId="49017"/>
    <cellStyle name="Note 6 12 5 3 2 4" xfId="22824"/>
    <cellStyle name="Note 6 12 5 3 2 5" xfId="37277"/>
    <cellStyle name="Note 6 12 5 3 3" xfId="7851"/>
    <cellStyle name="Note 6 12 5 3 3 2" xfId="25285"/>
    <cellStyle name="Note 6 12 5 3 3 3" xfId="39738"/>
    <cellStyle name="Note 6 12 5 3 4" xfId="10292"/>
    <cellStyle name="Note 6 12 5 3 4 2" xfId="27726"/>
    <cellStyle name="Note 6 12 5 3 4 3" xfId="42179"/>
    <cellStyle name="Note 6 12 5 3 5" xfId="12712"/>
    <cellStyle name="Note 6 12 5 3 5 2" xfId="30146"/>
    <cellStyle name="Note 6 12 5 3 5 3" xfId="44599"/>
    <cellStyle name="Note 6 12 5 3 6" xfId="19718"/>
    <cellStyle name="Note 6 12 5 4" xfId="2879"/>
    <cellStyle name="Note 6 12 5 4 2" xfId="5390"/>
    <cellStyle name="Note 6 12 5 4 2 2" xfId="22825"/>
    <cellStyle name="Note 6 12 5 4 2 3" xfId="37278"/>
    <cellStyle name="Note 6 12 5 4 3" xfId="7852"/>
    <cellStyle name="Note 6 12 5 4 3 2" xfId="25286"/>
    <cellStyle name="Note 6 12 5 4 3 3" xfId="39739"/>
    <cellStyle name="Note 6 12 5 4 4" xfId="10293"/>
    <cellStyle name="Note 6 12 5 4 4 2" xfId="27727"/>
    <cellStyle name="Note 6 12 5 4 4 3" xfId="42180"/>
    <cellStyle name="Note 6 12 5 4 5" xfId="12713"/>
    <cellStyle name="Note 6 12 5 4 5 2" xfId="30147"/>
    <cellStyle name="Note 6 12 5 4 5 3" xfId="44600"/>
    <cellStyle name="Note 6 12 5 4 6" xfId="15493"/>
    <cellStyle name="Note 6 12 5 4 6 2" xfId="32927"/>
    <cellStyle name="Note 6 12 5 4 6 3" xfId="47380"/>
    <cellStyle name="Note 6 12 5 4 7" xfId="19719"/>
    <cellStyle name="Note 6 12 5 4 8" xfId="20654"/>
    <cellStyle name="Note 6 12 5 5" xfId="5387"/>
    <cellStyle name="Note 6 12 5 5 2" xfId="14667"/>
    <cellStyle name="Note 6 12 5 5 2 2" xfId="32101"/>
    <cellStyle name="Note 6 12 5 5 2 3" xfId="46554"/>
    <cellStyle name="Note 6 12 5 5 3" xfId="17128"/>
    <cellStyle name="Note 6 12 5 5 3 2" xfId="34562"/>
    <cellStyle name="Note 6 12 5 5 3 3" xfId="49015"/>
    <cellStyle name="Note 6 12 5 5 4" xfId="22822"/>
    <cellStyle name="Note 6 12 5 5 5" xfId="37275"/>
    <cellStyle name="Note 6 12 5 6" xfId="7849"/>
    <cellStyle name="Note 6 12 5 6 2" xfId="25283"/>
    <cellStyle name="Note 6 12 5 6 3" xfId="39736"/>
    <cellStyle name="Note 6 12 5 7" xfId="10290"/>
    <cellStyle name="Note 6 12 5 7 2" xfId="27724"/>
    <cellStyle name="Note 6 12 5 7 3" xfId="42177"/>
    <cellStyle name="Note 6 12 5 8" xfId="12710"/>
    <cellStyle name="Note 6 12 5 8 2" xfId="30144"/>
    <cellStyle name="Note 6 12 5 8 3" xfId="44597"/>
    <cellStyle name="Note 6 12 5 9" xfId="19716"/>
    <cellStyle name="Note 6 12 6" xfId="2880"/>
    <cellStyle name="Note 6 12 6 2" xfId="5391"/>
    <cellStyle name="Note 6 12 6 2 2" xfId="14670"/>
    <cellStyle name="Note 6 12 6 2 2 2" xfId="32104"/>
    <cellStyle name="Note 6 12 6 2 2 3" xfId="46557"/>
    <cellStyle name="Note 6 12 6 2 3" xfId="17131"/>
    <cellStyle name="Note 6 12 6 2 3 2" xfId="34565"/>
    <cellStyle name="Note 6 12 6 2 3 3" xfId="49018"/>
    <cellStyle name="Note 6 12 6 2 4" xfId="22826"/>
    <cellStyle name="Note 6 12 6 2 5" xfId="37279"/>
    <cellStyle name="Note 6 12 6 3" xfId="7853"/>
    <cellStyle name="Note 6 12 6 3 2" xfId="25287"/>
    <cellStyle name="Note 6 12 6 3 3" xfId="39740"/>
    <cellStyle name="Note 6 12 6 4" xfId="10294"/>
    <cellStyle name="Note 6 12 6 4 2" xfId="27728"/>
    <cellStyle name="Note 6 12 6 4 3" xfId="42181"/>
    <cellStyle name="Note 6 12 6 5" xfId="12714"/>
    <cellStyle name="Note 6 12 6 5 2" xfId="30148"/>
    <cellStyle name="Note 6 12 6 5 3" xfId="44601"/>
    <cellStyle name="Note 6 12 6 6" xfId="19720"/>
    <cellStyle name="Note 6 12 7" xfId="2881"/>
    <cellStyle name="Note 6 12 7 2" xfId="5392"/>
    <cellStyle name="Note 6 12 7 2 2" xfId="14671"/>
    <cellStyle name="Note 6 12 7 2 2 2" xfId="32105"/>
    <cellStyle name="Note 6 12 7 2 2 3" xfId="46558"/>
    <cellStyle name="Note 6 12 7 2 3" xfId="17132"/>
    <cellStyle name="Note 6 12 7 2 3 2" xfId="34566"/>
    <cellStyle name="Note 6 12 7 2 3 3" xfId="49019"/>
    <cellStyle name="Note 6 12 7 2 4" xfId="22827"/>
    <cellStyle name="Note 6 12 7 2 5" xfId="37280"/>
    <cellStyle name="Note 6 12 7 3" xfId="7854"/>
    <cellStyle name="Note 6 12 7 3 2" xfId="25288"/>
    <cellStyle name="Note 6 12 7 3 3" xfId="39741"/>
    <cellStyle name="Note 6 12 7 4" xfId="10295"/>
    <cellStyle name="Note 6 12 7 4 2" xfId="27729"/>
    <cellStyle name="Note 6 12 7 4 3" xfId="42182"/>
    <cellStyle name="Note 6 12 7 5" xfId="12715"/>
    <cellStyle name="Note 6 12 7 5 2" xfId="30149"/>
    <cellStyle name="Note 6 12 7 5 3" xfId="44602"/>
    <cellStyle name="Note 6 12 7 6" xfId="19721"/>
    <cellStyle name="Note 6 12 8" xfId="2882"/>
    <cellStyle name="Note 6 12 8 2" xfId="5393"/>
    <cellStyle name="Note 6 12 8 2 2" xfId="22828"/>
    <cellStyle name="Note 6 12 8 2 3" xfId="37281"/>
    <cellStyle name="Note 6 12 8 3" xfId="7855"/>
    <cellStyle name="Note 6 12 8 3 2" xfId="25289"/>
    <cellStyle name="Note 6 12 8 3 3" xfId="39742"/>
    <cellStyle name="Note 6 12 8 4" xfId="10296"/>
    <cellStyle name="Note 6 12 8 4 2" xfId="27730"/>
    <cellStyle name="Note 6 12 8 4 3" xfId="42183"/>
    <cellStyle name="Note 6 12 8 5" xfId="12716"/>
    <cellStyle name="Note 6 12 8 5 2" xfId="30150"/>
    <cellStyle name="Note 6 12 8 5 3" xfId="44603"/>
    <cellStyle name="Note 6 12 8 6" xfId="15494"/>
    <cellStyle name="Note 6 12 8 6 2" xfId="32928"/>
    <cellStyle name="Note 6 12 8 6 3" xfId="47381"/>
    <cellStyle name="Note 6 12 8 7" xfId="19722"/>
    <cellStyle name="Note 6 12 8 8" xfId="20655"/>
    <cellStyle name="Note 6 12 9" xfId="5374"/>
    <cellStyle name="Note 6 12 9 2" xfId="14657"/>
    <cellStyle name="Note 6 12 9 2 2" xfId="32091"/>
    <cellStyle name="Note 6 12 9 2 3" xfId="46544"/>
    <cellStyle name="Note 6 12 9 3" xfId="17118"/>
    <cellStyle name="Note 6 12 9 3 2" xfId="34552"/>
    <cellStyle name="Note 6 12 9 3 3" xfId="49005"/>
    <cellStyle name="Note 6 12 9 4" xfId="22809"/>
    <cellStyle name="Note 6 12 9 5" xfId="37262"/>
    <cellStyle name="Note 6 13" xfId="2883"/>
    <cellStyle name="Note 6 13 10" xfId="7856"/>
    <cellStyle name="Note 6 13 10 2" xfId="25290"/>
    <cellStyle name="Note 6 13 10 3" xfId="39743"/>
    <cellStyle name="Note 6 13 11" xfId="10297"/>
    <cellStyle name="Note 6 13 11 2" xfId="27731"/>
    <cellStyle name="Note 6 13 11 3" xfId="42184"/>
    <cellStyle name="Note 6 13 12" xfId="12717"/>
    <cellStyle name="Note 6 13 12 2" xfId="30151"/>
    <cellStyle name="Note 6 13 12 3" xfId="44604"/>
    <cellStyle name="Note 6 13 13" xfId="19723"/>
    <cellStyle name="Note 6 13 2" xfId="2884"/>
    <cellStyle name="Note 6 13 2 2" xfId="2885"/>
    <cellStyle name="Note 6 13 2 2 2" xfId="5396"/>
    <cellStyle name="Note 6 13 2 2 2 2" xfId="14674"/>
    <cellStyle name="Note 6 13 2 2 2 2 2" xfId="32108"/>
    <cellStyle name="Note 6 13 2 2 2 2 3" xfId="46561"/>
    <cellStyle name="Note 6 13 2 2 2 3" xfId="17135"/>
    <cellStyle name="Note 6 13 2 2 2 3 2" xfId="34569"/>
    <cellStyle name="Note 6 13 2 2 2 3 3" xfId="49022"/>
    <cellStyle name="Note 6 13 2 2 2 4" xfId="22831"/>
    <cellStyle name="Note 6 13 2 2 2 5" xfId="37284"/>
    <cellStyle name="Note 6 13 2 2 3" xfId="7858"/>
    <cellStyle name="Note 6 13 2 2 3 2" xfId="25292"/>
    <cellStyle name="Note 6 13 2 2 3 3" xfId="39745"/>
    <cellStyle name="Note 6 13 2 2 4" xfId="10299"/>
    <cellStyle name="Note 6 13 2 2 4 2" xfId="27733"/>
    <cellStyle name="Note 6 13 2 2 4 3" xfId="42186"/>
    <cellStyle name="Note 6 13 2 2 5" xfId="12719"/>
    <cellStyle name="Note 6 13 2 2 5 2" xfId="30153"/>
    <cellStyle name="Note 6 13 2 2 5 3" xfId="44606"/>
    <cellStyle name="Note 6 13 2 2 6" xfId="19725"/>
    <cellStyle name="Note 6 13 2 3" xfId="2886"/>
    <cellStyle name="Note 6 13 2 3 2" xfId="5397"/>
    <cellStyle name="Note 6 13 2 3 2 2" xfId="14675"/>
    <cellStyle name="Note 6 13 2 3 2 2 2" xfId="32109"/>
    <cellStyle name="Note 6 13 2 3 2 2 3" xfId="46562"/>
    <cellStyle name="Note 6 13 2 3 2 3" xfId="17136"/>
    <cellStyle name="Note 6 13 2 3 2 3 2" xfId="34570"/>
    <cellStyle name="Note 6 13 2 3 2 3 3" xfId="49023"/>
    <cellStyle name="Note 6 13 2 3 2 4" xfId="22832"/>
    <cellStyle name="Note 6 13 2 3 2 5" xfId="37285"/>
    <cellStyle name="Note 6 13 2 3 3" xfId="7859"/>
    <cellStyle name="Note 6 13 2 3 3 2" xfId="25293"/>
    <cellStyle name="Note 6 13 2 3 3 3" xfId="39746"/>
    <cellStyle name="Note 6 13 2 3 4" xfId="10300"/>
    <cellStyle name="Note 6 13 2 3 4 2" xfId="27734"/>
    <cellStyle name="Note 6 13 2 3 4 3" xfId="42187"/>
    <cellStyle name="Note 6 13 2 3 5" xfId="12720"/>
    <cellStyle name="Note 6 13 2 3 5 2" xfId="30154"/>
    <cellStyle name="Note 6 13 2 3 5 3" xfId="44607"/>
    <cellStyle name="Note 6 13 2 3 6" xfId="19726"/>
    <cellStyle name="Note 6 13 2 4" xfId="2887"/>
    <cellStyle name="Note 6 13 2 4 2" xfId="5398"/>
    <cellStyle name="Note 6 13 2 4 2 2" xfId="22833"/>
    <cellStyle name="Note 6 13 2 4 2 3" xfId="37286"/>
    <cellStyle name="Note 6 13 2 4 3" xfId="7860"/>
    <cellStyle name="Note 6 13 2 4 3 2" xfId="25294"/>
    <cellStyle name="Note 6 13 2 4 3 3" xfId="39747"/>
    <cellStyle name="Note 6 13 2 4 4" xfId="10301"/>
    <cellStyle name="Note 6 13 2 4 4 2" xfId="27735"/>
    <cellStyle name="Note 6 13 2 4 4 3" xfId="42188"/>
    <cellStyle name="Note 6 13 2 4 5" xfId="12721"/>
    <cellStyle name="Note 6 13 2 4 5 2" xfId="30155"/>
    <cellStyle name="Note 6 13 2 4 5 3" xfId="44608"/>
    <cellStyle name="Note 6 13 2 4 6" xfId="15495"/>
    <cellStyle name="Note 6 13 2 4 6 2" xfId="32929"/>
    <cellStyle name="Note 6 13 2 4 6 3" xfId="47382"/>
    <cellStyle name="Note 6 13 2 4 7" xfId="19727"/>
    <cellStyle name="Note 6 13 2 4 8" xfId="20656"/>
    <cellStyle name="Note 6 13 2 5" xfId="5395"/>
    <cellStyle name="Note 6 13 2 5 2" xfId="14673"/>
    <cellStyle name="Note 6 13 2 5 2 2" xfId="32107"/>
    <cellStyle name="Note 6 13 2 5 2 3" xfId="46560"/>
    <cellStyle name="Note 6 13 2 5 3" xfId="17134"/>
    <cellStyle name="Note 6 13 2 5 3 2" xfId="34568"/>
    <cellStyle name="Note 6 13 2 5 3 3" xfId="49021"/>
    <cellStyle name="Note 6 13 2 5 4" xfId="22830"/>
    <cellStyle name="Note 6 13 2 5 5" xfId="37283"/>
    <cellStyle name="Note 6 13 2 6" xfId="7857"/>
    <cellStyle name="Note 6 13 2 6 2" xfId="25291"/>
    <cellStyle name="Note 6 13 2 6 3" xfId="39744"/>
    <cellStyle name="Note 6 13 2 7" xfId="10298"/>
    <cellStyle name="Note 6 13 2 7 2" xfId="27732"/>
    <cellStyle name="Note 6 13 2 7 3" xfId="42185"/>
    <cellStyle name="Note 6 13 2 8" xfId="12718"/>
    <cellStyle name="Note 6 13 2 8 2" xfId="30152"/>
    <cellStyle name="Note 6 13 2 8 3" xfId="44605"/>
    <cellStyle name="Note 6 13 2 9" xfId="19724"/>
    <cellStyle name="Note 6 13 3" xfId="2888"/>
    <cellStyle name="Note 6 13 3 2" xfId="2889"/>
    <cellStyle name="Note 6 13 3 2 2" xfId="5400"/>
    <cellStyle name="Note 6 13 3 2 2 2" xfId="14677"/>
    <cellStyle name="Note 6 13 3 2 2 2 2" xfId="32111"/>
    <cellStyle name="Note 6 13 3 2 2 2 3" xfId="46564"/>
    <cellStyle name="Note 6 13 3 2 2 3" xfId="17138"/>
    <cellStyle name="Note 6 13 3 2 2 3 2" xfId="34572"/>
    <cellStyle name="Note 6 13 3 2 2 3 3" xfId="49025"/>
    <cellStyle name="Note 6 13 3 2 2 4" xfId="22835"/>
    <cellStyle name="Note 6 13 3 2 2 5" xfId="37288"/>
    <cellStyle name="Note 6 13 3 2 3" xfId="7862"/>
    <cellStyle name="Note 6 13 3 2 3 2" xfId="25296"/>
    <cellStyle name="Note 6 13 3 2 3 3" xfId="39749"/>
    <cellStyle name="Note 6 13 3 2 4" xfId="10303"/>
    <cellStyle name="Note 6 13 3 2 4 2" xfId="27737"/>
    <cellStyle name="Note 6 13 3 2 4 3" xfId="42190"/>
    <cellStyle name="Note 6 13 3 2 5" xfId="12723"/>
    <cellStyle name="Note 6 13 3 2 5 2" xfId="30157"/>
    <cellStyle name="Note 6 13 3 2 5 3" xfId="44610"/>
    <cellStyle name="Note 6 13 3 2 6" xfId="19729"/>
    <cellStyle name="Note 6 13 3 3" xfId="2890"/>
    <cellStyle name="Note 6 13 3 3 2" xfId="5401"/>
    <cellStyle name="Note 6 13 3 3 2 2" xfId="14678"/>
    <cellStyle name="Note 6 13 3 3 2 2 2" xfId="32112"/>
    <cellStyle name="Note 6 13 3 3 2 2 3" xfId="46565"/>
    <cellStyle name="Note 6 13 3 3 2 3" xfId="17139"/>
    <cellStyle name="Note 6 13 3 3 2 3 2" xfId="34573"/>
    <cellStyle name="Note 6 13 3 3 2 3 3" xfId="49026"/>
    <cellStyle name="Note 6 13 3 3 2 4" xfId="22836"/>
    <cellStyle name="Note 6 13 3 3 2 5" xfId="37289"/>
    <cellStyle name="Note 6 13 3 3 3" xfId="7863"/>
    <cellStyle name="Note 6 13 3 3 3 2" xfId="25297"/>
    <cellStyle name="Note 6 13 3 3 3 3" xfId="39750"/>
    <cellStyle name="Note 6 13 3 3 4" xfId="10304"/>
    <cellStyle name="Note 6 13 3 3 4 2" xfId="27738"/>
    <cellStyle name="Note 6 13 3 3 4 3" xfId="42191"/>
    <cellStyle name="Note 6 13 3 3 5" xfId="12724"/>
    <cellStyle name="Note 6 13 3 3 5 2" xfId="30158"/>
    <cellStyle name="Note 6 13 3 3 5 3" xfId="44611"/>
    <cellStyle name="Note 6 13 3 3 6" xfId="19730"/>
    <cellStyle name="Note 6 13 3 4" xfId="2891"/>
    <cellStyle name="Note 6 13 3 4 2" xfId="5402"/>
    <cellStyle name="Note 6 13 3 4 2 2" xfId="22837"/>
    <cellStyle name="Note 6 13 3 4 2 3" xfId="37290"/>
    <cellStyle name="Note 6 13 3 4 3" xfId="7864"/>
    <cellStyle name="Note 6 13 3 4 3 2" xfId="25298"/>
    <cellStyle name="Note 6 13 3 4 3 3" xfId="39751"/>
    <cellStyle name="Note 6 13 3 4 4" xfId="10305"/>
    <cellStyle name="Note 6 13 3 4 4 2" xfId="27739"/>
    <cellStyle name="Note 6 13 3 4 4 3" xfId="42192"/>
    <cellStyle name="Note 6 13 3 4 5" xfId="12725"/>
    <cellStyle name="Note 6 13 3 4 5 2" xfId="30159"/>
    <cellStyle name="Note 6 13 3 4 5 3" xfId="44612"/>
    <cellStyle name="Note 6 13 3 4 6" xfId="15496"/>
    <cellStyle name="Note 6 13 3 4 6 2" xfId="32930"/>
    <cellStyle name="Note 6 13 3 4 6 3" xfId="47383"/>
    <cellStyle name="Note 6 13 3 4 7" xfId="19731"/>
    <cellStyle name="Note 6 13 3 4 8" xfId="20657"/>
    <cellStyle name="Note 6 13 3 5" xfId="5399"/>
    <cellStyle name="Note 6 13 3 5 2" xfId="14676"/>
    <cellStyle name="Note 6 13 3 5 2 2" xfId="32110"/>
    <cellStyle name="Note 6 13 3 5 2 3" xfId="46563"/>
    <cellStyle name="Note 6 13 3 5 3" xfId="17137"/>
    <cellStyle name="Note 6 13 3 5 3 2" xfId="34571"/>
    <cellStyle name="Note 6 13 3 5 3 3" xfId="49024"/>
    <cellStyle name="Note 6 13 3 5 4" xfId="22834"/>
    <cellStyle name="Note 6 13 3 5 5" xfId="37287"/>
    <cellStyle name="Note 6 13 3 6" xfId="7861"/>
    <cellStyle name="Note 6 13 3 6 2" xfId="25295"/>
    <cellStyle name="Note 6 13 3 6 3" xfId="39748"/>
    <cellStyle name="Note 6 13 3 7" xfId="10302"/>
    <cellStyle name="Note 6 13 3 7 2" xfId="27736"/>
    <cellStyle name="Note 6 13 3 7 3" xfId="42189"/>
    <cellStyle name="Note 6 13 3 8" xfId="12722"/>
    <cellStyle name="Note 6 13 3 8 2" xfId="30156"/>
    <cellStyle name="Note 6 13 3 8 3" xfId="44609"/>
    <cellStyle name="Note 6 13 3 9" xfId="19728"/>
    <cellStyle name="Note 6 13 4" xfId="2892"/>
    <cellStyle name="Note 6 13 4 2" xfId="2893"/>
    <cellStyle name="Note 6 13 4 2 2" xfId="5404"/>
    <cellStyle name="Note 6 13 4 2 2 2" xfId="14680"/>
    <cellStyle name="Note 6 13 4 2 2 2 2" xfId="32114"/>
    <cellStyle name="Note 6 13 4 2 2 2 3" xfId="46567"/>
    <cellStyle name="Note 6 13 4 2 2 3" xfId="17141"/>
    <cellStyle name="Note 6 13 4 2 2 3 2" xfId="34575"/>
    <cellStyle name="Note 6 13 4 2 2 3 3" xfId="49028"/>
    <cellStyle name="Note 6 13 4 2 2 4" xfId="22839"/>
    <cellStyle name="Note 6 13 4 2 2 5" xfId="37292"/>
    <cellStyle name="Note 6 13 4 2 3" xfId="7866"/>
    <cellStyle name="Note 6 13 4 2 3 2" xfId="25300"/>
    <cellStyle name="Note 6 13 4 2 3 3" xfId="39753"/>
    <cellStyle name="Note 6 13 4 2 4" xfId="10307"/>
    <cellStyle name="Note 6 13 4 2 4 2" xfId="27741"/>
    <cellStyle name="Note 6 13 4 2 4 3" xfId="42194"/>
    <cellStyle name="Note 6 13 4 2 5" xfId="12727"/>
    <cellStyle name="Note 6 13 4 2 5 2" xfId="30161"/>
    <cellStyle name="Note 6 13 4 2 5 3" xfId="44614"/>
    <cellStyle name="Note 6 13 4 2 6" xfId="19733"/>
    <cellStyle name="Note 6 13 4 3" xfId="2894"/>
    <cellStyle name="Note 6 13 4 3 2" xfId="5405"/>
    <cellStyle name="Note 6 13 4 3 2 2" xfId="14681"/>
    <cellStyle name="Note 6 13 4 3 2 2 2" xfId="32115"/>
    <cellStyle name="Note 6 13 4 3 2 2 3" xfId="46568"/>
    <cellStyle name="Note 6 13 4 3 2 3" xfId="17142"/>
    <cellStyle name="Note 6 13 4 3 2 3 2" xfId="34576"/>
    <cellStyle name="Note 6 13 4 3 2 3 3" xfId="49029"/>
    <cellStyle name="Note 6 13 4 3 2 4" xfId="22840"/>
    <cellStyle name="Note 6 13 4 3 2 5" xfId="37293"/>
    <cellStyle name="Note 6 13 4 3 3" xfId="7867"/>
    <cellStyle name="Note 6 13 4 3 3 2" xfId="25301"/>
    <cellStyle name="Note 6 13 4 3 3 3" xfId="39754"/>
    <cellStyle name="Note 6 13 4 3 4" xfId="10308"/>
    <cellStyle name="Note 6 13 4 3 4 2" xfId="27742"/>
    <cellStyle name="Note 6 13 4 3 4 3" xfId="42195"/>
    <cellStyle name="Note 6 13 4 3 5" xfId="12728"/>
    <cellStyle name="Note 6 13 4 3 5 2" xfId="30162"/>
    <cellStyle name="Note 6 13 4 3 5 3" xfId="44615"/>
    <cellStyle name="Note 6 13 4 3 6" xfId="19734"/>
    <cellStyle name="Note 6 13 4 4" xfId="2895"/>
    <cellStyle name="Note 6 13 4 4 2" xfId="5406"/>
    <cellStyle name="Note 6 13 4 4 2 2" xfId="22841"/>
    <cellStyle name="Note 6 13 4 4 2 3" xfId="37294"/>
    <cellStyle name="Note 6 13 4 4 3" xfId="7868"/>
    <cellStyle name="Note 6 13 4 4 3 2" xfId="25302"/>
    <cellStyle name="Note 6 13 4 4 3 3" xfId="39755"/>
    <cellStyle name="Note 6 13 4 4 4" xfId="10309"/>
    <cellStyle name="Note 6 13 4 4 4 2" xfId="27743"/>
    <cellStyle name="Note 6 13 4 4 4 3" xfId="42196"/>
    <cellStyle name="Note 6 13 4 4 5" xfId="12729"/>
    <cellStyle name="Note 6 13 4 4 5 2" xfId="30163"/>
    <cellStyle name="Note 6 13 4 4 5 3" xfId="44616"/>
    <cellStyle name="Note 6 13 4 4 6" xfId="15497"/>
    <cellStyle name="Note 6 13 4 4 6 2" xfId="32931"/>
    <cellStyle name="Note 6 13 4 4 6 3" xfId="47384"/>
    <cellStyle name="Note 6 13 4 4 7" xfId="19735"/>
    <cellStyle name="Note 6 13 4 4 8" xfId="20658"/>
    <cellStyle name="Note 6 13 4 5" xfId="5403"/>
    <cellStyle name="Note 6 13 4 5 2" xfId="14679"/>
    <cellStyle name="Note 6 13 4 5 2 2" xfId="32113"/>
    <cellStyle name="Note 6 13 4 5 2 3" xfId="46566"/>
    <cellStyle name="Note 6 13 4 5 3" xfId="17140"/>
    <cellStyle name="Note 6 13 4 5 3 2" xfId="34574"/>
    <cellStyle name="Note 6 13 4 5 3 3" xfId="49027"/>
    <cellStyle name="Note 6 13 4 5 4" xfId="22838"/>
    <cellStyle name="Note 6 13 4 5 5" xfId="37291"/>
    <cellStyle name="Note 6 13 4 6" xfId="7865"/>
    <cellStyle name="Note 6 13 4 6 2" xfId="25299"/>
    <cellStyle name="Note 6 13 4 6 3" xfId="39752"/>
    <cellStyle name="Note 6 13 4 7" xfId="10306"/>
    <cellStyle name="Note 6 13 4 7 2" xfId="27740"/>
    <cellStyle name="Note 6 13 4 7 3" xfId="42193"/>
    <cellStyle name="Note 6 13 4 8" xfId="12726"/>
    <cellStyle name="Note 6 13 4 8 2" xfId="30160"/>
    <cellStyle name="Note 6 13 4 8 3" xfId="44613"/>
    <cellStyle name="Note 6 13 4 9" xfId="19732"/>
    <cellStyle name="Note 6 13 5" xfId="2896"/>
    <cellStyle name="Note 6 13 5 2" xfId="2897"/>
    <cellStyle name="Note 6 13 5 2 2" xfId="5408"/>
    <cellStyle name="Note 6 13 5 2 2 2" xfId="14683"/>
    <cellStyle name="Note 6 13 5 2 2 2 2" xfId="32117"/>
    <cellStyle name="Note 6 13 5 2 2 2 3" xfId="46570"/>
    <cellStyle name="Note 6 13 5 2 2 3" xfId="17144"/>
    <cellStyle name="Note 6 13 5 2 2 3 2" xfId="34578"/>
    <cellStyle name="Note 6 13 5 2 2 3 3" xfId="49031"/>
    <cellStyle name="Note 6 13 5 2 2 4" xfId="22843"/>
    <cellStyle name="Note 6 13 5 2 2 5" xfId="37296"/>
    <cellStyle name="Note 6 13 5 2 3" xfId="7870"/>
    <cellStyle name="Note 6 13 5 2 3 2" xfId="25304"/>
    <cellStyle name="Note 6 13 5 2 3 3" xfId="39757"/>
    <cellStyle name="Note 6 13 5 2 4" xfId="10311"/>
    <cellStyle name="Note 6 13 5 2 4 2" xfId="27745"/>
    <cellStyle name="Note 6 13 5 2 4 3" xfId="42198"/>
    <cellStyle name="Note 6 13 5 2 5" xfId="12731"/>
    <cellStyle name="Note 6 13 5 2 5 2" xfId="30165"/>
    <cellStyle name="Note 6 13 5 2 5 3" xfId="44618"/>
    <cellStyle name="Note 6 13 5 2 6" xfId="19737"/>
    <cellStyle name="Note 6 13 5 3" xfId="2898"/>
    <cellStyle name="Note 6 13 5 3 2" xfId="5409"/>
    <cellStyle name="Note 6 13 5 3 2 2" xfId="14684"/>
    <cellStyle name="Note 6 13 5 3 2 2 2" xfId="32118"/>
    <cellStyle name="Note 6 13 5 3 2 2 3" xfId="46571"/>
    <cellStyle name="Note 6 13 5 3 2 3" xfId="17145"/>
    <cellStyle name="Note 6 13 5 3 2 3 2" xfId="34579"/>
    <cellStyle name="Note 6 13 5 3 2 3 3" xfId="49032"/>
    <cellStyle name="Note 6 13 5 3 2 4" xfId="22844"/>
    <cellStyle name="Note 6 13 5 3 2 5" xfId="37297"/>
    <cellStyle name="Note 6 13 5 3 3" xfId="7871"/>
    <cellStyle name="Note 6 13 5 3 3 2" xfId="25305"/>
    <cellStyle name="Note 6 13 5 3 3 3" xfId="39758"/>
    <cellStyle name="Note 6 13 5 3 4" xfId="10312"/>
    <cellStyle name="Note 6 13 5 3 4 2" xfId="27746"/>
    <cellStyle name="Note 6 13 5 3 4 3" xfId="42199"/>
    <cellStyle name="Note 6 13 5 3 5" xfId="12732"/>
    <cellStyle name="Note 6 13 5 3 5 2" xfId="30166"/>
    <cellStyle name="Note 6 13 5 3 5 3" xfId="44619"/>
    <cellStyle name="Note 6 13 5 3 6" xfId="19738"/>
    <cellStyle name="Note 6 13 5 4" xfId="2899"/>
    <cellStyle name="Note 6 13 5 4 2" xfId="5410"/>
    <cellStyle name="Note 6 13 5 4 2 2" xfId="22845"/>
    <cellStyle name="Note 6 13 5 4 2 3" xfId="37298"/>
    <cellStyle name="Note 6 13 5 4 3" xfId="7872"/>
    <cellStyle name="Note 6 13 5 4 3 2" xfId="25306"/>
    <cellStyle name="Note 6 13 5 4 3 3" xfId="39759"/>
    <cellStyle name="Note 6 13 5 4 4" xfId="10313"/>
    <cellStyle name="Note 6 13 5 4 4 2" xfId="27747"/>
    <cellStyle name="Note 6 13 5 4 4 3" xfId="42200"/>
    <cellStyle name="Note 6 13 5 4 5" xfId="12733"/>
    <cellStyle name="Note 6 13 5 4 5 2" xfId="30167"/>
    <cellStyle name="Note 6 13 5 4 5 3" xfId="44620"/>
    <cellStyle name="Note 6 13 5 4 6" xfId="15498"/>
    <cellStyle name="Note 6 13 5 4 6 2" xfId="32932"/>
    <cellStyle name="Note 6 13 5 4 6 3" xfId="47385"/>
    <cellStyle name="Note 6 13 5 4 7" xfId="19739"/>
    <cellStyle name="Note 6 13 5 4 8" xfId="20659"/>
    <cellStyle name="Note 6 13 5 5" xfId="5407"/>
    <cellStyle name="Note 6 13 5 5 2" xfId="14682"/>
    <cellStyle name="Note 6 13 5 5 2 2" xfId="32116"/>
    <cellStyle name="Note 6 13 5 5 2 3" xfId="46569"/>
    <cellStyle name="Note 6 13 5 5 3" xfId="17143"/>
    <cellStyle name="Note 6 13 5 5 3 2" xfId="34577"/>
    <cellStyle name="Note 6 13 5 5 3 3" xfId="49030"/>
    <cellStyle name="Note 6 13 5 5 4" xfId="22842"/>
    <cellStyle name="Note 6 13 5 5 5" xfId="37295"/>
    <cellStyle name="Note 6 13 5 6" xfId="7869"/>
    <cellStyle name="Note 6 13 5 6 2" xfId="25303"/>
    <cellStyle name="Note 6 13 5 6 3" xfId="39756"/>
    <cellStyle name="Note 6 13 5 7" xfId="10310"/>
    <cellStyle name="Note 6 13 5 7 2" xfId="27744"/>
    <cellStyle name="Note 6 13 5 7 3" xfId="42197"/>
    <cellStyle name="Note 6 13 5 8" xfId="12730"/>
    <cellStyle name="Note 6 13 5 8 2" xfId="30164"/>
    <cellStyle name="Note 6 13 5 8 3" xfId="44617"/>
    <cellStyle name="Note 6 13 5 9" xfId="19736"/>
    <cellStyle name="Note 6 13 6" xfId="2900"/>
    <cellStyle name="Note 6 13 6 2" xfId="5411"/>
    <cellStyle name="Note 6 13 6 2 2" xfId="14685"/>
    <cellStyle name="Note 6 13 6 2 2 2" xfId="32119"/>
    <cellStyle name="Note 6 13 6 2 2 3" xfId="46572"/>
    <cellStyle name="Note 6 13 6 2 3" xfId="17146"/>
    <cellStyle name="Note 6 13 6 2 3 2" xfId="34580"/>
    <cellStyle name="Note 6 13 6 2 3 3" xfId="49033"/>
    <cellStyle name="Note 6 13 6 2 4" xfId="22846"/>
    <cellStyle name="Note 6 13 6 2 5" xfId="37299"/>
    <cellStyle name="Note 6 13 6 3" xfId="7873"/>
    <cellStyle name="Note 6 13 6 3 2" xfId="25307"/>
    <cellStyle name="Note 6 13 6 3 3" xfId="39760"/>
    <cellStyle name="Note 6 13 6 4" xfId="10314"/>
    <cellStyle name="Note 6 13 6 4 2" xfId="27748"/>
    <cellStyle name="Note 6 13 6 4 3" xfId="42201"/>
    <cellStyle name="Note 6 13 6 5" xfId="12734"/>
    <cellStyle name="Note 6 13 6 5 2" xfId="30168"/>
    <cellStyle name="Note 6 13 6 5 3" xfId="44621"/>
    <cellStyle name="Note 6 13 6 6" xfId="19740"/>
    <cellStyle name="Note 6 13 7" xfId="2901"/>
    <cellStyle name="Note 6 13 7 2" xfId="5412"/>
    <cellStyle name="Note 6 13 7 2 2" xfId="14686"/>
    <cellStyle name="Note 6 13 7 2 2 2" xfId="32120"/>
    <cellStyle name="Note 6 13 7 2 2 3" xfId="46573"/>
    <cellStyle name="Note 6 13 7 2 3" xfId="17147"/>
    <cellStyle name="Note 6 13 7 2 3 2" xfId="34581"/>
    <cellStyle name="Note 6 13 7 2 3 3" xfId="49034"/>
    <cellStyle name="Note 6 13 7 2 4" xfId="22847"/>
    <cellStyle name="Note 6 13 7 2 5" xfId="37300"/>
    <cellStyle name="Note 6 13 7 3" xfId="7874"/>
    <cellStyle name="Note 6 13 7 3 2" xfId="25308"/>
    <cellStyle name="Note 6 13 7 3 3" xfId="39761"/>
    <cellStyle name="Note 6 13 7 4" xfId="10315"/>
    <cellStyle name="Note 6 13 7 4 2" xfId="27749"/>
    <cellStyle name="Note 6 13 7 4 3" xfId="42202"/>
    <cellStyle name="Note 6 13 7 5" xfId="12735"/>
    <cellStyle name="Note 6 13 7 5 2" xfId="30169"/>
    <cellStyle name="Note 6 13 7 5 3" xfId="44622"/>
    <cellStyle name="Note 6 13 7 6" xfId="19741"/>
    <cellStyle name="Note 6 13 8" xfId="2902"/>
    <cellStyle name="Note 6 13 8 2" xfId="5413"/>
    <cellStyle name="Note 6 13 8 2 2" xfId="22848"/>
    <cellStyle name="Note 6 13 8 2 3" xfId="37301"/>
    <cellStyle name="Note 6 13 8 3" xfId="7875"/>
    <cellStyle name="Note 6 13 8 3 2" xfId="25309"/>
    <cellStyle name="Note 6 13 8 3 3" xfId="39762"/>
    <cellStyle name="Note 6 13 8 4" xfId="10316"/>
    <cellStyle name="Note 6 13 8 4 2" xfId="27750"/>
    <cellStyle name="Note 6 13 8 4 3" xfId="42203"/>
    <cellStyle name="Note 6 13 8 5" xfId="12736"/>
    <cellStyle name="Note 6 13 8 5 2" xfId="30170"/>
    <cellStyle name="Note 6 13 8 5 3" xfId="44623"/>
    <cellStyle name="Note 6 13 8 6" xfId="15499"/>
    <cellStyle name="Note 6 13 8 6 2" xfId="32933"/>
    <cellStyle name="Note 6 13 8 6 3" xfId="47386"/>
    <cellStyle name="Note 6 13 8 7" xfId="19742"/>
    <cellStyle name="Note 6 13 8 8" xfId="20660"/>
    <cellStyle name="Note 6 13 9" xfId="5394"/>
    <cellStyle name="Note 6 13 9 2" xfId="14672"/>
    <cellStyle name="Note 6 13 9 2 2" xfId="32106"/>
    <cellStyle name="Note 6 13 9 2 3" xfId="46559"/>
    <cellStyle name="Note 6 13 9 3" xfId="17133"/>
    <cellStyle name="Note 6 13 9 3 2" xfId="34567"/>
    <cellStyle name="Note 6 13 9 3 3" xfId="49020"/>
    <cellStyle name="Note 6 13 9 4" xfId="22829"/>
    <cellStyle name="Note 6 13 9 5" xfId="37282"/>
    <cellStyle name="Note 6 14" xfId="2903"/>
    <cellStyle name="Note 6 14 10" xfId="7876"/>
    <cellStyle name="Note 6 14 10 2" xfId="25310"/>
    <cellStyle name="Note 6 14 10 3" xfId="39763"/>
    <cellStyle name="Note 6 14 11" xfId="10317"/>
    <cellStyle name="Note 6 14 11 2" xfId="27751"/>
    <cellStyle name="Note 6 14 11 3" xfId="42204"/>
    <cellStyle name="Note 6 14 12" xfId="12737"/>
    <cellStyle name="Note 6 14 12 2" xfId="30171"/>
    <cellStyle name="Note 6 14 12 3" xfId="44624"/>
    <cellStyle name="Note 6 14 13" xfId="19743"/>
    <cellStyle name="Note 6 14 2" xfId="2904"/>
    <cellStyle name="Note 6 14 2 2" xfId="2905"/>
    <cellStyle name="Note 6 14 2 2 2" xfId="5416"/>
    <cellStyle name="Note 6 14 2 2 2 2" xfId="14689"/>
    <cellStyle name="Note 6 14 2 2 2 2 2" xfId="32123"/>
    <cellStyle name="Note 6 14 2 2 2 2 3" xfId="46576"/>
    <cellStyle name="Note 6 14 2 2 2 3" xfId="17150"/>
    <cellStyle name="Note 6 14 2 2 2 3 2" xfId="34584"/>
    <cellStyle name="Note 6 14 2 2 2 3 3" xfId="49037"/>
    <cellStyle name="Note 6 14 2 2 2 4" xfId="22851"/>
    <cellStyle name="Note 6 14 2 2 2 5" xfId="37304"/>
    <cellStyle name="Note 6 14 2 2 3" xfId="7878"/>
    <cellStyle name="Note 6 14 2 2 3 2" xfId="25312"/>
    <cellStyle name="Note 6 14 2 2 3 3" xfId="39765"/>
    <cellStyle name="Note 6 14 2 2 4" xfId="10319"/>
    <cellStyle name="Note 6 14 2 2 4 2" xfId="27753"/>
    <cellStyle name="Note 6 14 2 2 4 3" xfId="42206"/>
    <cellStyle name="Note 6 14 2 2 5" xfId="12739"/>
    <cellStyle name="Note 6 14 2 2 5 2" xfId="30173"/>
    <cellStyle name="Note 6 14 2 2 5 3" xfId="44626"/>
    <cellStyle name="Note 6 14 2 2 6" xfId="19745"/>
    <cellStyle name="Note 6 14 2 3" xfId="2906"/>
    <cellStyle name="Note 6 14 2 3 2" xfId="5417"/>
    <cellStyle name="Note 6 14 2 3 2 2" xfId="14690"/>
    <cellStyle name="Note 6 14 2 3 2 2 2" xfId="32124"/>
    <cellStyle name="Note 6 14 2 3 2 2 3" xfId="46577"/>
    <cellStyle name="Note 6 14 2 3 2 3" xfId="17151"/>
    <cellStyle name="Note 6 14 2 3 2 3 2" xfId="34585"/>
    <cellStyle name="Note 6 14 2 3 2 3 3" xfId="49038"/>
    <cellStyle name="Note 6 14 2 3 2 4" xfId="22852"/>
    <cellStyle name="Note 6 14 2 3 2 5" xfId="37305"/>
    <cellStyle name="Note 6 14 2 3 3" xfId="7879"/>
    <cellStyle name="Note 6 14 2 3 3 2" xfId="25313"/>
    <cellStyle name="Note 6 14 2 3 3 3" xfId="39766"/>
    <cellStyle name="Note 6 14 2 3 4" xfId="10320"/>
    <cellStyle name="Note 6 14 2 3 4 2" xfId="27754"/>
    <cellStyle name="Note 6 14 2 3 4 3" xfId="42207"/>
    <cellStyle name="Note 6 14 2 3 5" xfId="12740"/>
    <cellStyle name="Note 6 14 2 3 5 2" xfId="30174"/>
    <cellStyle name="Note 6 14 2 3 5 3" xfId="44627"/>
    <cellStyle name="Note 6 14 2 3 6" xfId="19746"/>
    <cellStyle name="Note 6 14 2 4" xfId="2907"/>
    <cellStyle name="Note 6 14 2 4 2" xfId="5418"/>
    <cellStyle name="Note 6 14 2 4 2 2" xfId="22853"/>
    <cellStyle name="Note 6 14 2 4 2 3" xfId="37306"/>
    <cellStyle name="Note 6 14 2 4 3" xfId="7880"/>
    <cellStyle name="Note 6 14 2 4 3 2" xfId="25314"/>
    <cellStyle name="Note 6 14 2 4 3 3" xfId="39767"/>
    <cellStyle name="Note 6 14 2 4 4" xfId="10321"/>
    <cellStyle name="Note 6 14 2 4 4 2" xfId="27755"/>
    <cellStyle name="Note 6 14 2 4 4 3" xfId="42208"/>
    <cellStyle name="Note 6 14 2 4 5" xfId="12741"/>
    <cellStyle name="Note 6 14 2 4 5 2" xfId="30175"/>
    <cellStyle name="Note 6 14 2 4 5 3" xfId="44628"/>
    <cellStyle name="Note 6 14 2 4 6" xfId="15500"/>
    <cellStyle name="Note 6 14 2 4 6 2" xfId="32934"/>
    <cellStyle name="Note 6 14 2 4 6 3" xfId="47387"/>
    <cellStyle name="Note 6 14 2 4 7" xfId="19747"/>
    <cellStyle name="Note 6 14 2 4 8" xfId="20661"/>
    <cellStyle name="Note 6 14 2 5" xfId="5415"/>
    <cellStyle name="Note 6 14 2 5 2" xfId="14688"/>
    <cellStyle name="Note 6 14 2 5 2 2" xfId="32122"/>
    <cellStyle name="Note 6 14 2 5 2 3" xfId="46575"/>
    <cellStyle name="Note 6 14 2 5 3" xfId="17149"/>
    <cellStyle name="Note 6 14 2 5 3 2" xfId="34583"/>
    <cellStyle name="Note 6 14 2 5 3 3" xfId="49036"/>
    <cellStyle name="Note 6 14 2 5 4" xfId="22850"/>
    <cellStyle name="Note 6 14 2 5 5" xfId="37303"/>
    <cellStyle name="Note 6 14 2 6" xfId="7877"/>
    <cellStyle name="Note 6 14 2 6 2" xfId="25311"/>
    <cellStyle name="Note 6 14 2 6 3" xfId="39764"/>
    <cellStyle name="Note 6 14 2 7" xfId="10318"/>
    <cellStyle name="Note 6 14 2 7 2" xfId="27752"/>
    <cellStyle name="Note 6 14 2 7 3" xfId="42205"/>
    <cellStyle name="Note 6 14 2 8" xfId="12738"/>
    <cellStyle name="Note 6 14 2 8 2" xfId="30172"/>
    <cellStyle name="Note 6 14 2 8 3" xfId="44625"/>
    <cellStyle name="Note 6 14 2 9" xfId="19744"/>
    <cellStyle name="Note 6 14 3" xfId="2908"/>
    <cellStyle name="Note 6 14 3 2" xfId="2909"/>
    <cellStyle name="Note 6 14 3 2 2" xfId="5420"/>
    <cellStyle name="Note 6 14 3 2 2 2" xfId="14692"/>
    <cellStyle name="Note 6 14 3 2 2 2 2" xfId="32126"/>
    <cellStyle name="Note 6 14 3 2 2 2 3" xfId="46579"/>
    <cellStyle name="Note 6 14 3 2 2 3" xfId="17153"/>
    <cellStyle name="Note 6 14 3 2 2 3 2" xfId="34587"/>
    <cellStyle name="Note 6 14 3 2 2 3 3" xfId="49040"/>
    <cellStyle name="Note 6 14 3 2 2 4" xfId="22855"/>
    <cellStyle name="Note 6 14 3 2 2 5" xfId="37308"/>
    <cellStyle name="Note 6 14 3 2 3" xfId="7882"/>
    <cellStyle name="Note 6 14 3 2 3 2" xfId="25316"/>
    <cellStyle name="Note 6 14 3 2 3 3" xfId="39769"/>
    <cellStyle name="Note 6 14 3 2 4" xfId="10323"/>
    <cellStyle name="Note 6 14 3 2 4 2" xfId="27757"/>
    <cellStyle name="Note 6 14 3 2 4 3" xfId="42210"/>
    <cellStyle name="Note 6 14 3 2 5" xfId="12743"/>
    <cellStyle name="Note 6 14 3 2 5 2" xfId="30177"/>
    <cellStyle name="Note 6 14 3 2 5 3" xfId="44630"/>
    <cellStyle name="Note 6 14 3 2 6" xfId="19749"/>
    <cellStyle name="Note 6 14 3 3" xfId="2910"/>
    <cellStyle name="Note 6 14 3 3 2" xfId="5421"/>
    <cellStyle name="Note 6 14 3 3 2 2" xfId="14693"/>
    <cellStyle name="Note 6 14 3 3 2 2 2" xfId="32127"/>
    <cellStyle name="Note 6 14 3 3 2 2 3" xfId="46580"/>
    <cellStyle name="Note 6 14 3 3 2 3" xfId="17154"/>
    <cellStyle name="Note 6 14 3 3 2 3 2" xfId="34588"/>
    <cellStyle name="Note 6 14 3 3 2 3 3" xfId="49041"/>
    <cellStyle name="Note 6 14 3 3 2 4" xfId="22856"/>
    <cellStyle name="Note 6 14 3 3 2 5" xfId="37309"/>
    <cellStyle name="Note 6 14 3 3 3" xfId="7883"/>
    <cellStyle name="Note 6 14 3 3 3 2" xfId="25317"/>
    <cellStyle name="Note 6 14 3 3 3 3" xfId="39770"/>
    <cellStyle name="Note 6 14 3 3 4" xfId="10324"/>
    <cellStyle name="Note 6 14 3 3 4 2" xfId="27758"/>
    <cellStyle name="Note 6 14 3 3 4 3" xfId="42211"/>
    <cellStyle name="Note 6 14 3 3 5" xfId="12744"/>
    <cellStyle name="Note 6 14 3 3 5 2" xfId="30178"/>
    <cellStyle name="Note 6 14 3 3 5 3" xfId="44631"/>
    <cellStyle name="Note 6 14 3 3 6" xfId="19750"/>
    <cellStyle name="Note 6 14 3 4" xfId="2911"/>
    <cellStyle name="Note 6 14 3 4 2" xfId="5422"/>
    <cellStyle name="Note 6 14 3 4 2 2" xfId="22857"/>
    <cellStyle name="Note 6 14 3 4 2 3" xfId="37310"/>
    <cellStyle name="Note 6 14 3 4 3" xfId="7884"/>
    <cellStyle name="Note 6 14 3 4 3 2" xfId="25318"/>
    <cellStyle name="Note 6 14 3 4 3 3" xfId="39771"/>
    <cellStyle name="Note 6 14 3 4 4" xfId="10325"/>
    <cellStyle name="Note 6 14 3 4 4 2" xfId="27759"/>
    <cellStyle name="Note 6 14 3 4 4 3" xfId="42212"/>
    <cellStyle name="Note 6 14 3 4 5" xfId="12745"/>
    <cellStyle name="Note 6 14 3 4 5 2" xfId="30179"/>
    <cellStyle name="Note 6 14 3 4 5 3" xfId="44632"/>
    <cellStyle name="Note 6 14 3 4 6" xfId="15501"/>
    <cellStyle name="Note 6 14 3 4 6 2" xfId="32935"/>
    <cellStyle name="Note 6 14 3 4 6 3" xfId="47388"/>
    <cellStyle name="Note 6 14 3 4 7" xfId="19751"/>
    <cellStyle name="Note 6 14 3 4 8" xfId="20662"/>
    <cellStyle name="Note 6 14 3 5" xfId="5419"/>
    <cellStyle name="Note 6 14 3 5 2" xfId="14691"/>
    <cellStyle name="Note 6 14 3 5 2 2" xfId="32125"/>
    <cellStyle name="Note 6 14 3 5 2 3" xfId="46578"/>
    <cellStyle name="Note 6 14 3 5 3" xfId="17152"/>
    <cellStyle name="Note 6 14 3 5 3 2" xfId="34586"/>
    <cellStyle name="Note 6 14 3 5 3 3" xfId="49039"/>
    <cellStyle name="Note 6 14 3 5 4" xfId="22854"/>
    <cellStyle name="Note 6 14 3 5 5" xfId="37307"/>
    <cellStyle name="Note 6 14 3 6" xfId="7881"/>
    <cellStyle name="Note 6 14 3 6 2" xfId="25315"/>
    <cellStyle name="Note 6 14 3 6 3" xfId="39768"/>
    <cellStyle name="Note 6 14 3 7" xfId="10322"/>
    <cellStyle name="Note 6 14 3 7 2" xfId="27756"/>
    <cellStyle name="Note 6 14 3 7 3" xfId="42209"/>
    <cellStyle name="Note 6 14 3 8" xfId="12742"/>
    <cellStyle name="Note 6 14 3 8 2" xfId="30176"/>
    <cellStyle name="Note 6 14 3 8 3" xfId="44629"/>
    <cellStyle name="Note 6 14 3 9" xfId="19748"/>
    <cellStyle name="Note 6 14 4" xfId="2912"/>
    <cellStyle name="Note 6 14 4 2" xfId="2913"/>
    <cellStyle name="Note 6 14 4 2 2" xfId="5424"/>
    <cellStyle name="Note 6 14 4 2 2 2" xfId="14695"/>
    <cellStyle name="Note 6 14 4 2 2 2 2" xfId="32129"/>
    <cellStyle name="Note 6 14 4 2 2 2 3" xfId="46582"/>
    <cellStyle name="Note 6 14 4 2 2 3" xfId="17156"/>
    <cellStyle name="Note 6 14 4 2 2 3 2" xfId="34590"/>
    <cellStyle name="Note 6 14 4 2 2 3 3" xfId="49043"/>
    <cellStyle name="Note 6 14 4 2 2 4" xfId="22859"/>
    <cellStyle name="Note 6 14 4 2 2 5" xfId="37312"/>
    <cellStyle name="Note 6 14 4 2 3" xfId="7886"/>
    <cellStyle name="Note 6 14 4 2 3 2" xfId="25320"/>
    <cellStyle name="Note 6 14 4 2 3 3" xfId="39773"/>
    <cellStyle name="Note 6 14 4 2 4" xfId="10327"/>
    <cellStyle name="Note 6 14 4 2 4 2" xfId="27761"/>
    <cellStyle name="Note 6 14 4 2 4 3" xfId="42214"/>
    <cellStyle name="Note 6 14 4 2 5" xfId="12747"/>
    <cellStyle name="Note 6 14 4 2 5 2" xfId="30181"/>
    <cellStyle name="Note 6 14 4 2 5 3" xfId="44634"/>
    <cellStyle name="Note 6 14 4 2 6" xfId="19753"/>
    <cellStyle name="Note 6 14 4 3" xfId="2914"/>
    <cellStyle name="Note 6 14 4 3 2" xfId="5425"/>
    <cellStyle name="Note 6 14 4 3 2 2" xfId="14696"/>
    <cellStyle name="Note 6 14 4 3 2 2 2" xfId="32130"/>
    <cellStyle name="Note 6 14 4 3 2 2 3" xfId="46583"/>
    <cellStyle name="Note 6 14 4 3 2 3" xfId="17157"/>
    <cellStyle name="Note 6 14 4 3 2 3 2" xfId="34591"/>
    <cellStyle name="Note 6 14 4 3 2 3 3" xfId="49044"/>
    <cellStyle name="Note 6 14 4 3 2 4" xfId="22860"/>
    <cellStyle name="Note 6 14 4 3 2 5" xfId="37313"/>
    <cellStyle name="Note 6 14 4 3 3" xfId="7887"/>
    <cellStyle name="Note 6 14 4 3 3 2" xfId="25321"/>
    <cellStyle name="Note 6 14 4 3 3 3" xfId="39774"/>
    <cellStyle name="Note 6 14 4 3 4" xfId="10328"/>
    <cellStyle name="Note 6 14 4 3 4 2" xfId="27762"/>
    <cellStyle name="Note 6 14 4 3 4 3" xfId="42215"/>
    <cellStyle name="Note 6 14 4 3 5" xfId="12748"/>
    <cellStyle name="Note 6 14 4 3 5 2" xfId="30182"/>
    <cellStyle name="Note 6 14 4 3 5 3" xfId="44635"/>
    <cellStyle name="Note 6 14 4 3 6" xfId="19754"/>
    <cellStyle name="Note 6 14 4 4" xfId="2915"/>
    <cellStyle name="Note 6 14 4 4 2" xfId="5426"/>
    <cellStyle name="Note 6 14 4 4 2 2" xfId="22861"/>
    <cellStyle name="Note 6 14 4 4 2 3" xfId="37314"/>
    <cellStyle name="Note 6 14 4 4 3" xfId="7888"/>
    <cellStyle name="Note 6 14 4 4 3 2" xfId="25322"/>
    <cellStyle name="Note 6 14 4 4 3 3" xfId="39775"/>
    <cellStyle name="Note 6 14 4 4 4" xfId="10329"/>
    <cellStyle name="Note 6 14 4 4 4 2" xfId="27763"/>
    <cellStyle name="Note 6 14 4 4 4 3" xfId="42216"/>
    <cellStyle name="Note 6 14 4 4 5" xfId="12749"/>
    <cellStyle name="Note 6 14 4 4 5 2" xfId="30183"/>
    <cellStyle name="Note 6 14 4 4 5 3" xfId="44636"/>
    <cellStyle name="Note 6 14 4 4 6" xfId="15502"/>
    <cellStyle name="Note 6 14 4 4 6 2" xfId="32936"/>
    <cellStyle name="Note 6 14 4 4 6 3" xfId="47389"/>
    <cellStyle name="Note 6 14 4 4 7" xfId="19755"/>
    <cellStyle name="Note 6 14 4 4 8" xfId="20663"/>
    <cellStyle name="Note 6 14 4 5" xfId="5423"/>
    <cellStyle name="Note 6 14 4 5 2" xfId="14694"/>
    <cellStyle name="Note 6 14 4 5 2 2" xfId="32128"/>
    <cellStyle name="Note 6 14 4 5 2 3" xfId="46581"/>
    <cellStyle name="Note 6 14 4 5 3" xfId="17155"/>
    <cellStyle name="Note 6 14 4 5 3 2" xfId="34589"/>
    <cellStyle name="Note 6 14 4 5 3 3" xfId="49042"/>
    <cellStyle name="Note 6 14 4 5 4" xfId="22858"/>
    <cellStyle name="Note 6 14 4 5 5" xfId="37311"/>
    <cellStyle name="Note 6 14 4 6" xfId="7885"/>
    <cellStyle name="Note 6 14 4 6 2" xfId="25319"/>
    <cellStyle name="Note 6 14 4 6 3" xfId="39772"/>
    <cellStyle name="Note 6 14 4 7" xfId="10326"/>
    <cellStyle name="Note 6 14 4 7 2" xfId="27760"/>
    <cellStyle name="Note 6 14 4 7 3" xfId="42213"/>
    <cellStyle name="Note 6 14 4 8" xfId="12746"/>
    <cellStyle name="Note 6 14 4 8 2" xfId="30180"/>
    <cellStyle name="Note 6 14 4 8 3" xfId="44633"/>
    <cellStyle name="Note 6 14 4 9" xfId="19752"/>
    <cellStyle name="Note 6 14 5" xfId="2916"/>
    <cellStyle name="Note 6 14 5 2" xfId="2917"/>
    <cellStyle name="Note 6 14 5 2 2" xfId="5428"/>
    <cellStyle name="Note 6 14 5 2 2 2" xfId="14698"/>
    <cellStyle name="Note 6 14 5 2 2 2 2" xfId="32132"/>
    <cellStyle name="Note 6 14 5 2 2 2 3" xfId="46585"/>
    <cellStyle name="Note 6 14 5 2 2 3" xfId="17159"/>
    <cellStyle name="Note 6 14 5 2 2 3 2" xfId="34593"/>
    <cellStyle name="Note 6 14 5 2 2 3 3" xfId="49046"/>
    <cellStyle name="Note 6 14 5 2 2 4" xfId="22863"/>
    <cellStyle name="Note 6 14 5 2 2 5" xfId="37316"/>
    <cellStyle name="Note 6 14 5 2 3" xfId="7890"/>
    <cellStyle name="Note 6 14 5 2 3 2" xfId="25324"/>
    <cellStyle name="Note 6 14 5 2 3 3" xfId="39777"/>
    <cellStyle name="Note 6 14 5 2 4" xfId="10331"/>
    <cellStyle name="Note 6 14 5 2 4 2" xfId="27765"/>
    <cellStyle name="Note 6 14 5 2 4 3" xfId="42218"/>
    <cellStyle name="Note 6 14 5 2 5" xfId="12751"/>
    <cellStyle name="Note 6 14 5 2 5 2" xfId="30185"/>
    <cellStyle name="Note 6 14 5 2 5 3" xfId="44638"/>
    <cellStyle name="Note 6 14 5 2 6" xfId="19757"/>
    <cellStyle name="Note 6 14 5 3" xfId="2918"/>
    <cellStyle name="Note 6 14 5 3 2" xfId="5429"/>
    <cellStyle name="Note 6 14 5 3 2 2" xfId="14699"/>
    <cellStyle name="Note 6 14 5 3 2 2 2" xfId="32133"/>
    <cellStyle name="Note 6 14 5 3 2 2 3" xfId="46586"/>
    <cellStyle name="Note 6 14 5 3 2 3" xfId="17160"/>
    <cellStyle name="Note 6 14 5 3 2 3 2" xfId="34594"/>
    <cellStyle name="Note 6 14 5 3 2 3 3" xfId="49047"/>
    <cellStyle name="Note 6 14 5 3 2 4" xfId="22864"/>
    <cellStyle name="Note 6 14 5 3 2 5" xfId="37317"/>
    <cellStyle name="Note 6 14 5 3 3" xfId="7891"/>
    <cellStyle name="Note 6 14 5 3 3 2" xfId="25325"/>
    <cellStyle name="Note 6 14 5 3 3 3" xfId="39778"/>
    <cellStyle name="Note 6 14 5 3 4" xfId="10332"/>
    <cellStyle name="Note 6 14 5 3 4 2" xfId="27766"/>
    <cellStyle name="Note 6 14 5 3 4 3" xfId="42219"/>
    <cellStyle name="Note 6 14 5 3 5" xfId="12752"/>
    <cellStyle name="Note 6 14 5 3 5 2" xfId="30186"/>
    <cellStyle name="Note 6 14 5 3 5 3" xfId="44639"/>
    <cellStyle name="Note 6 14 5 3 6" xfId="19758"/>
    <cellStyle name="Note 6 14 5 4" xfId="2919"/>
    <cellStyle name="Note 6 14 5 4 2" xfId="5430"/>
    <cellStyle name="Note 6 14 5 4 2 2" xfId="22865"/>
    <cellStyle name="Note 6 14 5 4 2 3" xfId="37318"/>
    <cellStyle name="Note 6 14 5 4 3" xfId="7892"/>
    <cellStyle name="Note 6 14 5 4 3 2" xfId="25326"/>
    <cellStyle name="Note 6 14 5 4 3 3" xfId="39779"/>
    <cellStyle name="Note 6 14 5 4 4" xfId="10333"/>
    <cellStyle name="Note 6 14 5 4 4 2" xfId="27767"/>
    <cellStyle name="Note 6 14 5 4 4 3" xfId="42220"/>
    <cellStyle name="Note 6 14 5 4 5" xfId="12753"/>
    <cellStyle name="Note 6 14 5 4 5 2" xfId="30187"/>
    <cellStyle name="Note 6 14 5 4 5 3" xfId="44640"/>
    <cellStyle name="Note 6 14 5 4 6" xfId="15503"/>
    <cellStyle name="Note 6 14 5 4 6 2" xfId="32937"/>
    <cellStyle name="Note 6 14 5 4 6 3" xfId="47390"/>
    <cellStyle name="Note 6 14 5 4 7" xfId="19759"/>
    <cellStyle name="Note 6 14 5 4 8" xfId="20664"/>
    <cellStyle name="Note 6 14 5 5" xfId="5427"/>
    <cellStyle name="Note 6 14 5 5 2" xfId="14697"/>
    <cellStyle name="Note 6 14 5 5 2 2" xfId="32131"/>
    <cellStyle name="Note 6 14 5 5 2 3" xfId="46584"/>
    <cellStyle name="Note 6 14 5 5 3" xfId="17158"/>
    <cellStyle name="Note 6 14 5 5 3 2" xfId="34592"/>
    <cellStyle name="Note 6 14 5 5 3 3" xfId="49045"/>
    <cellStyle name="Note 6 14 5 5 4" xfId="22862"/>
    <cellStyle name="Note 6 14 5 5 5" xfId="37315"/>
    <cellStyle name="Note 6 14 5 6" xfId="7889"/>
    <cellStyle name="Note 6 14 5 6 2" xfId="25323"/>
    <cellStyle name="Note 6 14 5 6 3" xfId="39776"/>
    <cellStyle name="Note 6 14 5 7" xfId="10330"/>
    <cellStyle name="Note 6 14 5 7 2" xfId="27764"/>
    <cellStyle name="Note 6 14 5 7 3" xfId="42217"/>
    <cellStyle name="Note 6 14 5 8" xfId="12750"/>
    <cellStyle name="Note 6 14 5 8 2" xfId="30184"/>
    <cellStyle name="Note 6 14 5 8 3" xfId="44637"/>
    <cellStyle name="Note 6 14 5 9" xfId="19756"/>
    <cellStyle name="Note 6 14 6" xfId="2920"/>
    <cellStyle name="Note 6 14 6 2" xfId="5431"/>
    <cellStyle name="Note 6 14 6 2 2" xfId="14700"/>
    <cellStyle name="Note 6 14 6 2 2 2" xfId="32134"/>
    <cellStyle name="Note 6 14 6 2 2 3" xfId="46587"/>
    <cellStyle name="Note 6 14 6 2 3" xfId="17161"/>
    <cellStyle name="Note 6 14 6 2 3 2" xfId="34595"/>
    <cellStyle name="Note 6 14 6 2 3 3" xfId="49048"/>
    <cellStyle name="Note 6 14 6 2 4" xfId="22866"/>
    <cellStyle name="Note 6 14 6 2 5" xfId="37319"/>
    <cellStyle name="Note 6 14 6 3" xfId="7893"/>
    <cellStyle name="Note 6 14 6 3 2" xfId="25327"/>
    <cellStyle name="Note 6 14 6 3 3" xfId="39780"/>
    <cellStyle name="Note 6 14 6 4" xfId="10334"/>
    <cellStyle name="Note 6 14 6 4 2" xfId="27768"/>
    <cellStyle name="Note 6 14 6 4 3" xfId="42221"/>
    <cellStyle name="Note 6 14 6 5" xfId="12754"/>
    <cellStyle name="Note 6 14 6 5 2" xfId="30188"/>
    <cellStyle name="Note 6 14 6 5 3" xfId="44641"/>
    <cellStyle name="Note 6 14 6 6" xfId="19760"/>
    <cellStyle name="Note 6 14 7" xfId="2921"/>
    <cellStyle name="Note 6 14 7 2" xfId="5432"/>
    <cellStyle name="Note 6 14 7 2 2" xfId="14701"/>
    <cellStyle name="Note 6 14 7 2 2 2" xfId="32135"/>
    <cellStyle name="Note 6 14 7 2 2 3" xfId="46588"/>
    <cellStyle name="Note 6 14 7 2 3" xfId="17162"/>
    <cellStyle name="Note 6 14 7 2 3 2" xfId="34596"/>
    <cellStyle name="Note 6 14 7 2 3 3" xfId="49049"/>
    <cellStyle name="Note 6 14 7 2 4" xfId="22867"/>
    <cellStyle name="Note 6 14 7 2 5" xfId="37320"/>
    <cellStyle name="Note 6 14 7 3" xfId="7894"/>
    <cellStyle name="Note 6 14 7 3 2" xfId="25328"/>
    <cellStyle name="Note 6 14 7 3 3" xfId="39781"/>
    <cellStyle name="Note 6 14 7 4" xfId="10335"/>
    <cellStyle name="Note 6 14 7 4 2" xfId="27769"/>
    <cellStyle name="Note 6 14 7 4 3" xfId="42222"/>
    <cellStyle name="Note 6 14 7 5" xfId="12755"/>
    <cellStyle name="Note 6 14 7 5 2" xfId="30189"/>
    <cellStyle name="Note 6 14 7 5 3" xfId="44642"/>
    <cellStyle name="Note 6 14 7 6" xfId="19761"/>
    <cellStyle name="Note 6 14 8" xfId="2922"/>
    <cellStyle name="Note 6 14 8 2" xfId="5433"/>
    <cellStyle name="Note 6 14 8 2 2" xfId="22868"/>
    <cellStyle name="Note 6 14 8 2 3" xfId="37321"/>
    <cellStyle name="Note 6 14 8 3" xfId="7895"/>
    <cellStyle name="Note 6 14 8 3 2" xfId="25329"/>
    <cellStyle name="Note 6 14 8 3 3" xfId="39782"/>
    <cellStyle name="Note 6 14 8 4" xfId="10336"/>
    <cellStyle name="Note 6 14 8 4 2" xfId="27770"/>
    <cellStyle name="Note 6 14 8 4 3" xfId="42223"/>
    <cellStyle name="Note 6 14 8 5" xfId="12756"/>
    <cellStyle name="Note 6 14 8 5 2" xfId="30190"/>
    <cellStyle name="Note 6 14 8 5 3" xfId="44643"/>
    <cellStyle name="Note 6 14 8 6" xfId="15504"/>
    <cellStyle name="Note 6 14 8 6 2" xfId="32938"/>
    <cellStyle name="Note 6 14 8 6 3" xfId="47391"/>
    <cellStyle name="Note 6 14 8 7" xfId="19762"/>
    <cellStyle name="Note 6 14 8 8" xfId="20665"/>
    <cellStyle name="Note 6 14 9" xfId="5414"/>
    <cellStyle name="Note 6 14 9 2" xfId="14687"/>
    <cellStyle name="Note 6 14 9 2 2" xfId="32121"/>
    <cellStyle name="Note 6 14 9 2 3" xfId="46574"/>
    <cellStyle name="Note 6 14 9 3" xfId="17148"/>
    <cellStyle name="Note 6 14 9 3 2" xfId="34582"/>
    <cellStyle name="Note 6 14 9 3 3" xfId="49035"/>
    <cellStyle name="Note 6 14 9 4" xfId="22849"/>
    <cellStyle name="Note 6 14 9 5" xfId="37302"/>
    <cellStyle name="Note 6 15" xfId="2923"/>
    <cellStyle name="Note 6 15 10" xfId="7896"/>
    <cellStyle name="Note 6 15 10 2" xfId="25330"/>
    <cellStyle name="Note 6 15 10 3" xfId="39783"/>
    <cellStyle name="Note 6 15 11" xfId="10337"/>
    <cellStyle name="Note 6 15 11 2" xfId="27771"/>
    <cellStyle name="Note 6 15 11 3" xfId="42224"/>
    <cellStyle name="Note 6 15 12" xfId="12757"/>
    <cellStyle name="Note 6 15 12 2" xfId="30191"/>
    <cellStyle name="Note 6 15 12 3" xfId="44644"/>
    <cellStyle name="Note 6 15 13" xfId="19763"/>
    <cellStyle name="Note 6 15 2" xfId="2924"/>
    <cellStyle name="Note 6 15 2 2" xfId="2925"/>
    <cellStyle name="Note 6 15 2 2 2" xfId="5436"/>
    <cellStyle name="Note 6 15 2 2 2 2" xfId="14704"/>
    <cellStyle name="Note 6 15 2 2 2 2 2" xfId="32138"/>
    <cellStyle name="Note 6 15 2 2 2 2 3" xfId="46591"/>
    <cellStyle name="Note 6 15 2 2 2 3" xfId="17165"/>
    <cellStyle name="Note 6 15 2 2 2 3 2" xfId="34599"/>
    <cellStyle name="Note 6 15 2 2 2 3 3" xfId="49052"/>
    <cellStyle name="Note 6 15 2 2 2 4" xfId="22871"/>
    <cellStyle name="Note 6 15 2 2 2 5" xfId="37324"/>
    <cellStyle name="Note 6 15 2 2 3" xfId="7898"/>
    <cellStyle name="Note 6 15 2 2 3 2" xfId="25332"/>
    <cellStyle name="Note 6 15 2 2 3 3" xfId="39785"/>
    <cellStyle name="Note 6 15 2 2 4" xfId="10339"/>
    <cellStyle name="Note 6 15 2 2 4 2" xfId="27773"/>
    <cellStyle name="Note 6 15 2 2 4 3" xfId="42226"/>
    <cellStyle name="Note 6 15 2 2 5" xfId="12759"/>
    <cellStyle name="Note 6 15 2 2 5 2" xfId="30193"/>
    <cellStyle name="Note 6 15 2 2 5 3" xfId="44646"/>
    <cellStyle name="Note 6 15 2 2 6" xfId="19765"/>
    <cellStyle name="Note 6 15 2 3" xfId="2926"/>
    <cellStyle name="Note 6 15 2 3 2" xfId="5437"/>
    <cellStyle name="Note 6 15 2 3 2 2" xfId="14705"/>
    <cellStyle name="Note 6 15 2 3 2 2 2" xfId="32139"/>
    <cellStyle name="Note 6 15 2 3 2 2 3" xfId="46592"/>
    <cellStyle name="Note 6 15 2 3 2 3" xfId="17166"/>
    <cellStyle name="Note 6 15 2 3 2 3 2" xfId="34600"/>
    <cellStyle name="Note 6 15 2 3 2 3 3" xfId="49053"/>
    <cellStyle name="Note 6 15 2 3 2 4" xfId="22872"/>
    <cellStyle name="Note 6 15 2 3 2 5" xfId="37325"/>
    <cellStyle name="Note 6 15 2 3 3" xfId="7899"/>
    <cellStyle name="Note 6 15 2 3 3 2" xfId="25333"/>
    <cellStyle name="Note 6 15 2 3 3 3" xfId="39786"/>
    <cellStyle name="Note 6 15 2 3 4" xfId="10340"/>
    <cellStyle name="Note 6 15 2 3 4 2" xfId="27774"/>
    <cellStyle name="Note 6 15 2 3 4 3" xfId="42227"/>
    <cellStyle name="Note 6 15 2 3 5" xfId="12760"/>
    <cellStyle name="Note 6 15 2 3 5 2" xfId="30194"/>
    <cellStyle name="Note 6 15 2 3 5 3" xfId="44647"/>
    <cellStyle name="Note 6 15 2 3 6" xfId="19766"/>
    <cellStyle name="Note 6 15 2 4" xfId="2927"/>
    <cellStyle name="Note 6 15 2 4 2" xfId="5438"/>
    <cellStyle name="Note 6 15 2 4 2 2" xfId="22873"/>
    <cellStyle name="Note 6 15 2 4 2 3" xfId="37326"/>
    <cellStyle name="Note 6 15 2 4 3" xfId="7900"/>
    <cellStyle name="Note 6 15 2 4 3 2" xfId="25334"/>
    <cellStyle name="Note 6 15 2 4 3 3" xfId="39787"/>
    <cellStyle name="Note 6 15 2 4 4" xfId="10341"/>
    <cellStyle name="Note 6 15 2 4 4 2" xfId="27775"/>
    <cellStyle name="Note 6 15 2 4 4 3" xfId="42228"/>
    <cellStyle name="Note 6 15 2 4 5" xfId="12761"/>
    <cellStyle name="Note 6 15 2 4 5 2" xfId="30195"/>
    <cellStyle name="Note 6 15 2 4 5 3" xfId="44648"/>
    <cellStyle name="Note 6 15 2 4 6" xfId="15505"/>
    <cellStyle name="Note 6 15 2 4 6 2" xfId="32939"/>
    <cellStyle name="Note 6 15 2 4 6 3" xfId="47392"/>
    <cellStyle name="Note 6 15 2 4 7" xfId="19767"/>
    <cellStyle name="Note 6 15 2 4 8" xfId="20666"/>
    <cellStyle name="Note 6 15 2 5" xfId="5435"/>
    <cellStyle name="Note 6 15 2 5 2" xfId="14703"/>
    <cellStyle name="Note 6 15 2 5 2 2" xfId="32137"/>
    <cellStyle name="Note 6 15 2 5 2 3" xfId="46590"/>
    <cellStyle name="Note 6 15 2 5 3" xfId="17164"/>
    <cellStyle name="Note 6 15 2 5 3 2" xfId="34598"/>
    <cellStyle name="Note 6 15 2 5 3 3" xfId="49051"/>
    <cellStyle name="Note 6 15 2 5 4" xfId="22870"/>
    <cellStyle name="Note 6 15 2 5 5" xfId="37323"/>
    <cellStyle name="Note 6 15 2 6" xfId="7897"/>
    <cellStyle name="Note 6 15 2 6 2" xfId="25331"/>
    <cellStyle name="Note 6 15 2 6 3" xfId="39784"/>
    <cellStyle name="Note 6 15 2 7" xfId="10338"/>
    <cellStyle name="Note 6 15 2 7 2" xfId="27772"/>
    <cellStyle name="Note 6 15 2 7 3" xfId="42225"/>
    <cellStyle name="Note 6 15 2 8" xfId="12758"/>
    <cellStyle name="Note 6 15 2 8 2" xfId="30192"/>
    <cellStyle name="Note 6 15 2 8 3" xfId="44645"/>
    <cellStyle name="Note 6 15 2 9" xfId="19764"/>
    <cellStyle name="Note 6 15 3" xfId="2928"/>
    <cellStyle name="Note 6 15 3 2" xfId="2929"/>
    <cellStyle name="Note 6 15 3 2 2" xfId="5440"/>
    <cellStyle name="Note 6 15 3 2 2 2" xfId="14707"/>
    <cellStyle name="Note 6 15 3 2 2 2 2" xfId="32141"/>
    <cellStyle name="Note 6 15 3 2 2 2 3" xfId="46594"/>
    <cellStyle name="Note 6 15 3 2 2 3" xfId="17168"/>
    <cellStyle name="Note 6 15 3 2 2 3 2" xfId="34602"/>
    <cellStyle name="Note 6 15 3 2 2 3 3" xfId="49055"/>
    <cellStyle name="Note 6 15 3 2 2 4" xfId="22875"/>
    <cellStyle name="Note 6 15 3 2 2 5" xfId="37328"/>
    <cellStyle name="Note 6 15 3 2 3" xfId="7902"/>
    <cellStyle name="Note 6 15 3 2 3 2" xfId="25336"/>
    <cellStyle name="Note 6 15 3 2 3 3" xfId="39789"/>
    <cellStyle name="Note 6 15 3 2 4" xfId="10343"/>
    <cellStyle name="Note 6 15 3 2 4 2" xfId="27777"/>
    <cellStyle name="Note 6 15 3 2 4 3" xfId="42230"/>
    <cellStyle name="Note 6 15 3 2 5" xfId="12763"/>
    <cellStyle name="Note 6 15 3 2 5 2" xfId="30197"/>
    <cellStyle name="Note 6 15 3 2 5 3" xfId="44650"/>
    <cellStyle name="Note 6 15 3 2 6" xfId="19769"/>
    <cellStyle name="Note 6 15 3 3" xfId="2930"/>
    <cellStyle name="Note 6 15 3 3 2" xfId="5441"/>
    <cellStyle name="Note 6 15 3 3 2 2" xfId="14708"/>
    <cellStyle name="Note 6 15 3 3 2 2 2" xfId="32142"/>
    <cellStyle name="Note 6 15 3 3 2 2 3" xfId="46595"/>
    <cellStyle name="Note 6 15 3 3 2 3" xfId="17169"/>
    <cellStyle name="Note 6 15 3 3 2 3 2" xfId="34603"/>
    <cellStyle name="Note 6 15 3 3 2 3 3" xfId="49056"/>
    <cellStyle name="Note 6 15 3 3 2 4" xfId="22876"/>
    <cellStyle name="Note 6 15 3 3 2 5" xfId="37329"/>
    <cellStyle name="Note 6 15 3 3 3" xfId="7903"/>
    <cellStyle name="Note 6 15 3 3 3 2" xfId="25337"/>
    <cellStyle name="Note 6 15 3 3 3 3" xfId="39790"/>
    <cellStyle name="Note 6 15 3 3 4" xfId="10344"/>
    <cellStyle name="Note 6 15 3 3 4 2" xfId="27778"/>
    <cellStyle name="Note 6 15 3 3 4 3" xfId="42231"/>
    <cellStyle name="Note 6 15 3 3 5" xfId="12764"/>
    <cellStyle name="Note 6 15 3 3 5 2" xfId="30198"/>
    <cellStyle name="Note 6 15 3 3 5 3" xfId="44651"/>
    <cellStyle name="Note 6 15 3 3 6" xfId="19770"/>
    <cellStyle name="Note 6 15 3 4" xfId="2931"/>
    <cellStyle name="Note 6 15 3 4 2" xfId="5442"/>
    <cellStyle name="Note 6 15 3 4 2 2" xfId="22877"/>
    <cellStyle name="Note 6 15 3 4 2 3" xfId="37330"/>
    <cellStyle name="Note 6 15 3 4 3" xfId="7904"/>
    <cellStyle name="Note 6 15 3 4 3 2" xfId="25338"/>
    <cellStyle name="Note 6 15 3 4 3 3" xfId="39791"/>
    <cellStyle name="Note 6 15 3 4 4" xfId="10345"/>
    <cellStyle name="Note 6 15 3 4 4 2" xfId="27779"/>
    <cellStyle name="Note 6 15 3 4 4 3" xfId="42232"/>
    <cellStyle name="Note 6 15 3 4 5" xfId="12765"/>
    <cellStyle name="Note 6 15 3 4 5 2" xfId="30199"/>
    <cellStyle name="Note 6 15 3 4 5 3" xfId="44652"/>
    <cellStyle name="Note 6 15 3 4 6" xfId="15506"/>
    <cellStyle name="Note 6 15 3 4 6 2" xfId="32940"/>
    <cellStyle name="Note 6 15 3 4 6 3" xfId="47393"/>
    <cellStyle name="Note 6 15 3 4 7" xfId="19771"/>
    <cellStyle name="Note 6 15 3 4 8" xfId="20667"/>
    <cellStyle name="Note 6 15 3 5" xfId="5439"/>
    <cellStyle name="Note 6 15 3 5 2" xfId="14706"/>
    <cellStyle name="Note 6 15 3 5 2 2" xfId="32140"/>
    <cellStyle name="Note 6 15 3 5 2 3" xfId="46593"/>
    <cellStyle name="Note 6 15 3 5 3" xfId="17167"/>
    <cellStyle name="Note 6 15 3 5 3 2" xfId="34601"/>
    <cellStyle name="Note 6 15 3 5 3 3" xfId="49054"/>
    <cellStyle name="Note 6 15 3 5 4" xfId="22874"/>
    <cellStyle name="Note 6 15 3 5 5" xfId="37327"/>
    <cellStyle name="Note 6 15 3 6" xfId="7901"/>
    <cellStyle name="Note 6 15 3 6 2" xfId="25335"/>
    <cellStyle name="Note 6 15 3 6 3" xfId="39788"/>
    <cellStyle name="Note 6 15 3 7" xfId="10342"/>
    <cellStyle name="Note 6 15 3 7 2" xfId="27776"/>
    <cellStyle name="Note 6 15 3 7 3" xfId="42229"/>
    <cellStyle name="Note 6 15 3 8" xfId="12762"/>
    <cellStyle name="Note 6 15 3 8 2" xfId="30196"/>
    <cellStyle name="Note 6 15 3 8 3" xfId="44649"/>
    <cellStyle name="Note 6 15 3 9" xfId="19768"/>
    <cellStyle name="Note 6 15 4" xfId="2932"/>
    <cellStyle name="Note 6 15 4 2" xfId="2933"/>
    <cellStyle name="Note 6 15 4 2 2" xfId="5444"/>
    <cellStyle name="Note 6 15 4 2 2 2" xfId="14710"/>
    <cellStyle name="Note 6 15 4 2 2 2 2" xfId="32144"/>
    <cellStyle name="Note 6 15 4 2 2 2 3" xfId="46597"/>
    <cellStyle name="Note 6 15 4 2 2 3" xfId="17171"/>
    <cellStyle name="Note 6 15 4 2 2 3 2" xfId="34605"/>
    <cellStyle name="Note 6 15 4 2 2 3 3" xfId="49058"/>
    <cellStyle name="Note 6 15 4 2 2 4" xfId="22879"/>
    <cellStyle name="Note 6 15 4 2 2 5" xfId="37332"/>
    <cellStyle name="Note 6 15 4 2 3" xfId="7906"/>
    <cellStyle name="Note 6 15 4 2 3 2" xfId="25340"/>
    <cellStyle name="Note 6 15 4 2 3 3" xfId="39793"/>
    <cellStyle name="Note 6 15 4 2 4" xfId="10347"/>
    <cellStyle name="Note 6 15 4 2 4 2" xfId="27781"/>
    <cellStyle name="Note 6 15 4 2 4 3" xfId="42234"/>
    <cellStyle name="Note 6 15 4 2 5" xfId="12767"/>
    <cellStyle name="Note 6 15 4 2 5 2" xfId="30201"/>
    <cellStyle name="Note 6 15 4 2 5 3" xfId="44654"/>
    <cellStyle name="Note 6 15 4 2 6" xfId="19773"/>
    <cellStyle name="Note 6 15 4 3" xfId="2934"/>
    <cellStyle name="Note 6 15 4 3 2" xfId="5445"/>
    <cellStyle name="Note 6 15 4 3 2 2" xfId="14711"/>
    <cellStyle name="Note 6 15 4 3 2 2 2" xfId="32145"/>
    <cellStyle name="Note 6 15 4 3 2 2 3" xfId="46598"/>
    <cellStyle name="Note 6 15 4 3 2 3" xfId="17172"/>
    <cellStyle name="Note 6 15 4 3 2 3 2" xfId="34606"/>
    <cellStyle name="Note 6 15 4 3 2 3 3" xfId="49059"/>
    <cellStyle name="Note 6 15 4 3 2 4" xfId="22880"/>
    <cellStyle name="Note 6 15 4 3 2 5" xfId="37333"/>
    <cellStyle name="Note 6 15 4 3 3" xfId="7907"/>
    <cellStyle name="Note 6 15 4 3 3 2" xfId="25341"/>
    <cellStyle name="Note 6 15 4 3 3 3" xfId="39794"/>
    <cellStyle name="Note 6 15 4 3 4" xfId="10348"/>
    <cellStyle name="Note 6 15 4 3 4 2" xfId="27782"/>
    <cellStyle name="Note 6 15 4 3 4 3" xfId="42235"/>
    <cellStyle name="Note 6 15 4 3 5" xfId="12768"/>
    <cellStyle name="Note 6 15 4 3 5 2" xfId="30202"/>
    <cellStyle name="Note 6 15 4 3 5 3" xfId="44655"/>
    <cellStyle name="Note 6 15 4 3 6" xfId="19774"/>
    <cellStyle name="Note 6 15 4 4" xfId="2935"/>
    <cellStyle name="Note 6 15 4 4 2" xfId="5446"/>
    <cellStyle name="Note 6 15 4 4 2 2" xfId="22881"/>
    <cellStyle name="Note 6 15 4 4 2 3" xfId="37334"/>
    <cellStyle name="Note 6 15 4 4 3" xfId="7908"/>
    <cellStyle name="Note 6 15 4 4 3 2" xfId="25342"/>
    <cellStyle name="Note 6 15 4 4 3 3" xfId="39795"/>
    <cellStyle name="Note 6 15 4 4 4" xfId="10349"/>
    <cellStyle name="Note 6 15 4 4 4 2" xfId="27783"/>
    <cellStyle name="Note 6 15 4 4 4 3" xfId="42236"/>
    <cellStyle name="Note 6 15 4 4 5" xfId="12769"/>
    <cellStyle name="Note 6 15 4 4 5 2" xfId="30203"/>
    <cellStyle name="Note 6 15 4 4 5 3" xfId="44656"/>
    <cellStyle name="Note 6 15 4 4 6" xfId="15507"/>
    <cellStyle name="Note 6 15 4 4 6 2" xfId="32941"/>
    <cellStyle name="Note 6 15 4 4 6 3" xfId="47394"/>
    <cellStyle name="Note 6 15 4 4 7" xfId="19775"/>
    <cellStyle name="Note 6 15 4 4 8" xfId="20668"/>
    <cellStyle name="Note 6 15 4 5" xfId="5443"/>
    <cellStyle name="Note 6 15 4 5 2" xfId="14709"/>
    <cellStyle name="Note 6 15 4 5 2 2" xfId="32143"/>
    <cellStyle name="Note 6 15 4 5 2 3" xfId="46596"/>
    <cellStyle name="Note 6 15 4 5 3" xfId="17170"/>
    <cellStyle name="Note 6 15 4 5 3 2" xfId="34604"/>
    <cellStyle name="Note 6 15 4 5 3 3" xfId="49057"/>
    <cellStyle name="Note 6 15 4 5 4" xfId="22878"/>
    <cellStyle name="Note 6 15 4 5 5" xfId="37331"/>
    <cellStyle name="Note 6 15 4 6" xfId="7905"/>
    <cellStyle name="Note 6 15 4 6 2" xfId="25339"/>
    <cellStyle name="Note 6 15 4 6 3" xfId="39792"/>
    <cellStyle name="Note 6 15 4 7" xfId="10346"/>
    <cellStyle name="Note 6 15 4 7 2" xfId="27780"/>
    <cellStyle name="Note 6 15 4 7 3" xfId="42233"/>
    <cellStyle name="Note 6 15 4 8" xfId="12766"/>
    <cellStyle name="Note 6 15 4 8 2" xfId="30200"/>
    <cellStyle name="Note 6 15 4 8 3" xfId="44653"/>
    <cellStyle name="Note 6 15 4 9" xfId="19772"/>
    <cellStyle name="Note 6 15 5" xfId="2936"/>
    <cellStyle name="Note 6 15 5 2" xfId="2937"/>
    <cellStyle name="Note 6 15 5 2 2" xfId="5448"/>
    <cellStyle name="Note 6 15 5 2 2 2" xfId="14713"/>
    <cellStyle name="Note 6 15 5 2 2 2 2" xfId="32147"/>
    <cellStyle name="Note 6 15 5 2 2 2 3" xfId="46600"/>
    <cellStyle name="Note 6 15 5 2 2 3" xfId="17174"/>
    <cellStyle name="Note 6 15 5 2 2 3 2" xfId="34608"/>
    <cellStyle name="Note 6 15 5 2 2 3 3" xfId="49061"/>
    <cellStyle name="Note 6 15 5 2 2 4" xfId="22883"/>
    <cellStyle name="Note 6 15 5 2 2 5" xfId="37336"/>
    <cellStyle name="Note 6 15 5 2 3" xfId="7910"/>
    <cellStyle name="Note 6 15 5 2 3 2" xfId="25344"/>
    <cellStyle name="Note 6 15 5 2 3 3" xfId="39797"/>
    <cellStyle name="Note 6 15 5 2 4" xfId="10351"/>
    <cellStyle name="Note 6 15 5 2 4 2" xfId="27785"/>
    <cellStyle name="Note 6 15 5 2 4 3" xfId="42238"/>
    <cellStyle name="Note 6 15 5 2 5" xfId="12771"/>
    <cellStyle name="Note 6 15 5 2 5 2" xfId="30205"/>
    <cellStyle name="Note 6 15 5 2 5 3" xfId="44658"/>
    <cellStyle name="Note 6 15 5 2 6" xfId="19777"/>
    <cellStyle name="Note 6 15 5 3" xfId="2938"/>
    <cellStyle name="Note 6 15 5 3 2" xfId="5449"/>
    <cellStyle name="Note 6 15 5 3 2 2" xfId="14714"/>
    <cellStyle name="Note 6 15 5 3 2 2 2" xfId="32148"/>
    <cellStyle name="Note 6 15 5 3 2 2 3" xfId="46601"/>
    <cellStyle name="Note 6 15 5 3 2 3" xfId="17175"/>
    <cellStyle name="Note 6 15 5 3 2 3 2" xfId="34609"/>
    <cellStyle name="Note 6 15 5 3 2 3 3" xfId="49062"/>
    <cellStyle name="Note 6 15 5 3 2 4" xfId="22884"/>
    <cellStyle name="Note 6 15 5 3 2 5" xfId="37337"/>
    <cellStyle name="Note 6 15 5 3 3" xfId="7911"/>
    <cellStyle name="Note 6 15 5 3 3 2" xfId="25345"/>
    <cellStyle name="Note 6 15 5 3 3 3" xfId="39798"/>
    <cellStyle name="Note 6 15 5 3 4" xfId="10352"/>
    <cellStyle name="Note 6 15 5 3 4 2" xfId="27786"/>
    <cellStyle name="Note 6 15 5 3 4 3" xfId="42239"/>
    <cellStyle name="Note 6 15 5 3 5" xfId="12772"/>
    <cellStyle name="Note 6 15 5 3 5 2" xfId="30206"/>
    <cellStyle name="Note 6 15 5 3 5 3" xfId="44659"/>
    <cellStyle name="Note 6 15 5 3 6" xfId="19778"/>
    <cellStyle name="Note 6 15 5 4" xfId="2939"/>
    <cellStyle name="Note 6 15 5 4 2" xfId="5450"/>
    <cellStyle name="Note 6 15 5 4 2 2" xfId="22885"/>
    <cellStyle name="Note 6 15 5 4 2 3" xfId="37338"/>
    <cellStyle name="Note 6 15 5 4 3" xfId="7912"/>
    <cellStyle name="Note 6 15 5 4 3 2" xfId="25346"/>
    <cellStyle name="Note 6 15 5 4 3 3" xfId="39799"/>
    <cellStyle name="Note 6 15 5 4 4" xfId="10353"/>
    <cellStyle name="Note 6 15 5 4 4 2" xfId="27787"/>
    <cellStyle name="Note 6 15 5 4 4 3" xfId="42240"/>
    <cellStyle name="Note 6 15 5 4 5" xfId="12773"/>
    <cellStyle name="Note 6 15 5 4 5 2" xfId="30207"/>
    <cellStyle name="Note 6 15 5 4 5 3" xfId="44660"/>
    <cellStyle name="Note 6 15 5 4 6" xfId="15508"/>
    <cellStyle name="Note 6 15 5 4 6 2" xfId="32942"/>
    <cellStyle name="Note 6 15 5 4 6 3" xfId="47395"/>
    <cellStyle name="Note 6 15 5 4 7" xfId="19779"/>
    <cellStyle name="Note 6 15 5 4 8" xfId="20669"/>
    <cellStyle name="Note 6 15 5 5" xfId="5447"/>
    <cellStyle name="Note 6 15 5 5 2" xfId="14712"/>
    <cellStyle name="Note 6 15 5 5 2 2" xfId="32146"/>
    <cellStyle name="Note 6 15 5 5 2 3" xfId="46599"/>
    <cellStyle name="Note 6 15 5 5 3" xfId="17173"/>
    <cellStyle name="Note 6 15 5 5 3 2" xfId="34607"/>
    <cellStyle name="Note 6 15 5 5 3 3" xfId="49060"/>
    <cellStyle name="Note 6 15 5 5 4" xfId="22882"/>
    <cellStyle name="Note 6 15 5 5 5" xfId="37335"/>
    <cellStyle name="Note 6 15 5 6" xfId="7909"/>
    <cellStyle name="Note 6 15 5 6 2" xfId="25343"/>
    <cellStyle name="Note 6 15 5 6 3" xfId="39796"/>
    <cellStyle name="Note 6 15 5 7" xfId="10350"/>
    <cellStyle name="Note 6 15 5 7 2" xfId="27784"/>
    <cellStyle name="Note 6 15 5 7 3" xfId="42237"/>
    <cellStyle name="Note 6 15 5 8" xfId="12770"/>
    <cellStyle name="Note 6 15 5 8 2" xfId="30204"/>
    <cellStyle name="Note 6 15 5 8 3" xfId="44657"/>
    <cellStyle name="Note 6 15 5 9" xfId="19776"/>
    <cellStyle name="Note 6 15 6" xfId="2940"/>
    <cellStyle name="Note 6 15 6 2" xfId="5451"/>
    <cellStyle name="Note 6 15 6 2 2" xfId="14715"/>
    <cellStyle name="Note 6 15 6 2 2 2" xfId="32149"/>
    <cellStyle name="Note 6 15 6 2 2 3" xfId="46602"/>
    <cellStyle name="Note 6 15 6 2 3" xfId="17176"/>
    <cellStyle name="Note 6 15 6 2 3 2" xfId="34610"/>
    <cellStyle name="Note 6 15 6 2 3 3" xfId="49063"/>
    <cellStyle name="Note 6 15 6 2 4" xfId="22886"/>
    <cellStyle name="Note 6 15 6 2 5" xfId="37339"/>
    <cellStyle name="Note 6 15 6 3" xfId="7913"/>
    <cellStyle name="Note 6 15 6 3 2" xfId="25347"/>
    <cellStyle name="Note 6 15 6 3 3" xfId="39800"/>
    <cellStyle name="Note 6 15 6 4" xfId="10354"/>
    <cellStyle name="Note 6 15 6 4 2" xfId="27788"/>
    <cellStyle name="Note 6 15 6 4 3" xfId="42241"/>
    <cellStyle name="Note 6 15 6 5" xfId="12774"/>
    <cellStyle name="Note 6 15 6 5 2" xfId="30208"/>
    <cellStyle name="Note 6 15 6 5 3" xfId="44661"/>
    <cellStyle name="Note 6 15 6 6" xfId="19780"/>
    <cellStyle name="Note 6 15 7" xfId="2941"/>
    <cellStyle name="Note 6 15 7 2" xfId="5452"/>
    <cellStyle name="Note 6 15 7 2 2" xfId="14716"/>
    <cellStyle name="Note 6 15 7 2 2 2" xfId="32150"/>
    <cellStyle name="Note 6 15 7 2 2 3" xfId="46603"/>
    <cellStyle name="Note 6 15 7 2 3" xfId="17177"/>
    <cellStyle name="Note 6 15 7 2 3 2" xfId="34611"/>
    <cellStyle name="Note 6 15 7 2 3 3" xfId="49064"/>
    <cellStyle name="Note 6 15 7 2 4" xfId="22887"/>
    <cellStyle name="Note 6 15 7 2 5" xfId="37340"/>
    <cellStyle name="Note 6 15 7 3" xfId="7914"/>
    <cellStyle name="Note 6 15 7 3 2" xfId="25348"/>
    <cellStyle name="Note 6 15 7 3 3" xfId="39801"/>
    <cellStyle name="Note 6 15 7 4" xfId="10355"/>
    <cellStyle name="Note 6 15 7 4 2" xfId="27789"/>
    <cellStyle name="Note 6 15 7 4 3" xfId="42242"/>
    <cellStyle name="Note 6 15 7 5" xfId="12775"/>
    <cellStyle name="Note 6 15 7 5 2" xfId="30209"/>
    <cellStyle name="Note 6 15 7 5 3" xfId="44662"/>
    <cellStyle name="Note 6 15 7 6" xfId="19781"/>
    <cellStyle name="Note 6 15 8" xfId="2942"/>
    <cellStyle name="Note 6 15 8 2" xfId="5453"/>
    <cellStyle name="Note 6 15 8 2 2" xfId="22888"/>
    <cellStyle name="Note 6 15 8 2 3" xfId="37341"/>
    <cellStyle name="Note 6 15 8 3" xfId="7915"/>
    <cellStyle name="Note 6 15 8 3 2" xfId="25349"/>
    <cellStyle name="Note 6 15 8 3 3" xfId="39802"/>
    <cellStyle name="Note 6 15 8 4" xfId="10356"/>
    <cellStyle name="Note 6 15 8 4 2" xfId="27790"/>
    <cellStyle name="Note 6 15 8 4 3" xfId="42243"/>
    <cellStyle name="Note 6 15 8 5" xfId="12776"/>
    <cellStyle name="Note 6 15 8 5 2" xfId="30210"/>
    <cellStyle name="Note 6 15 8 5 3" xfId="44663"/>
    <cellStyle name="Note 6 15 8 6" xfId="15509"/>
    <cellStyle name="Note 6 15 8 6 2" xfId="32943"/>
    <cellStyle name="Note 6 15 8 6 3" xfId="47396"/>
    <cellStyle name="Note 6 15 8 7" xfId="19782"/>
    <cellStyle name="Note 6 15 8 8" xfId="20670"/>
    <cellStyle name="Note 6 15 9" xfId="5434"/>
    <cellStyle name="Note 6 15 9 2" xfId="14702"/>
    <cellStyle name="Note 6 15 9 2 2" xfId="32136"/>
    <cellStyle name="Note 6 15 9 2 3" xfId="46589"/>
    <cellStyle name="Note 6 15 9 3" xfId="17163"/>
    <cellStyle name="Note 6 15 9 3 2" xfId="34597"/>
    <cellStyle name="Note 6 15 9 3 3" xfId="49050"/>
    <cellStyle name="Note 6 15 9 4" xfId="22869"/>
    <cellStyle name="Note 6 15 9 5" xfId="37322"/>
    <cellStyle name="Note 6 16" xfId="2943"/>
    <cellStyle name="Note 6 16 10" xfId="7916"/>
    <cellStyle name="Note 6 16 10 2" xfId="25350"/>
    <cellStyle name="Note 6 16 10 3" xfId="39803"/>
    <cellStyle name="Note 6 16 11" xfId="10357"/>
    <cellStyle name="Note 6 16 11 2" xfId="27791"/>
    <cellStyle name="Note 6 16 11 3" xfId="42244"/>
    <cellStyle name="Note 6 16 12" xfId="12777"/>
    <cellStyle name="Note 6 16 12 2" xfId="30211"/>
    <cellStyle name="Note 6 16 12 3" xfId="44664"/>
    <cellStyle name="Note 6 16 13" xfId="19783"/>
    <cellStyle name="Note 6 16 2" xfId="2944"/>
    <cellStyle name="Note 6 16 2 2" xfId="2945"/>
    <cellStyle name="Note 6 16 2 2 2" xfId="5456"/>
    <cellStyle name="Note 6 16 2 2 2 2" xfId="14719"/>
    <cellStyle name="Note 6 16 2 2 2 2 2" xfId="32153"/>
    <cellStyle name="Note 6 16 2 2 2 2 3" xfId="46606"/>
    <cellStyle name="Note 6 16 2 2 2 3" xfId="17180"/>
    <cellStyle name="Note 6 16 2 2 2 3 2" xfId="34614"/>
    <cellStyle name="Note 6 16 2 2 2 3 3" xfId="49067"/>
    <cellStyle name="Note 6 16 2 2 2 4" xfId="22891"/>
    <cellStyle name="Note 6 16 2 2 2 5" xfId="37344"/>
    <cellStyle name="Note 6 16 2 2 3" xfId="7918"/>
    <cellStyle name="Note 6 16 2 2 3 2" xfId="25352"/>
    <cellStyle name="Note 6 16 2 2 3 3" xfId="39805"/>
    <cellStyle name="Note 6 16 2 2 4" xfId="10359"/>
    <cellStyle name="Note 6 16 2 2 4 2" xfId="27793"/>
    <cellStyle name="Note 6 16 2 2 4 3" xfId="42246"/>
    <cellStyle name="Note 6 16 2 2 5" xfId="12779"/>
    <cellStyle name="Note 6 16 2 2 5 2" xfId="30213"/>
    <cellStyle name="Note 6 16 2 2 5 3" xfId="44666"/>
    <cellStyle name="Note 6 16 2 2 6" xfId="19785"/>
    <cellStyle name="Note 6 16 2 3" xfId="2946"/>
    <cellStyle name="Note 6 16 2 3 2" xfId="5457"/>
    <cellStyle name="Note 6 16 2 3 2 2" xfId="14720"/>
    <cellStyle name="Note 6 16 2 3 2 2 2" xfId="32154"/>
    <cellStyle name="Note 6 16 2 3 2 2 3" xfId="46607"/>
    <cellStyle name="Note 6 16 2 3 2 3" xfId="17181"/>
    <cellStyle name="Note 6 16 2 3 2 3 2" xfId="34615"/>
    <cellStyle name="Note 6 16 2 3 2 3 3" xfId="49068"/>
    <cellStyle name="Note 6 16 2 3 2 4" xfId="22892"/>
    <cellStyle name="Note 6 16 2 3 2 5" xfId="37345"/>
    <cellStyle name="Note 6 16 2 3 3" xfId="7919"/>
    <cellStyle name="Note 6 16 2 3 3 2" xfId="25353"/>
    <cellStyle name="Note 6 16 2 3 3 3" xfId="39806"/>
    <cellStyle name="Note 6 16 2 3 4" xfId="10360"/>
    <cellStyle name="Note 6 16 2 3 4 2" xfId="27794"/>
    <cellStyle name="Note 6 16 2 3 4 3" xfId="42247"/>
    <cellStyle name="Note 6 16 2 3 5" xfId="12780"/>
    <cellStyle name="Note 6 16 2 3 5 2" xfId="30214"/>
    <cellStyle name="Note 6 16 2 3 5 3" xfId="44667"/>
    <cellStyle name="Note 6 16 2 3 6" xfId="19786"/>
    <cellStyle name="Note 6 16 2 4" xfId="2947"/>
    <cellStyle name="Note 6 16 2 4 2" xfId="5458"/>
    <cellStyle name="Note 6 16 2 4 2 2" xfId="22893"/>
    <cellStyle name="Note 6 16 2 4 2 3" xfId="37346"/>
    <cellStyle name="Note 6 16 2 4 3" xfId="7920"/>
    <cellStyle name="Note 6 16 2 4 3 2" xfId="25354"/>
    <cellStyle name="Note 6 16 2 4 3 3" xfId="39807"/>
    <cellStyle name="Note 6 16 2 4 4" xfId="10361"/>
    <cellStyle name="Note 6 16 2 4 4 2" xfId="27795"/>
    <cellStyle name="Note 6 16 2 4 4 3" xfId="42248"/>
    <cellStyle name="Note 6 16 2 4 5" xfId="12781"/>
    <cellStyle name="Note 6 16 2 4 5 2" xfId="30215"/>
    <cellStyle name="Note 6 16 2 4 5 3" xfId="44668"/>
    <cellStyle name="Note 6 16 2 4 6" xfId="15510"/>
    <cellStyle name="Note 6 16 2 4 6 2" xfId="32944"/>
    <cellStyle name="Note 6 16 2 4 6 3" xfId="47397"/>
    <cellStyle name="Note 6 16 2 4 7" xfId="19787"/>
    <cellStyle name="Note 6 16 2 4 8" xfId="20671"/>
    <cellStyle name="Note 6 16 2 5" xfId="5455"/>
    <cellStyle name="Note 6 16 2 5 2" xfId="14718"/>
    <cellStyle name="Note 6 16 2 5 2 2" xfId="32152"/>
    <cellStyle name="Note 6 16 2 5 2 3" xfId="46605"/>
    <cellStyle name="Note 6 16 2 5 3" xfId="17179"/>
    <cellStyle name="Note 6 16 2 5 3 2" xfId="34613"/>
    <cellStyle name="Note 6 16 2 5 3 3" xfId="49066"/>
    <cellStyle name="Note 6 16 2 5 4" xfId="22890"/>
    <cellStyle name="Note 6 16 2 5 5" xfId="37343"/>
    <cellStyle name="Note 6 16 2 6" xfId="7917"/>
    <cellStyle name="Note 6 16 2 6 2" xfId="25351"/>
    <cellStyle name="Note 6 16 2 6 3" xfId="39804"/>
    <cellStyle name="Note 6 16 2 7" xfId="10358"/>
    <cellStyle name="Note 6 16 2 7 2" xfId="27792"/>
    <cellStyle name="Note 6 16 2 7 3" xfId="42245"/>
    <cellStyle name="Note 6 16 2 8" xfId="12778"/>
    <cellStyle name="Note 6 16 2 8 2" xfId="30212"/>
    <cellStyle name="Note 6 16 2 8 3" xfId="44665"/>
    <cellStyle name="Note 6 16 2 9" xfId="19784"/>
    <cellStyle name="Note 6 16 3" xfId="2948"/>
    <cellStyle name="Note 6 16 3 2" xfId="2949"/>
    <cellStyle name="Note 6 16 3 2 2" xfId="5460"/>
    <cellStyle name="Note 6 16 3 2 2 2" xfId="14722"/>
    <cellStyle name="Note 6 16 3 2 2 2 2" xfId="32156"/>
    <cellStyle name="Note 6 16 3 2 2 2 3" xfId="46609"/>
    <cellStyle name="Note 6 16 3 2 2 3" xfId="17183"/>
    <cellStyle name="Note 6 16 3 2 2 3 2" xfId="34617"/>
    <cellStyle name="Note 6 16 3 2 2 3 3" xfId="49070"/>
    <cellStyle name="Note 6 16 3 2 2 4" xfId="22895"/>
    <cellStyle name="Note 6 16 3 2 2 5" xfId="37348"/>
    <cellStyle name="Note 6 16 3 2 3" xfId="7922"/>
    <cellStyle name="Note 6 16 3 2 3 2" xfId="25356"/>
    <cellStyle name="Note 6 16 3 2 3 3" xfId="39809"/>
    <cellStyle name="Note 6 16 3 2 4" xfId="10363"/>
    <cellStyle name="Note 6 16 3 2 4 2" xfId="27797"/>
    <cellStyle name="Note 6 16 3 2 4 3" xfId="42250"/>
    <cellStyle name="Note 6 16 3 2 5" xfId="12783"/>
    <cellStyle name="Note 6 16 3 2 5 2" xfId="30217"/>
    <cellStyle name="Note 6 16 3 2 5 3" xfId="44670"/>
    <cellStyle name="Note 6 16 3 2 6" xfId="19789"/>
    <cellStyle name="Note 6 16 3 3" xfId="2950"/>
    <cellStyle name="Note 6 16 3 3 2" xfId="5461"/>
    <cellStyle name="Note 6 16 3 3 2 2" xfId="14723"/>
    <cellStyle name="Note 6 16 3 3 2 2 2" xfId="32157"/>
    <cellStyle name="Note 6 16 3 3 2 2 3" xfId="46610"/>
    <cellStyle name="Note 6 16 3 3 2 3" xfId="17184"/>
    <cellStyle name="Note 6 16 3 3 2 3 2" xfId="34618"/>
    <cellStyle name="Note 6 16 3 3 2 3 3" xfId="49071"/>
    <cellStyle name="Note 6 16 3 3 2 4" xfId="22896"/>
    <cellStyle name="Note 6 16 3 3 2 5" xfId="37349"/>
    <cellStyle name="Note 6 16 3 3 3" xfId="7923"/>
    <cellStyle name="Note 6 16 3 3 3 2" xfId="25357"/>
    <cellStyle name="Note 6 16 3 3 3 3" xfId="39810"/>
    <cellStyle name="Note 6 16 3 3 4" xfId="10364"/>
    <cellStyle name="Note 6 16 3 3 4 2" xfId="27798"/>
    <cellStyle name="Note 6 16 3 3 4 3" xfId="42251"/>
    <cellStyle name="Note 6 16 3 3 5" xfId="12784"/>
    <cellStyle name="Note 6 16 3 3 5 2" xfId="30218"/>
    <cellStyle name="Note 6 16 3 3 5 3" xfId="44671"/>
    <cellStyle name="Note 6 16 3 3 6" xfId="19790"/>
    <cellStyle name="Note 6 16 3 4" xfId="2951"/>
    <cellStyle name="Note 6 16 3 4 2" xfId="5462"/>
    <cellStyle name="Note 6 16 3 4 2 2" xfId="22897"/>
    <cellStyle name="Note 6 16 3 4 2 3" xfId="37350"/>
    <cellStyle name="Note 6 16 3 4 3" xfId="7924"/>
    <cellStyle name="Note 6 16 3 4 3 2" xfId="25358"/>
    <cellStyle name="Note 6 16 3 4 3 3" xfId="39811"/>
    <cellStyle name="Note 6 16 3 4 4" xfId="10365"/>
    <cellStyle name="Note 6 16 3 4 4 2" xfId="27799"/>
    <cellStyle name="Note 6 16 3 4 4 3" xfId="42252"/>
    <cellStyle name="Note 6 16 3 4 5" xfId="12785"/>
    <cellStyle name="Note 6 16 3 4 5 2" xfId="30219"/>
    <cellStyle name="Note 6 16 3 4 5 3" xfId="44672"/>
    <cellStyle name="Note 6 16 3 4 6" xfId="15511"/>
    <cellStyle name="Note 6 16 3 4 6 2" xfId="32945"/>
    <cellStyle name="Note 6 16 3 4 6 3" xfId="47398"/>
    <cellStyle name="Note 6 16 3 4 7" xfId="19791"/>
    <cellStyle name="Note 6 16 3 4 8" xfId="20672"/>
    <cellStyle name="Note 6 16 3 5" xfId="5459"/>
    <cellStyle name="Note 6 16 3 5 2" xfId="14721"/>
    <cellStyle name="Note 6 16 3 5 2 2" xfId="32155"/>
    <cellStyle name="Note 6 16 3 5 2 3" xfId="46608"/>
    <cellStyle name="Note 6 16 3 5 3" xfId="17182"/>
    <cellStyle name="Note 6 16 3 5 3 2" xfId="34616"/>
    <cellStyle name="Note 6 16 3 5 3 3" xfId="49069"/>
    <cellStyle name="Note 6 16 3 5 4" xfId="22894"/>
    <cellStyle name="Note 6 16 3 5 5" xfId="37347"/>
    <cellStyle name="Note 6 16 3 6" xfId="7921"/>
    <cellStyle name="Note 6 16 3 6 2" xfId="25355"/>
    <cellStyle name="Note 6 16 3 6 3" xfId="39808"/>
    <cellStyle name="Note 6 16 3 7" xfId="10362"/>
    <cellStyle name="Note 6 16 3 7 2" xfId="27796"/>
    <cellStyle name="Note 6 16 3 7 3" xfId="42249"/>
    <cellStyle name="Note 6 16 3 8" xfId="12782"/>
    <cellStyle name="Note 6 16 3 8 2" xfId="30216"/>
    <cellStyle name="Note 6 16 3 8 3" xfId="44669"/>
    <cellStyle name="Note 6 16 3 9" xfId="19788"/>
    <cellStyle name="Note 6 16 4" xfId="2952"/>
    <cellStyle name="Note 6 16 4 2" xfId="2953"/>
    <cellStyle name="Note 6 16 4 2 2" xfId="5464"/>
    <cellStyle name="Note 6 16 4 2 2 2" xfId="14725"/>
    <cellStyle name="Note 6 16 4 2 2 2 2" xfId="32159"/>
    <cellStyle name="Note 6 16 4 2 2 2 3" xfId="46612"/>
    <cellStyle name="Note 6 16 4 2 2 3" xfId="17186"/>
    <cellStyle name="Note 6 16 4 2 2 3 2" xfId="34620"/>
    <cellStyle name="Note 6 16 4 2 2 3 3" xfId="49073"/>
    <cellStyle name="Note 6 16 4 2 2 4" xfId="22899"/>
    <cellStyle name="Note 6 16 4 2 2 5" xfId="37352"/>
    <cellStyle name="Note 6 16 4 2 3" xfId="7926"/>
    <cellStyle name="Note 6 16 4 2 3 2" xfId="25360"/>
    <cellStyle name="Note 6 16 4 2 3 3" xfId="39813"/>
    <cellStyle name="Note 6 16 4 2 4" xfId="10367"/>
    <cellStyle name="Note 6 16 4 2 4 2" xfId="27801"/>
    <cellStyle name="Note 6 16 4 2 4 3" xfId="42254"/>
    <cellStyle name="Note 6 16 4 2 5" xfId="12787"/>
    <cellStyle name="Note 6 16 4 2 5 2" xfId="30221"/>
    <cellStyle name="Note 6 16 4 2 5 3" xfId="44674"/>
    <cellStyle name="Note 6 16 4 2 6" xfId="19793"/>
    <cellStyle name="Note 6 16 4 3" xfId="2954"/>
    <cellStyle name="Note 6 16 4 3 2" xfId="5465"/>
    <cellStyle name="Note 6 16 4 3 2 2" xfId="14726"/>
    <cellStyle name="Note 6 16 4 3 2 2 2" xfId="32160"/>
    <cellStyle name="Note 6 16 4 3 2 2 3" xfId="46613"/>
    <cellStyle name="Note 6 16 4 3 2 3" xfId="17187"/>
    <cellStyle name="Note 6 16 4 3 2 3 2" xfId="34621"/>
    <cellStyle name="Note 6 16 4 3 2 3 3" xfId="49074"/>
    <cellStyle name="Note 6 16 4 3 2 4" xfId="22900"/>
    <cellStyle name="Note 6 16 4 3 2 5" xfId="37353"/>
    <cellStyle name="Note 6 16 4 3 3" xfId="7927"/>
    <cellStyle name="Note 6 16 4 3 3 2" xfId="25361"/>
    <cellStyle name="Note 6 16 4 3 3 3" xfId="39814"/>
    <cellStyle name="Note 6 16 4 3 4" xfId="10368"/>
    <cellStyle name="Note 6 16 4 3 4 2" xfId="27802"/>
    <cellStyle name="Note 6 16 4 3 4 3" xfId="42255"/>
    <cellStyle name="Note 6 16 4 3 5" xfId="12788"/>
    <cellStyle name="Note 6 16 4 3 5 2" xfId="30222"/>
    <cellStyle name="Note 6 16 4 3 5 3" xfId="44675"/>
    <cellStyle name="Note 6 16 4 3 6" xfId="19794"/>
    <cellStyle name="Note 6 16 4 4" xfId="2955"/>
    <cellStyle name="Note 6 16 4 4 2" xfId="5466"/>
    <cellStyle name="Note 6 16 4 4 2 2" xfId="22901"/>
    <cellStyle name="Note 6 16 4 4 2 3" xfId="37354"/>
    <cellStyle name="Note 6 16 4 4 3" xfId="7928"/>
    <cellStyle name="Note 6 16 4 4 3 2" xfId="25362"/>
    <cellStyle name="Note 6 16 4 4 3 3" xfId="39815"/>
    <cellStyle name="Note 6 16 4 4 4" xfId="10369"/>
    <cellStyle name="Note 6 16 4 4 4 2" xfId="27803"/>
    <cellStyle name="Note 6 16 4 4 4 3" xfId="42256"/>
    <cellStyle name="Note 6 16 4 4 5" xfId="12789"/>
    <cellStyle name="Note 6 16 4 4 5 2" xfId="30223"/>
    <cellStyle name="Note 6 16 4 4 5 3" xfId="44676"/>
    <cellStyle name="Note 6 16 4 4 6" xfId="15512"/>
    <cellStyle name="Note 6 16 4 4 6 2" xfId="32946"/>
    <cellStyle name="Note 6 16 4 4 6 3" xfId="47399"/>
    <cellStyle name="Note 6 16 4 4 7" xfId="19795"/>
    <cellStyle name="Note 6 16 4 4 8" xfId="20673"/>
    <cellStyle name="Note 6 16 4 5" xfId="5463"/>
    <cellStyle name="Note 6 16 4 5 2" xfId="14724"/>
    <cellStyle name="Note 6 16 4 5 2 2" xfId="32158"/>
    <cellStyle name="Note 6 16 4 5 2 3" xfId="46611"/>
    <cellStyle name="Note 6 16 4 5 3" xfId="17185"/>
    <cellStyle name="Note 6 16 4 5 3 2" xfId="34619"/>
    <cellStyle name="Note 6 16 4 5 3 3" xfId="49072"/>
    <cellStyle name="Note 6 16 4 5 4" xfId="22898"/>
    <cellStyle name="Note 6 16 4 5 5" xfId="37351"/>
    <cellStyle name="Note 6 16 4 6" xfId="7925"/>
    <cellStyle name="Note 6 16 4 6 2" xfId="25359"/>
    <cellStyle name="Note 6 16 4 6 3" xfId="39812"/>
    <cellStyle name="Note 6 16 4 7" xfId="10366"/>
    <cellStyle name="Note 6 16 4 7 2" xfId="27800"/>
    <cellStyle name="Note 6 16 4 7 3" xfId="42253"/>
    <cellStyle name="Note 6 16 4 8" xfId="12786"/>
    <cellStyle name="Note 6 16 4 8 2" xfId="30220"/>
    <cellStyle name="Note 6 16 4 8 3" xfId="44673"/>
    <cellStyle name="Note 6 16 4 9" xfId="19792"/>
    <cellStyle name="Note 6 16 5" xfId="2956"/>
    <cellStyle name="Note 6 16 5 2" xfId="2957"/>
    <cellStyle name="Note 6 16 5 2 2" xfId="5468"/>
    <cellStyle name="Note 6 16 5 2 2 2" xfId="14728"/>
    <cellStyle name="Note 6 16 5 2 2 2 2" xfId="32162"/>
    <cellStyle name="Note 6 16 5 2 2 2 3" xfId="46615"/>
    <cellStyle name="Note 6 16 5 2 2 3" xfId="17189"/>
    <cellStyle name="Note 6 16 5 2 2 3 2" xfId="34623"/>
    <cellStyle name="Note 6 16 5 2 2 3 3" xfId="49076"/>
    <cellStyle name="Note 6 16 5 2 2 4" xfId="22903"/>
    <cellStyle name="Note 6 16 5 2 2 5" xfId="37356"/>
    <cellStyle name="Note 6 16 5 2 3" xfId="7930"/>
    <cellStyle name="Note 6 16 5 2 3 2" xfId="25364"/>
    <cellStyle name="Note 6 16 5 2 3 3" xfId="39817"/>
    <cellStyle name="Note 6 16 5 2 4" xfId="10371"/>
    <cellStyle name="Note 6 16 5 2 4 2" xfId="27805"/>
    <cellStyle name="Note 6 16 5 2 4 3" xfId="42258"/>
    <cellStyle name="Note 6 16 5 2 5" xfId="12791"/>
    <cellStyle name="Note 6 16 5 2 5 2" xfId="30225"/>
    <cellStyle name="Note 6 16 5 2 5 3" xfId="44678"/>
    <cellStyle name="Note 6 16 5 2 6" xfId="19797"/>
    <cellStyle name="Note 6 16 5 3" xfId="2958"/>
    <cellStyle name="Note 6 16 5 3 2" xfId="5469"/>
    <cellStyle name="Note 6 16 5 3 2 2" xfId="14729"/>
    <cellStyle name="Note 6 16 5 3 2 2 2" xfId="32163"/>
    <cellStyle name="Note 6 16 5 3 2 2 3" xfId="46616"/>
    <cellStyle name="Note 6 16 5 3 2 3" xfId="17190"/>
    <cellStyle name="Note 6 16 5 3 2 3 2" xfId="34624"/>
    <cellStyle name="Note 6 16 5 3 2 3 3" xfId="49077"/>
    <cellStyle name="Note 6 16 5 3 2 4" xfId="22904"/>
    <cellStyle name="Note 6 16 5 3 2 5" xfId="37357"/>
    <cellStyle name="Note 6 16 5 3 3" xfId="7931"/>
    <cellStyle name="Note 6 16 5 3 3 2" xfId="25365"/>
    <cellStyle name="Note 6 16 5 3 3 3" xfId="39818"/>
    <cellStyle name="Note 6 16 5 3 4" xfId="10372"/>
    <cellStyle name="Note 6 16 5 3 4 2" xfId="27806"/>
    <cellStyle name="Note 6 16 5 3 4 3" xfId="42259"/>
    <cellStyle name="Note 6 16 5 3 5" xfId="12792"/>
    <cellStyle name="Note 6 16 5 3 5 2" xfId="30226"/>
    <cellStyle name="Note 6 16 5 3 5 3" xfId="44679"/>
    <cellStyle name="Note 6 16 5 3 6" xfId="19798"/>
    <cellStyle name="Note 6 16 5 4" xfId="2959"/>
    <cellStyle name="Note 6 16 5 4 2" xfId="5470"/>
    <cellStyle name="Note 6 16 5 4 2 2" xfId="22905"/>
    <cellStyle name="Note 6 16 5 4 2 3" xfId="37358"/>
    <cellStyle name="Note 6 16 5 4 3" xfId="7932"/>
    <cellStyle name="Note 6 16 5 4 3 2" xfId="25366"/>
    <cellStyle name="Note 6 16 5 4 3 3" xfId="39819"/>
    <cellStyle name="Note 6 16 5 4 4" xfId="10373"/>
    <cellStyle name="Note 6 16 5 4 4 2" xfId="27807"/>
    <cellStyle name="Note 6 16 5 4 4 3" xfId="42260"/>
    <cellStyle name="Note 6 16 5 4 5" xfId="12793"/>
    <cellStyle name="Note 6 16 5 4 5 2" xfId="30227"/>
    <cellStyle name="Note 6 16 5 4 5 3" xfId="44680"/>
    <cellStyle name="Note 6 16 5 4 6" xfId="15513"/>
    <cellStyle name="Note 6 16 5 4 6 2" xfId="32947"/>
    <cellStyle name="Note 6 16 5 4 6 3" xfId="47400"/>
    <cellStyle name="Note 6 16 5 4 7" xfId="19799"/>
    <cellStyle name="Note 6 16 5 4 8" xfId="20674"/>
    <cellStyle name="Note 6 16 5 5" xfId="5467"/>
    <cellStyle name="Note 6 16 5 5 2" xfId="14727"/>
    <cellStyle name="Note 6 16 5 5 2 2" xfId="32161"/>
    <cellStyle name="Note 6 16 5 5 2 3" xfId="46614"/>
    <cellStyle name="Note 6 16 5 5 3" xfId="17188"/>
    <cellStyle name="Note 6 16 5 5 3 2" xfId="34622"/>
    <cellStyle name="Note 6 16 5 5 3 3" xfId="49075"/>
    <cellStyle name="Note 6 16 5 5 4" xfId="22902"/>
    <cellStyle name="Note 6 16 5 5 5" xfId="37355"/>
    <cellStyle name="Note 6 16 5 6" xfId="7929"/>
    <cellStyle name="Note 6 16 5 6 2" xfId="25363"/>
    <cellStyle name="Note 6 16 5 6 3" xfId="39816"/>
    <cellStyle name="Note 6 16 5 7" xfId="10370"/>
    <cellStyle name="Note 6 16 5 7 2" xfId="27804"/>
    <cellStyle name="Note 6 16 5 7 3" xfId="42257"/>
    <cellStyle name="Note 6 16 5 8" xfId="12790"/>
    <cellStyle name="Note 6 16 5 8 2" xfId="30224"/>
    <cellStyle name="Note 6 16 5 8 3" xfId="44677"/>
    <cellStyle name="Note 6 16 5 9" xfId="19796"/>
    <cellStyle name="Note 6 16 6" xfId="2960"/>
    <cellStyle name="Note 6 16 6 2" xfId="5471"/>
    <cellStyle name="Note 6 16 6 2 2" xfId="14730"/>
    <cellStyle name="Note 6 16 6 2 2 2" xfId="32164"/>
    <cellStyle name="Note 6 16 6 2 2 3" xfId="46617"/>
    <cellStyle name="Note 6 16 6 2 3" xfId="17191"/>
    <cellStyle name="Note 6 16 6 2 3 2" xfId="34625"/>
    <cellStyle name="Note 6 16 6 2 3 3" xfId="49078"/>
    <cellStyle name="Note 6 16 6 2 4" xfId="22906"/>
    <cellStyle name="Note 6 16 6 2 5" xfId="37359"/>
    <cellStyle name="Note 6 16 6 3" xfId="7933"/>
    <cellStyle name="Note 6 16 6 3 2" xfId="25367"/>
    <cellStyle name="Note 6 16 6 3 3" xfId="39820"/>
    <cellStyle name="Note 6 16 6 4" xfId="10374"/>
    <cellStyle name="Note 6 16 6 4 2" xfId="27808"/>
    <cellStyle name="Note 6 16 6 4 3" xfId="42261"/>
    <cellStyle name="Note 6 16 6 5" xfId="12794"/>
    <cellStyle name="Note 6 16 6 5 2" xfId="30228"/>
    <cellStyle name="Note 6 16 6 5 3" xfId="44681"/>
    <cellStyle name="Note 6 16 6 6" xfId="19800"/>
    <cellStyle name="Note 6 16 7" xfId="2961"/>
    <cellStyle name="Note 6 16 7 2" xfId="5472"/>
    <cellStyle name="Note 6 16 7 2 2" xfId="14731"/>
    <cellStyle name="Note 6 16 7 2 2 2" xfId="32165"/>
    <cellStyle name="Note 6 16 7 2 2 3" xfId="46618"/>
    <cellStyle name="Note 6 16 7 2 3" xfId="17192"/>
    <cellStyle name="Note 6 16 7 2 3 2" xfId="34626"/>
    <cellStyle name="Note 6 16 7 2 3 3" xfId="49079"/>
    <cellStyle name="Note 6 16 7 2 4" xfId="22907"/>
    <cellStyle name="Note 6 16 7 2 5" xfId="37360"/>
    <cellStyle name="Note 6 16 7 3" xfId="7934"/>
    <cellStyle name="Note 6 16 7 3 2" xfId="25368"/>
    <cellStyle name="Note 6 16 7 3 3" xfId="39821"/>
    <cellStyle name="Note 6 16 7 4" xfId="10375"/>
    <cellStyle name="Note 6 16 7 4 2" xfId="27809"/>
    <cellStyle name="Note 6 16 7 4 3" xfId="42262"/>
    <cellStyle name="Note 6 16 7 5" xfId="12795"/>
    <cellStyle name="Note 6 16 7 5 2" xfId="30229"/>
    <cellStyle name="Note 6 16 7 5 3" xfId="44682"/>
    <cellStyle name="Note 6 16 7 6" xfId="19801"/>
    <cellStyle name="Note 6 16 8" xfId="2962"/>
    <cellStyle name="Note 6 16 8 2" xfId="5473"/>
    <cellStyle name="Note 6 16 8 2 2" xfId="22908"/>
    <cellStyle name="Note 6 16 8 2 3" xfId="37361"/>
    <cellStyle name="Note 6 16 8 3" xfId="7935"/>
    <cellStyle name="Note 6 16 8 3 2" xfId="25369"/>
    <cellStyle name="Note 6 16 8 3 3" xfId="39822"/>
    <cellStyle name="Note 6 16 8 4" xfId="10376"/>
    <cellStyle name="Note 6 16 8 4 2" xfId="27810"/>
    <cellStyle name="Note 6 16 8 4 3" xfId="42263"/>
    <cellStyle name="Note 6 16 8 5" xfId="12796"/>
    <cellStyle name="Note 6 16 8 5 2" xfId="30230"/>
    <cellStyle name="Note 6 16 8 5 3" xfId="44683"/>
    <cellStyle name="Note 6 16 8 6" xfId="15514"/>
    <cellStyle name="Note 6 16 8 6 2" xfId="32948"/>
    <cellStyle name="Note 6 16 8 6 3" xfId="47401"/>
    <cellStyle name="Note 6 16 8 7" xfId="19802"/>
    <cellStyle name="Note 6 16 8 8" xfId="20675"/>
    <cellStyle name="Note 6 16 9" xfId="5454"/>
    <cellStyle name="Note 6 16 9 2" xfId="14717"/>
    <cellStyle name="Note 6 16 9 2 2" xfId="32151"/>
    <cellStyle name="Note 6 16 9 2 3" xfId="46604"/>
    <cellStyle name="Note 6 16 9 3" xfId="17178"/>
    <cellStyle name="Note 6 16 9 3 2" xfId="34612"/>
    <cellStyle name="Note 6 16 9 3 3" xfId="49065"/>
    <cellStyle name="Note 6 16 9 4" xfId="22889"/>
    <cellStyle name="Note 6 16 9 5" xfId="37342"/>
    <cellStyle name="Note 6 17" xfId="2963"/>
    <cellStyle name="Note 6 17 10" xfId="7936"/>
    <cellStyle name="Note 6 17 10 2" xfId="25370"/>
    <cellStyle name="Note 6 17 10 3" xfId="39823"/>
    <cellStyle name="Note 6 17 11" xfId="10377"/>
    <cellStyle name="Note 6 17 11 2" xfId="27811"/>
    <cellStyle name="Note 6 17 11 3" xfId="42264"/>
    <cellStyle name="Note 6 17 12" xfId="12797"/>
    <cellStyle name="Note 6 17 12 2" xfId="30231"/>
    <cellStyle name="Note 6 17 12 3" xfId="44684"/>
    <cellStyle name="Note 6 17 13" xfId="19803"/>
    <cellStyle name="Note 6 17 2" xfId="2964"/>
    <cellStyle name="Note 6 17 2 2" xfId="2965"/>
    <cellStyle name="Note 6 17 2 2 2" xfId="5476"/>
    <cellStyle name="Note 6 17 2 2 2 2" xfId="14734"/>
    <cellStyle name="Note 6 17 2 2 2 2 2" xfId="32168"/>
    <cellStyle name="Note 6 17 2 2 2 2 3" xfId="46621"/>
    <cellStyle name="Note 6 17 2 2 2 3" xfId="17195"/>
    <cellStyle name="Note 6 17 2 2 2 3 2" xfId="34629"/>
    <cellStyle name="Note 6 17 2 2 2 3 3" xfId="49082"/>
    <cellStyle name="Note 6 17 2 2 2 4" xfId="22911"/>
    <cellStyle name="Note 6 17 2 2 2 5" xfId="37364"/>
    <cellStyle name="Note 6 17 2 2 3" xfId="7938"/>
    <cellStyle name="Note 6 17 2 2 3 2" xfId="25372"/>
    <cellStyle name="Note 6 17 2 2 3 3" xfId="39825"/>
    <cellStyle name="Note 6 17 2 2 4" xfId="10379"/>
    <cellStyle name="Note 6 17 2 2 4 2" xfId="27813"/>
    <cellStyle name="Note 6 17 2 2 4 3" xfId="42266"/>
    <cellStyle name="Note 6 17 2 2 5" xfId="12799"/>
    <cellStyle name="Note 6 17 2 2 5 2" xfId="30233"/>
    <cellStyle name="Note 6 17 2 2 5 3" xfId="44686"/>
    <cellStyle name="Note 6 17 2 2 6" xfId="19805"/>
    <cellStyle name="Note 6 17 2 3" xfId="2966"/>
    <cellStyle name="Note 6 17 2 3 2" xfId="5477"/>
    <cellStyle name="Note 6 17 2 3 2 2" xfId="14735"/>
    <cellStyle name="Note 6 17 2 3 2 2 2" xfId="32169"/>
    <cellStyle name="Note 6 17 2 3 2 2 3" xfId="46622"/>
    <cellStyle name="Note 6 17 2 3 2 3" xfId="17196"/>
    <cellStyle name="Note 6 17 2 3 2 3 2" xfId="34630"/>
    <cellStyle name="Note 6 17 2 3 2 3 3" xfId="49083"/>
    <cellStyle name="Note 6 17 2 3 2 4" xfId="22912"/>
    <cellStyle name="Note 6 17 2 3 2 5" xfId="37365"/>
    <cellStyle name="Note 6 17 2 3 3" xfId="7939"/>
    <cellStyle name="Note 6 17 2 3 3 2" xfId="25373"/>
    <cellStyle name="Note 6 17 2 3 3 3" xfId="39826"/>
    <cellStyle name="Note 6 17 2 3 4" xfId="10380"/>
    <cellStyle name="Note 6 17 2 3 4 2" xfId="27814"/>
    <cellStyle name="Note 6 17 2 3 4 3" xfId="42267"/>
    <cellStyle name="Note 6 17 2 3 5" xfId="12800"/>
    <cellStyle name="Note 6 17 2 3 5 2" xfId="30234"/>
    <cellStyle name="Note 6 17 2 3 5 3" xfId="44687"/>
    <cellStyle name="Note 6 17 2 3 6" xfId="19806"/>
    <cellStyle name="Note 6 17 2 4" xfId="2967"/>
    <cellStyle name="Note 6 17 2 4 2" xfId="5478"/>
    <cellStyle name="Note 6 17 2 4 2 2" xfId="22913"/>
    <cellStyle name="Note 6 17 2 4 2 3" xfId="37366"/>
    <cellStyle name="Note 6 17 2 4 3" xfId="7940"/>
    <cellStyle name="Note 6 17 2 4 3 2" xfId="25374"/>
    <cellStyle name="Note 6 17 2 4 3 3" xfId="39827"/>
    <cellStyle name="Note 6 17 2 4 4" xfId="10381"/>
    <cellStyle name="Note 6 17 2 4 4 2" xfId="27815"/>
    <cellStyle name="Note 6 17 2 4 4 3" xfId="42268"/>
    <cellStyle name="Note 6 17 2 4 5" xfId="12801"/>
    <cellStyle name="Note 6 17 2 4 5 2" xfId="30235"/>
    <cellStyle name="Note 6 17 2 4 5 3" xfId="44688"/>
    <cellStyle name="Note 6 17 2 4 6" xfId="15515"/>
    <cellStyle name="Note 6 17 2 4 6 2" xfId="32949"/>
    <cellStyle name="Note 6 17 2 4 6 3" xfId="47402"/>
    <cellStyle name="Note 6 17 2 4 7" xfId="19807"/>
    <cellStyle name="Note 6 17 2 4 8" xfId="20676"/>
    <cellStyle name="Note 6 17 2 5" xfId="5475"/>
    <cellStyle name="Note 6 17 2 5 2" xfId="14733"/>
    <cellStyle name="Note 6 17 2 5 2 2" xfId="32167"/>
    <cellStyle name="Note 6 17 2 5 2 3" xfId="46620"/>
    <cellStyle name="Note 6 17 2 5 3" xfId="17194"/>
    <cellStyle name="Note 6 17 2 5 3 2" xfId="34628"/>
    <cellStyle name="Note 6 17 2 5 3 3" xfId="49081"/>
    <cellStyle name="Note 6 17 2 5 4" xfId="22910"/>
    <cellStyle name="Note 6 17 2 5 5" xfId="37363"/>
    <cellStyle name="Note 6 17 2 6" xfId="7937"/>
    <cellStyle name="Note 6 17 2 6 2" xfId="25371"/>
    <cellStyle name="Note 6 17 2 6 3" xfId="39824"/>
    <cellStyle name="Note 6 17 2 7" xfId="10378"/>
    <cellStyle name="Note 6 17 2 7 2" xfId="27812"/>
    <cellStyle name="Note 6 17 2 7 3" xfId="42265"/>
    <cellStyle name="Note 6 17 2 8" xfId="12798"/>
    <cellStyle name="Note 6 17 2 8 2" xfId="30232"/>
    <cellStyle name="Note 6 17 2 8 3" xfId="44685"/>
    <cellStyle name="Note 6 17 2 9" xfId="19804"/>
    <cellStyle name="Note 6 17 3" xfId="2968"/>
    <cellStyle name="Note 6 17 3 2" xfId="2969"/>
    <cellStyle name="Note 6 17 3 2 2" xfId="5480"/>
    <cellStyle name="Note 6 17 3 2 2 2" xfId="14737"/>
    <cellStyle name="Note 6 17 3 2 2 2 2" xfId="32171"/>
    <cellStyle name="Note 6 17 3 2 2 2 3" xfId="46624"/>
    <cellStyle name="Note 6 17 3 2 2 3" xfId="17198"/>
    <cellStyle name="Note 6 17 3 2 2 3 2" xfId="34632"/>
    <cellStyle name="Note 6 17 3 2 2 3 3" xfId="49085"/>
    <cellStyle name="Note 6 17 3 2 2 4" xfId="22915"/>
    <cellStyle name="Note 6 17 3 2 2 5" xfId="37368"/>
    <cellStyle name="Note 6 17 3 2 3" xfId="7942"/>
    <cellStyle name="Note 6 17 3 2 3 2" xfId="25376"/>
    <cellStyle name="Note 6 17 3 2 3 3" xfId="39829"/>
    <cellStyle name="Note 6 17 3 2 4" xfId="10383"/>
    <cellStyle name="Note 6 17 3 2 4 2" xfId="27817"/>
    <cellStyle name="Note 6 17 3 2 4 3" xfId="42270"/>
    <cellStyle name="Note 6 17 3 2 5" xfId="12803"/>
    <cellStyle name="Note 6 17 3 2 5 2" xfId="30237"/>
    <cellStyle name="Note 6 17 3 2 5 3" xfId="44690"/>
    <cellStyle name="Note 6 17 3 2 6" xfId="19809"/>
    <cellStyle name="Note 6 17 3 3" xfId="2970"/>
    <cellStyle name="Note 6 17 3 3 2" xfId="5481"/>
    <cellStyle name="Note 6 17 3 3 2 2" xfId="14738"/>
    <cellStyle name="Note 6 17 3 3 2 2 2" xfId="32172"/>
    <cellStyle name="Note 6 17 3 3 2 2 3" xfId="46625"/>
    <cellStyle name="Note 6 17 3 3 2 3" xfId="17199"/>
    <cellStyle name="Note 6 17 3 3 2 3 2" xfId="34633"/>
    <cellStyle name="Note 6 17 3 3 2 3 3" xfId="49086"/>
    <cellStyle name="Note 6 17 3 3 2 4" xfId="22916"/>
    <cellStyle name="Note 6 17 3 3 2 5" xfId="37369"/>
    <cellStyle name="Note 6 17 3 3 3" xfId="7943"/>
    <cellStyle name="Note 6 17 3 3 3 2" xfId="25377"/>
    <cellStyle name="Note 6 17 3 3 3 3" xfId="39830"/>
    <cellStyle name="Note 6 17 3 3 4" xfId="10384"/>
    <cellStyle name="Note 6 17 3 3 4 2" xfId="27818"/>
    <cellStyle name="Note 6 17 3 3 4 3" xfId="42271"/>
    <cellStyle name="Note 6 17 3 3 5" xfId="12804"/>
    <cellStyle name="Note 6 17 3 3 5 2" xfId="30238"/>
    <cellStyle name="Note 6 17 3 3 5 3" xfId="44691"/>
    <cellStyle name="Note 6 17 3 3 6" xfId="19810"/>
    <cellStyle name="Note 6 17 3 4" xfId="2971"/>
    <cellStyle name="Note 6 17 3 4 2" xfId="5482"/>
    <cellStyle name="Note 6 17 3 4 2 2" xfId="22917"/>
    <cellStyle name="Note 6 17 3 4 2 3" xfId="37370"/>
    <cellStyle name="Note 6 17 3 4 3" xfId="7944"/>
    <cellStyle name="Note 6 17 3 4 3 2" xfId="25378"/>
    <cellStyle name="Note 6 17 3 4 3 3" xfId="39831"/>
    <cellStyle name="Note 6 17 3 4 4" xfId="10385"/>
    <cellStyle name="Note 6 17 3 4 4 2" xfId="27819"/>
    <cellStyle name="Note 6 17 3 4 4 3" xfId="42272"/>
    <cellStyle name="Note 6 17 3 4 5" xfId="12805"/>
    <cellStyle name="Note 6 17 3 4 5 2" xfId="30239"/>
    <cellStyle name="Note 6 17 3 4 5 3" xfId="44692"/>
    <cellStyle name="Note 6 17 3 4 6" xfId="15516"/>
    <cellStyle name="Note 6 17 3 4 6 2" xfId="32950"/>
    <cellStyle name="Note 6 17 3 4 6 3" xfId="47403"/>
    <cellStyle name="Note 6 17 3 4 7" xfId="19811"/>
    <cellStyle name="Note 6 17 3 4 8" xfId="20677"/>
    <cellStyle name="Note 6 17 3 5" xfId="5479"/>
    <cellStyle name="Note 6 17 3 5 2" xfId="14736"/>
    <cellStyle name="Note 6 17 3 5 2 2" xfId="32170"/>
    <cellStyle name="Note 6 17 3 5 2 3" xfId="46623"/>
    <cellStyle name="Note 6 17 3 5 3" xfId="17197"/>
    <cellStyle name="Note 6 17 3 5 3 2" xfId="34631"/>
    <cellStyle name="Note 6 17 3 5 3 3" xfId="49084"/>
    <cellStyle name="Note 6 17 3 5 4" xfId="22914"/>
    <cellStyle name="Note 6 17 3 5 5" xfId="37367"/>
    <cellStyle name="Note 6 17 3 6" xfId="7941"/>
    <cellStyle name="Note 6 17 3 6 2" xfId="25375"/>
    <cellStyle name="Note 6 17 3 6 3" xfId="39828"/>
    <cellStyle name="Note 6 17 3 7" xfId="10382"/>
    <cellStyle name="Note 6 17 3 7 2" xfId="27816"/>
    <cellStyle name="Note 6 17 3 7 3" xfId="42269"/>
    <cellStyle name="Note 6 17 3 8" xfId="12802"/>
    <cellStyle name="Note 6 17 3 8 2" xfId="30236"/>
    <cellStyle name="Note 6 17 3 8 3" xfId="44689"/>
    <cellStyle name="Note 6 17 3 9" xfId="19808"/>
    <cellStyle name="Note 6 17 4" xfId="2972"/>
    <cellStyle name="Note 6 17 4 2" xfId="2973"/>
    <cellStyle name="Note 6 17 4 2 2" xfId="5484"/>
    <cellStyle name="Note 6 17 4 2 2 2" xfId="14740"/>
    <cellStyle name="Note 6 17 4 2 2 2 2" xfId="32174"/>
    <cellStyle name="Note 6 17 4 2 2 2 3" xfId="46627"/>
    <cellStyle name="Note 6 17 4 2 2 3" xfId="17201"/>
    <cellStyle name="Note 6 17 4 2 2 3 2" xfId="34635"/>
    <cellStyle name="Note 6 17 4 2 2 3 3" xfId="49088"/>
    <cellStyle name="Note 6 17 4 2 2 4" xfId="22919"/>
    <cellStyle name="Note 6 17 4 2 2 5" xfId="37372"/>
    <cellStyle name="Note 6 17 4 2 3" xfId="7946"/>
    <cellStyle name="Note 6 17 4 2 3 2" xfId="25380"/>
    <cellStyle name="Note 6 17 4 2 3 3" xfId="39833"/>
    <cellStyle name="Note 6 17 4 2 4" xfId="10387"/>
    <cellStyle name="Note 6 17 4 2 4 2" xfId="27821"/>
    <cellStyle name="Note 6 17 4 2 4 3" xfId="42274"/>
    <cellStyle name="Note 6 17 4 2 5" xfId="12807"/>
    <cellStyle name="Note 6 17 4 2 5 2" xfId="30241"/>
    <cellStyle name="Note 6 17 4 2 5 3" xfId="44694"/>
    <cellStyle name="Note 6 17 4 2 6" xfId="19813"/>
    <cellStyle name="Note 6 17 4 3" xfId="2974"/>
    <cellStyle name="Note 6 17 4 3 2" xfId="5485"/>
    <cellStyle name="Note 6 17 4 3 2 2" xfId="14741"/>
    <cellStyle name="Note 6 17 4 3 2 2 2" xfId="32175"/>
    <cellStyle name="Note 6 17 4 3 2 2 3" xfId="46628"/>
    <cellStyle name="Note 6 17 4 3 2 3" xfId="17202"/>
    <cellStyle name="Note 6 17 4 3 2 3 2" xfId="34636"/>
    <cellStyle name="Note 6 17 4 3 2 3 3" xfId="49089"/>
    <cellStyle name="Note 6 17 4 3 2 4" xfId="22920"/>
    <cellStyle name="Note 6 17 4 3 2 5" xfId="37373"/>
    <cellStyle name="Note 6 17 4 3 3" xfId="7947"/>
    <cellStyle name="Note 6 17 4 3 3 2" xfId="25381"/>
    <cellStyle name="Note 6 17 4 3 3 3" xfId="39834"/>
    <cellStyle name="Note 6 17 4 3 4" xfId="10388"/>
    <cellStyle name="Note 6 17 4 3 4 2" xfId="27822"/>
    <cellStyle name="Note 6 17 4 3 4 3" xfId="42275"/>
    <cellStyle name="Note 6 17 4 3 5" xfId="12808"/>
    <cellStyle name="Note 6 17 4 3 5 2" xfId="30242"/>
    <cellStyle name="Note 6 17 4 3 5 3" xfId="44695"/>
    <cellStyle name="Note 6 17 4 3 6" xfId="19814"/>
    <cellStyle name="Note 6 17 4 4" xfId="2975"/>
    <cellStyle name="Note 6 17 4 4 2" xfId="5486"/>
    <cellStyle name="Note 6 17 4 4 2 2" xfId="22921"/>
    <cellStyle name="Note 6 17 4 4 2 3" xfId="37374"/>
    <cellStyle name="Note 6 17 4 4 3" xfId="7948"/>
    <cellStyle name="Note 6 17 4 4 3 2" xfId="25382"/>
    <cellStyle name="Note 6 17 4 4 3 3" xfId="39835"/>
    <cellStyle name="Note 6 17 4 4 4" xfId="10389"/>
    <cellStyle name="Note 6 17 4 4 4 2" xfId="27823"/>
    <cellStyle name="Note 6 17 4 4 4 3" xfId="42276"/>
    <cellStyle name="Note 6 17 4 4 5" xfId="12809"/>
    <cellStyle name="Note 6 17 4 4 5 2" xfId="30243"/>
    <cellStyle name="Note 6 17 4 4 5 3" xfId="44696"/>
    <cellStyle name="Note 6 17 4 4 6" xfId="15517"/>
    <cellStyle name="Note 6 17 4 4 6 2" xfId="32951"/>
    <cellStyle name="Note 6 17 4 4 6 3" xfId="47404"/>
    <cellStyle name="Note 6 17 4 4 7" xfId="19815"/>
    <cellStyle name="Note 6 17 4 4 8" xfId="20678"/>
    <cellStyle name="Note 6 17 4 5" xfId="5483"/>
    <cellStyle name="Note 6 17 4 5 2" xfId="14739"/>
    <cellStyle name="Note 6 17 4 5 2 2" xfId="32173"/>
    <cellStyle name="Note 6 17 4 5 2 3" xfId="46626"/>
    <cellStyle name="Note 6 17 4 5 3" xfId="17200"/>
    <cellStyle name="Note 6 17 4 5 3 2" xfId="34634"/>
    <cellStyle name="Note 6 17 4 5 3 3" xfId="49087"/>
    <cellStyle name="Note 6 17 4 5 4" xfId="22918"/>
    <cellStyle name="Note 6 17 4 5 5" xfId="37371"/>
    <cellStyle name="Note 6 17 4 6" xfId="7945"/>
    <cellStyle name="Note 6 17 4 6 2" xfId="25379"/>
    <cellStyle name="Note 6 17 4 6 3" xfId="39832"/>
    <cellStyle name="Note 6 17 4 7" xfId="10386"/>
    <cellStyle name="Note 6 17 4 7 2" xfId="27820"/>
    <cellStyle name="Note 6 17 4 7 3" xfId="42273"/>
    <cellStyle name="Note 6 17 4 8" xfId="12806"/>
    <cellStyle name="Note 6 17 4 8 2" xfId="30240"/>
    <cellStyle name="Note 6 17 4 8 3" xfId="44693"/>
    <cellStyle name="Note 6 17 4 9" xfId="19812"/>
    <cellStyle name="Note 6 17 5" xfId="2976"/>
    <cellStyle name="Note 6 17 5 2" xfId="2977"/>
    <cellStyle name="Note 6 17 5 2 2" xfId="5488"/>
    <cellStyle name="Note 6 17 5 2 2 2" xfId="14743"/>
    <cellStyle name="Note 6 17 5 2 2 2 2" xfId="32177"/>
    <cellStyle name="Note 6 17 5 2 2 2 3" xfId="46630"/>
    <cellStyle name="Note 6 17 5 2 2 3" xfId="17204"/>
    <cellStyle name="Note 6 17 5 2 2 3 2" xfId="34638"/>
    <cellStyle name="Note 6 17 5 2 2 3 3" xfId="49091"/>
    <cellStyle name="Note 6 17 5 2 2 4" xfId="22923"/>
    <cellStyle name="Note 6 17 5 2 2 5" xfId="37376"/>
    <cellStyle name="Note 6 17 5 2 3" xfId="7950"/>
    <cellStyle name="Note 6 17 5 2 3 2" xfId="25384"/>
    <cellStyle name="Note 6 17 5 2 3 3" xfId="39837"/>
    <cellStyle name="Note 6 17 5 2 4" xfId="10391"/>
    <cellStyle name="Note 6 17 5 2 4 2" xfId="27825"/>
    <cellStyle name="Note 6 17 5 2 4 3" xfId="42278"/>
    <cellStyle name="Note 6 17 5 2 5" xfId="12811"/>
    <cellStyle name="Note 6 17 5 2 5 2" xfId="30245"/>
    <cellStyle name="Note 6 17 5 2 5 3" xfId="44698"/>
    <cellStyle name="Note 6 17 5 2 6" xfId="19817"/>
    <cellStyle name="Note 6 17 5 3" xfId="2978"/>
    <cellStyle name="Note 6 17 5 3 2" xfId="5489"/>
    <cellStyle name="Note 6 17 5 3 2 2" xfId="14744"/>
    <cellStyle name="Note 6 17 5 3 2 2 2" xfId="32178"/>
    <cellStyle name="Note 6 17 5 3 2 2 3" xfId="46631"/>
    <cellStyle name="Note 6 17 5 3 2 3" xfId="17205"/>
    <cellStyle name="Note 6 17 5 3 2 3 2" xfId="34639"/>
    <cellStyle name="Note 6 17 5 3 2 3 3" xfId="49092"/>
    <cellStyle name="Note 6 17 5 3 2 4" xfId="22924"/>
    <cellStyle name="Note 6 17 5 3 2 5" xfId="37377"/>
    <cellStyle name="Note 6 17 5 3 3" xfId="7951"/>
    <cellStyle name="Note 6 17 5 3 3 2" xfId="25385"/>
    <cellStyle name="Note 6 17 5 3 3 3" xfId="39838"/>
    <cellStyle name="Note 6 17 5 3 4" xfId="10392"/>
    <cellStyle name="Note 6 17 5 3 4 2" xfId="27826"/>
    <cellStyle name="Note 6 17 5 3 4 3" xfId="42279"/>
    <cellStyle name="Note 6 17 5 3 5" xfId="12812"/>
    <cellStyle name="Note 6 17 5 3 5 2" xfId="30246"/>
    <cellStyle name="Note 6 17 5 3 5 3" xfId="44699"/>
    <cellStyle name="Note 6 17 5 3 6" xfId="19818"/>
    <cellStyle name="Note 6 17 5 4" xfId="2979"/>
    <cellStyle name="Note 6 17 5 4 2" xfId="5490"/>
    <cellStyle name="Note 6 17 5 4 2 2" xfId="22925"/>
    <cellStyle name="Note 6 17 5 4 2 3" xfId="37378"/>
    <cellStyle name="Note 6 17 5 4 3" xfId="7952"/>
    <cellStyle name="Note 6 17 5 4 3 2" xfId="25386"/>
    <cellStyle name="Note 6 17 5 4 3 3" xfId="39839"/>
    <cellStyle name="Note 6 17 5 4 4" xfId="10393"/>
    <cellStyle name="Note 6 17 5 4 4 2" xfId="27827"/>
    <cellStyle name="Note 6 17 5 4 4 3" xfId="42280"/>
    <cellStyle name="Note 6 17 5 4 5" xfId="12813"/>
    <cellStyle name="Note 6 17 5 4 5 2" xfId="30247"/>
    <cellStyle name="Note 6 17 5 4 5 3" xfId="44700"/>
    <cellStyle name="Note 6 17 5 4 6" xfId="15518"/>
    <cellStyle name="Note 6 17 5 4 6 2" xfId="32952"/>
    <cellStyle name="Note 6 17 5 4 6 3" xfId="47405"/>
    <cellStyle name="Note 6 17 5 4 7" xfId="19819"/>
    <cellStyle name="Note 6 17 5 4 8" xfId="20679"/>
    <cellStyle name="Note 6 17 5 5" xfId="5487"/>
    <cellStyle name="Note 6 17 5 5 2" xfId="14742"/>
    <cellStyle name="Note 6 17 5 5 2 2" xfId="32176"/>
    <cellStyle name="Note 6 17 5 5 2 3" xfId="46629"/>
    <cellStyle name="Note 6 17 5 5 3" xfId="17203"/>
    <cellStyle name="Note 6 17 5 5 3 2" xfId="34637"/>
    <cellStyle name="Note 6 17 5 5 3 3" xfId="49090"/>
    <cellStyle name="Note 6 17 5 5 4" xfId="22922"/>
    <cellStyle name="Note 6 17 5 5 5" xfId="37375"/>
    <cellStyle name="Note 6 17 5 6" xfId="7949"/>
    <cellStyle name="Note 6 17 5 6 2" xfId="25383"/>
    <cellStyle name="Note 6 17 5 6 3" xfId="39836"/>
    <cellStyle name="Note 6 17 5 7" xfId="10390"/>
    <cellStyle name="Note 6 17 5 7 2" xfId="27824"/>
    <cellStyle name="Note 6 17 5 7 3" xfId="42277"/>
    <cellStyle name="Note 6 17 5 8" xfId="12810"/>
    <cellStyle name="Note 6 17 5 8 2" xfId="30244"/>
    <cellStyle name="Note 6 17 5 8 3" xfId="44697"/>
    <cellStyle name="Note 6 17 5 9" xfId="19816"/>
    <cellStyle name="Note 6 17 6" xfId="2980"/>
    <cellStyle name="Note 6 17 6 2" xfId="5491"/>
    <cellStyle name="Note 6 17 6 2 2" xfId="14745"/>
    <cellStyle name="Note 6 17 6 2 2 2" xfId="32179"/>
    <cellStyle name="Note 6 17 6 2 2 3" xfId="46632"/>
    <cellStyle name="Note 6 17 6 2 3" xfId="17206"/>
    <cellStyle name="Note 6 17 6 2 3 2" xfId="34640"/>
    <cellStyle name="Note 6 17 6 2 3 3" xfId="49093"/>
    <cellStyle name="Note 6 17 6 2 4" xfId="22926"/>
    <cellStyle name="Note 6 17 6 2 5" xfId="37379"/>
    <cellStyle name="Note 6 17 6 3" xfId="7953"/>
    <cellStyle name="Note 6 17 6 3 2" xfId="25387"/>
    <cellStyle name="Note 6 17 6 3 3" xfId="39840"/>
    <cellStyle name="Note 6 17 6 4" xfId="10394"/>
    <cellStyle name="Note 6 17 6 4 2" xfId="27828"/>
    <cellStyle name="Note 6 17 6 4 3" xfId="42281"/>
    <cellStyle name="Note 6 17 6 5" xfId="12814"/>
    <cellStyle name="Note 6 17 6 5 2" xfId="30248"/>
    <cellStyle name="Note 6 17 6 5 3" xfId="44701"/>
    <cellStyle name="Note 6 17 6 6" xfId="19820"/>
    <cellStyle name="Note 6 17 7" xfId="2981"/>
    <cellStyle name="Note 6 17 7 2" xfId="5492"/>
    <cellStyle name="Note 6 17 7 2 2" xfId="14746"/>
    <cellStyle name="Note 6 17 7 2 2 2" xfId="32180"/>
    <cellStyle name="Note 6 17 7 2 2 3" xfId="46633"/>
    <cellStyle name="Note 6 17 7 2 3" xfId="17207"/>
    <cellStyle name="Note 6 17 7 2 3 2" xfId="34641"/>
    <cellStyle name="Note 6 17 7 2 3 3" xfId="49094"/>
    <cellStyle name="Note 6 17 7 2 4" xfId="22927"/>
    <cellStyle name="Note 6 17 7 2 5" xfId="37380"/>
    <cellStyle name="Note 6 17 7 3" xfId="7954"/>
    <cellStyle name="Note 6 17 7 3 2" xfId="25388"/>
    <cellStyle name="Note 6 17 7 3 3" xfId="39841"/>
    <cellStyle name="Note 6 17 7 4" xfId="10395"/>
    <cellStyle name="Note 6 17 7 4 2" xfId="27829"/>
    <cellStyle name="Note 6 17 7 4 3" xfId="42282"/>
    <cellStyle name="Note 6 17 7 5" xfId="12815"/>
    <cellStyle name="Note 6 17 7 5 2" xfId="30249"/>
    <cellStyle name="Note 6 17 7 5 3" xfId="44702"/>
    <cellStyle name="Note 6 17 7 6" xfId="19821"/>
    <cellStyle name="Note 6 17 8" xfId="2982"/>
    <cellStyle name="Note 6 17 8 2" xfId="5493"/>
    <cellStyle name="Note 6 17 8 2 2" xfId="22928"/>
    <cellStyle name="Note 6 17 8 2 3" xfId="37381"/>
    <cellStyle name="Note 6 17 8 3" xfId="7955"/>
    <cellStyle name="Note 6 17 8 3 2" xfId="25389"/>
    <cellStyle name="Note 6 17 8 3 3" xfId="39842"/>
    <cellStyle name="Note 6 17 8 4" xfId="10396"/>
    <cellStyle name="Note 6 17 8 4 2" xfId="27830"/>
    <cellStyle name="Note 6 17 8 4 3" xfId="42283"/>
    <cellStyle name="Note 6 17 8 5" xfId="12816"/>
    <cellStyle name="Note 6 17 8 5 2" xfId="30250"/>
    <cellStyle name="Note 6 17 8 5 3" xfId="44703"/>
    <cellStyle name="Note 6 17 8 6" xfId="15519"/>
    <cellStyle name="Note 6 17 8 6 2" xfId="32953"/>
    <cellStyle name="Note 6 17 8 6 3" xfId="47406"/>
    <cellStyle name="Note 6 17 8 7" xfId="19822"/>
    <cellStyle name="Note 6 17 8 8" xfId="20680"/>
    <cellStyle name="Note 6 17 9" xfId="5474"/>
    <cellStyle name="Note 6 17 9 2" xfId="14732"/>
    <cellStyle name="Note 6 17 9 2 2" xfId="32166"/>
    <cellStyle name="Note 6 17 9 2 3" xfId="46619"/>
    <cellStyle name="Note 6 17 9 3" xfId="17193"/>
    <cellStyle name="Note 6 17 9 3 2" xfId="34627"/>
    <cellStyle name="Note 6 17 9 3 3" xfId="49080"/>
    <cellStyle name="Note 6 17 9 4" xfId="22909"/>
    <cellStyle name="Note 6 17 9 5" xfId="37362"/>
    <cellStyle name="Note 6 18" xfId="2983"/>
    <cellStyle name="Note 6 18 10" xfId="7956"/>
    <cellStyle name="Note 6 18 10 2" xfId="25390"/>
    <cellStyle name="Note 6 18 10 3" xfId="39843"/>
    <cellStyle name="Note 6 18 11" xfId="10397"/>
    <cellStyle name="Note 6 18 11 2" xfId="27831"/>
    <cellStyle name="Note 6 18 11 3" xfId="42284"/>
    <cellStyle name="Note 6 18 12" xfId="12817"/>
    <cellStyle name="Note 6 18 12 2" xfId="30251"/>
    <cellStyle name="Note 6 18 12 3" xfId="44704"/>
    <cellStyle name="Note 6 18 13" xfId="19823"/>
    <cellStyle name="Note 6 18 2" xfId="2984"/>
    <cellStyle name="Note 6 18 2 2" xfId="2985"/>
    <cellStyle name="Note 6 18 2 2 2" xfId="5496"/>
    <cellStyle name="Note 6 18 2 2 2 2" xfId="14749"/>
    <cellStyle name="Note 6 18 2 2 2 2 2" xfId="32183"/>
    <cellStyle name="Note 6 18 2 2 2 2 3" xfId="46636"/>
    <cellStyle name="Note 6 18 2 2 2 3" xfId="17210"/>
    <cellStyle name="Note 6 18 2 2 2 3 2" xfId="34644"/>
    <cellStyle name="Note 6 18 2 2 2 3 3" xfId="49097"/>
    <cellStyle name="Note 6 18 2 2 2 4" xfId="22931"/>
    <cellStyle name="Note 6 18 2 2 2 5" xfId="37384"/>
    <cellStyle name="Note 6 18 2 2 3" xfId="7958"/>
    <cellStyle name="Note 6 18 2 2 3 2" xfId="25392"/>
    <cellStyle name="Note 6 18 2 2 3 3" xfId="39845"/>
    <cellStyle name="Note 6 18 2 2 4" xfId="10399"/>
    <cellStyle name="Note 6 18 2 2 4 2" xfId="27833"/>
    <cellStyle name="Note 6 18 2 2 4 3" xfId="42286"/>
    <cellStyle name="Note 6 18 2 2 5" xfId="12819"/>
    <cellStyle name="Note 6 18 2 2 5 2" xfId="30253"/>
    <cellStyle name="Note 6 18 2 2 5 3" xfId="44706"/>
    <cellStyle name="Note 6 18 2 2 6" xfId="19825"/>
    <cellStyle name="Note 6 18 2 3" xfId="2986"/>
    <cellStyle name="Note 6 18 2 3 2" xfId="5497"/>
    <cellStyle name="Note 6 18 2 3 2 2" xfId="14750"/>
    <cellStyle name="Note 6 18 2 3 2 2 2" xfId="32184"/>
    <cellStyle name="Note 6 18 2 3 2 2 3" xfId="46637"/>
    <cellStyle name="Note 6 18 2 3 2 3" xfId="17211"/>
    <cellStyle name="Note 6 18 2 3 2 3 2" xfId="34645"/>
    <cellStyle name="Note 6 18 2 3 2 3 3" xfId="49098"/>
    <cellStyle name="Note 6 18 2 3 2 4" xfId="22932"/>
    <cellStyle name="Note 6 18 2 3 2 5" xfId="37385"/>
    <cellStyle name="Note 6 18 2 3 3" xfId="7959"/>
    <cellStyle name="Note 6 18 2 3 3 2" xfId="25393"/>
    <cellStyle name="Note 6 18 2 3 3 3" xfId="39846"/>
    <cellStyle name="Note 6 18 2 3 4" xfId="10400"/>
    <cellStyle name="Note 6 18 2 3 4 2" xfId="27834"/>
    <cellStyle name="Note 6 18 2 3 4 3" xfId="42287"/>
    <cellStyle name="Note 6 18 2 3 5" xfId="12820"/>
    <cellStyle name="Note 6 18 2 3 5 2" xfId="30254"/>
    <cellStyle name="Note 6 18 2 3 5 3" xfId="44707"/>
    <cellStyle name="Note 6 18 2 3 6" xfId="19826"/>
    <cellStyle name="Note 6 18 2 4" xfId="2987"/>
    <cellStyle name="Note 6 18 2 4 2" xfId="5498"/>
    <cellStyle name="Note 6 18 2 4 2 2" xfId="22933"/>
    <cellStyle name="Note 6 18 2 4 2 3" xfId="37386"/>
    <cellStyle name="Note 6 18 2 4 3" xfId="7960"/>
    <cellStyle name="Note 6 18 2 4 3 2" xfId="25394"/>
    <cellStyle name="Note 6 18 2 4 3 3" xfId="39847"/>
    <cellStyle name="Note 6 18 2 4 4" xfId="10401"/>
    <cellStyle name="Note 6 18 2 4 4 2" xfId="27835"/>
    <cellStyle name="Note 6 18 2 4 4 3" xfId="42288"/>
    <cellStyle name="Note 6 18 2 4 5" xfId="12821"/>
    <cellStyle name="Note 6 18 2 4 5 2" xfId="30255"/>
    <cellStyle name="Note 6 18 2 4 5 3" xfId="44708"/>
    <cellStyle name="Note 6 18 2 4 6" xfId="15520"/>
    <cellStyle name="Note 6 18 2 4 6 2" xfId="32954"/>
    <cellStyle name="Note 6 18 2 4 6 3" xfId="47407"/>
    <cellStyle name="Note 6 18 2 4 7" xfId="19827"/>
    <cellStyle name="Note 6 18 2 4 8" xfId="20681"/>
    <cellStyle name="Note 6 18 2 5" xfId="5495"/>
    <cellStyle name="Note 6 18 2 5 2" xfId="14748"/>
    <cellStyle name="Note 6 18 2 5 2 2" xfId="32182"/>
    <cellStyle name="Note 6 18 2 5 2 3" xfId="46635"/>
    <cellStyle name="Note 6 18 2 5 3" xfId="17209"/>
    <cellStyle name="Note 6 18 2 5 3 2" xfId="34643"/>
    <cellStyle name="Note 6 18 2 5 3 3" xfId="49096"/>
    <cellStyle name="Note 6 18 2 5 4" xfId="22930"/>
    <cellStyle name="Note 6 18 2 5 5" xfId="37383"/>
    <cellStyle name="Note 6 18 2 6" xfId="7957"/>
    <cellStyle name="Note 6 18 2 6 2" xfId="25391"/>
    <cellStyle name="Note 6 18 2 6 3" xfId="39844"/>
    <cellStyle name="Note 6 18 2 7" xfId="10398"/>
    <cellStyle name="Note 6 18 2 7 2" xfId="27832"/>
    <cellStyle name="Note 6 18 2 7 3" xfId="42285"/>
    <cellStyle name="Note 6 18 2 8" xfId="12818"/>
    <cellStyle name="Note 6 18 2 8 2" xfId="30252"/>
    <cellStyle name="Note 6 18 2 8 3" xfId="44705"/>
    <cellStyle name="Note 6 18 2 9" xfId="19824"/>
    <cellStyle name="Note 6 18 3" xfId="2988"/>
    <cellStyle name="Note 6 18 3 2" xfId="2989"/>
    <cellStyle name="Note 6 18 3 2 2" xfId="5500"/>
    <cellStyle name="Note 6 18 3 2 2 2" xfId="14752"/>
    <cellStyle name="Note 6 18 3 2 2 2 2" xfId="32186"/>
    <cellStyle name="Note 6 18 3 2 2 2 3" xfId="46639"/>
    <cellStyle name="Note 6 18 3 2 2 3" xfId="17213"/>
    <cellStyle name="Note 6 18 3 2 2 3 2" xfId="34647"/>
    <cellStyle name="Note 6 18 3 2 2 3 3" xfId="49100"/>
    <cellStyle name="Note 6 18 3 2 2 4" xfId="22935"/>
    <cellStyle name="Note 6 18 3 2 2 5" xfId="37388"/>
    <cellStyle name="Note 6 18 3 2 3" xfId="7962"/>
    <cellStyle name="Note 6 18 3 2 3 2" xfId="25396"/>
    <cellStyle name="Note 6 18 3 2 3 3" xfId="39849"/>
    <cellStyle name="Note 6 18 3 2 4" xfId="10403"/>
    <cellStyle name="Note 6 18 3 2 4 2" xfId="27837"/>
    <cellStyle name="Note 6 18 3 2 4 3" xfId="42290"/>
    <cellStyle name="Note 6 18 3 2 5" xfId="12823"/>
    <cellStyle name="Note 6 18 3 2 5 2" xfId="30257"/>
    <cellStyle name="Note 6 18 3 2 5 3" xfId="44710"/>
    <cellStyle name="Note 6 18 3 2 6" xfId="19829"/>
    <cellStyle name="Note 6 18 3 3" xfId="2990"/>
    <cellStyle name="Note 6 18 3 3 2" xfId="5501"/>
    <cellStyle name="Note 6 18 3 3 2 2" xfId="14753"/>
    <cellStyle name="Note 6 18 3 3 2 2 2" xfId="32187"/>
    <cellStyle name="Note 6 18 3 3 2 2 3" xfId="46640"/>
    <cellStyle name="Note 6 18 3 3 2 3" xfId="17214"/>
    <cellStyle name="Note 6 18 3 3 2 3 2" xfId="34648"/>
    <cellStyle name="Note 6 18 3 3 2 3 3" xfId="49101"/>
    <cellStyle name="Note 6 18 3 3 2 4" xfId="22936"/>
    <cellStyle name="Note 6 18 3 3 2 5" xfId="37389"/>
    <cellStyle name="Note 6 18 3 3 3" xfId="7963"/>
    <cellStyle name="Note 6 18 3 3 3 2" xfId="25397"/>
    <cellStyle name="Note 6 18 3 3 3 3" xfId="39850"/>
    <cellStyle name="Note 6 18 3 3 4" xfId="10404"/>
    <cellStyle name="Note 6 18 3 3 4 2" xfId="27838"/>
    <cellStyle name="Note 6 18 3 3 4 3" xfId="42291"/>
    <cellStyle name="Note 6 18 3 3 5" xfId="12824"/>
    <cellStyle name="Note 6 18 3 3 5 2" xfId="30258"/>
    <cellStyle name="Note 6 18 3 3 5 3" xfId="44711"/>
    <cellStyle name="Note 6 18 3 3 6" xfId="19830"/>
    <cellStyle name="Note 6 18 3 4" xfId="2991"/>
    <cellStyle name="Note 6 18 3 4 2" xfId="5502"/>
    <cellStyle name="Note 6 18 3 4 2 2" xfId="22937"/>
    <cellStyle name="Note 6 18 3 4 2 3" xfId="37390"/>
    <cellStyle name="Note 6 18 3 4 3" xfId="7964"/>
    <cellStyle name="Note 6 18 3 4 3 2" xfId="25398"/>
    <cellStyle name="Note 6 18 3 4 3 3" xfId="39851"/>
    <cellStyle name="Note 6 18 3 4 4" xfId="10405"/>
    <cellStyle name="Note 6 18 3 4 4 2" xfId="27839"/>
    <cellStyle name="Note 6 18 3 4 4 3" xfId="42292"/>
    <cellStyle name="Note 6 18 3 4 5" xfId="12825"/>
    <cellStyle name="Note 6 18 3 4 5 2" xfId="30259"/>
    <cellStyle name="Note 6 18 3 4 5 3" xfId="44712"/>
    <cellStyle name="Note 6 18 3 4 6" xfId="15521"/>
    <cellStyle name="Note 6 18 3 4 6 2" xfId="32955"/>
    <cellStyle name="Note 6 18 3 4 6 3" xfId="47408"/>
    <cellStyle name="Note 6 18 3 4 7" xfId="19831"/>
    <cellStyle name="Note 6 18 3 4 8" xfId="20682"/>
    <cellStyle name="Note 6 18 3 5" xfId="5499"/>
    <cellStyle name="Note 6 18 3 5 2" xfId="14751"/>
    <cellStyle name="Note 6 18 3 5 2 2" xfId="32185"/>
    <cellStyle name="Note 6 18 3 5 2 3" xfId="46638"/>
    <cellStyle name="Note 6 18 3 5 3" xfId="17212"/>
    <cellStyle name="Note 6 18 3 5 3 2" xfId="34646"/>
    <cellStyle name="Note 6 18 3 5 3 3" xfId="49099"/>
    <cellStyle name="Note 6 18 3 5 4" xfId="22934"/>
    <cellStyle name="Note 6 18 3 5 5" xfId="37387"/>
    <cellStyle name="Note 6 18 3 6" xfId="7961"/>
    <cellStyle name="Note 6 18 3 6 2" xfId="25395"/>
    <cellStyle name="Note 6 18 3 6 3" xfId="39848"/>
    <cellStyle name="Note 6 18 3 7" xfId="10402"/>
    <cellStyle name="Note 6 18 3 7 2" xfId="27836"/>
    <cellStyle name="Note 6 18 3 7 3" xfId="42289"/>
    <cellStyle name="Note 6 18 3 8" xfId="12822"/>
    <cellStyle name="Note 6 18 3 8 2" xfId="30256"/>
    <cellStyle name="Note 6 18 3 8 3" xfId="44709"/>
    <cellStyle name="Note 6 18 3 9" xfId="19828"/>
    <cellStyle name="Note 6 18 4" xfId="2992"/>
    <cellStyle name="Note 6 18 4 2" xfId="2993"/>
    <cellStyle name="Note 6 18 4 2 2" xfId="5504"/>
    <cellStyle name="Note 6 18 4 2 2 2" xfId="14755"/>
    <cellStyle name="Note 6 18 4 2 2 2 2" xfId="32189"/>
    <cellStyle name="Note 6 18 4 2 2 2 3" xfId="46642"/>
    <cellStyle name="Note 6 18 4 2 2 3" xfId="17216"/>
    <cellStyle name="Note 6 18 4 2 2 3 2" xfId="34650"/>
    <cellStyle name="Note 6 18 4 2 2 3 3" xfId="49103"/>
    <cellStyle name="Note 6 18 4 2 2 4" xfId="22939"/>
    <cellStyle name="Note 6 18 4 2 2 5" xfId="37392"/>
    <cellStyle name="Note 6 18 4 2 3" xfId="7966"/>
    <cellStyle name="Note 6 18 4 2 3 2" xfId="25400"/>
    <cellStyle name="Note 6 18 4 2 3 3" xfId="39853"/>
    <cellStyle name="Note 6 18 4 2 4" xfId="10407"/>
    <cellStyle name="Note 6 18 4 2 4 2" xfId="27841"/>
    <cellStyle name="Note 6 18 4 2 4 3" xfId="42294"/>
    <cellStyle name="Note 6 18 4 2 5" xfId="12827"/>
    <cellStyle name="Note 6 18 4 2 5 2" xfId="30261"/>
    <cellStyle name="Note 6 18 4 2 5 3" xfId="44714"/>
    <cellStyle name="Note 6 18 4 2 6" xfId="19833"/>
    <cellStyle name="Note 6 18 4 3" xfId="2994"/>
    <cellStyle name="Note 6 18 4 3 2" xfId="5505"/>
    <cellStyle name="Note 6 18 4 3 2 2" xfId="14756"/>
    <cellStyle name="Note 6 18 4 3 2 2 2" xfId="32190"/>
    <cellStyle name="Note 6 18 4 3 2 2 3" xfId="46643"/>
    <cellStyle name="Note 6 18 4 3 2 3" xfId="17217"/>
    <cellStyle name="Note 6 18 4 3 2 3 2" xfId="34651"/>
    <cellStyle name="Note 6 18 4 3 2 3 3" xfId="49104"/>
    <cellStyle name="Note 6 18 4 3 2 4" xfId="22940"/>
    <cellStyle name="Note 6 18 4 3 2 5" xfId="37393"/>
    <cellStyle name="Note 6 18 4 3 3" xfId="7967"/>
    <cellStyle name="Note 6 18 4 3 3 2" xfId="25401"/>
    <cellStyle name="Note 6 18 4 3 3 3" xfId="39854"/>
    <cellStyle name="Note 6 18 4 3 4" xfId="10408"/>
    <cellStyle name="Note 6 18 4 3 4 2" xfId="27842"/>
    <cellStyle name="Note 6 18 4 3 4 3" xfId="42295"/>
    <cellStyle name="Note 6 18 4 3 5" xfId="12828"/>
    <cellStyle name="Note 6 18 4 3 5 2" xfId="30262"/>
    <cellStyle name="Note 6 18 4 3 5 3" xfId="44715"/>
    <cellStyle name="Note 6 18 4 3 6" xfId="19834"/>
    <cellStyle name="Note 6 18 4 4" xfId="2995"/>
    <cellStyle name="Note 6 18 4 4 2" xfId="5506"/>
    <cellStyle name="Note 6 18 4 4 2 2" xfId="22941"/>
    <cellStyle name="Note 6 18 4 4 2 3" xfId="37394"/>
    <cellStyle name="Note 6 18 4 4 3" xfId="7968"/>
    <cellStyle name="Note 6 18 4 4 3 2" xfId="25402"/>
    <cellStyle name="Note 6 18 4 4 3 3" xfId="39855"/>
    <cellStyle name="Note 6 18 4 4 4" xfId="10409"/>
    <cellStyle name="Note 6 18 4 4 4 2" xfId="27843"/>
    <cellStyle name="Note 6 18 4 4 4 3" xfId="42296"/>
    <cellStyle name="Note 6 18 4 4 5" xfId="12829"/>
    <cellStyle name="Note 6 18 4 4 5 2" xfId="30263"/>
    <cellStyle name="Note 6 18 4 4 5 3" xfId="44716"/>
    <cellStyle name="Note 6 18 4 4 6" xfId="15522"/>
    <cellStyle name="Note 6 18 4 4 6 2" xfId="32956"/>
    <cellStyle name="Note 6 18 4 4 6 3" xfId="47409"/>
    <cellStyle name="Note 6 18 4 4 7" xfId="19835"/>
    <cellStyle name="Note 6 18 4 4 8" xfId="20683"/>
    <cellStyle name="Note 6 18 4 5" xfId="5503"/>
    <cellStyle name="Note 6 18 4 5 2" xfId="14754"/>
    <cellStyle name="Note 6 18 4 5 2 2" xfId="32188"/>
    <cellStyle name="Note 6 18 4 5 2 3" xfId="46641"/>
    <cellStyle name="Note 6 18 4 5 3" xfId="17215"/>
    <cellStyle name="Note 6 18 4 5 3 2" xfId="34649"/>
    <cellStyle name="Note 6 18 4 5 3 3" xfId="49102"/>
    <cellStyle name="Note 6 18 4 5 4" xfId="22938"/>
    <cellStyle name="Note 6 18 4 5 5" xfId="37391"/>
    <cellStyle name="Note 6 18 4 6" xfId="7965"/>
    <cellStyle name="Note 6 18 4 6 2" xfId="25399"/>
    <cellStyle name="Note 6 18 4 6 3" xfId="39852"/>
    <cellStyle name="Note 6 18 4 7" xfId="10406"/>
    <cellStyle name="Note 6 18 4 7 2" xfId="27840"/>
    <cellStyle name="Note 6 18 4 7 3" xfId="42293"/>
    <cellStyle name="Note 6 18 4 8" xfId="12826"/>
    <cellStyle name="Note 6 18 4 8 2" xfId="30260"/>
    <cellStyle name="Note 6 18 4 8 3" xfId="44713"/>
    <cellStyle name="Note 6 18 4 9" xfId="19832"/>
    <cellStyle name="Note 6 18 5" xfId="2996"/>
    <cellStyle name="Note 6 18 5 2" xfId="2997"/>
    <cellStyle name="Note 6 18 5 2 2" xfId="5508"/>
    <cellStyle name="Note 6 18 5 2 2 2" xfId="14758"/>
    <cellStyle name="Note 6 18 5 2 2 2 2" xfId="32192"/>
    <cellStyle name="Note 6 18 5 2 2 2 3" xfId="46645"/>
    <cellStyle name="Note 6 18 5 2 2 3" xfId="17219"/>
    <cellStyle name="Note 6 18 5 2 2 3 2" xfId="34653"/>
    <cellStyle name="Note 6 18 5 2 2 3 3" xfId="49106"/>
    <cellStyle name="Note 6 18 5 2 2 4" xfId="22943"/>
    <cellStyle name="Note 6 18 5 2 2 5" xfId="37396"/>
    <cellStyle name="Note 6 18 5 2 3" xfId="7970"/>
    <cellStyle name="Note 6 18 5 2 3 2" xfId="25404"/>
    <cellStyle name="Note 6 18 5 2 3 3" xfId="39857"/>
    <cellStyle name="Note 6 18 5 2 4" xfId="10411"/>
    <cellStyle name="Note 6 18 5 2 4 2" xfId="27845"/>
    <cellStyle name="Note 6 18 5 2 4 3" xfId="42298"/>
    <cellStyle name="Note 6 18 5 2 5" xfId="12831"/>
    <cellStyle name="Note 6 18 5 2 5 2" xfId="30265"/>
    <cellStyle name="Note 6 18 5 2 5 3" xfId="44718"/>
    <cellStyle name="Note 6 18 5 2 6" xfId="19837"/>
    <cellStyle name="Note 6 18 5 3" xfId="2998"/>
    <cellStyle name="Note 6 18 5 3 2" xfId="5509"/>
    <cellStyle name="Note 6 18 5 3 2 2" xfId="14759"/>
    <cellStyle name="Note 6 18 5 3 2 2 2" xfId="32193"/>
    <cellStyle name="Note 6 18 5 3 2 2 3" xfId="46646"/>
    <cellStyle name="Note 6 18 5 3 2 3" xfId="17220"/>
    <cellStyle name="Note 6 18 5 3 2 3 2" xfId="34654"/>
    <cellStyle name="Note 6 18 5 3 2 3 3" xfId="49107"/>
    <cellStyle name="Note 6 18 5 3 2 4" xfId="22944"/>
    <cellStyle name="Note 6 18 5 3 2 5" xfId="37397"/>
    <cellStyle name="Note 6 18 5 3 3" xfId="7971"/>
    <cellStyle name="Note 6 18 5 3 3 2" xfId="25405"/>
    <cellStyle name="Note 6 18 5 3 3 3" xfId="39858"/>
    <cellStyle name="Note 6 18 5 3 4" xfId="10412"/>
    <cellStyle name="Note 6 18 5 3 4 2" xfId="27846"/>
    <cellStyle name="Note 6 18 5 3 4 3" xfId="42299"/>
    <cellStyle name="Note 6 18 5 3 5" xfId="12832"/>
    <cellStyle name="Note 6 18 5 3 5 2" xfId="30266"/>
    <cellStyle name="Note 6 18 5 3 5 3" xfId="44719"/>
    <cellStyle name="Note 6 18 5 3 6" xfId="19838"/>
    <cellStyle name="Note 6 18 5 4" xfId="2999"/>
    <cellStyle name="Note 6 18 5 4 2" xfId="5510"/>
    <cellStyle name="Note 6 18 5 4 2 2" xfId="22945"/>
    <cellStyle name="Note 6 18 5 4 2 3" xfId="37398"/>
    <cellStyle name="Note 6 18 5 4 3" xfId="7972"/>
    <cellStyle name="Note 6 18 5 4 3 2" xfId="25406"/>
    <cellStyle name="Note 6 18 5 4 3 3" xfId="39859"/>
    <cellStyle name="Note 6 18 5 4 4" xfId="10413"/>
    <cellStyle name="Note 6 18 5 4 4 2" xfId="27847"/>
    <cellStyle name="Note 6 18 5 4 4 3" xfId="42300"/>
    <cellStyle name="Note 6 18 5 4 5" xfId="12833"/>
    <cellStyle name="Note 6 18 5 4 5 2" xfId="30267"/>
    <cellStyle name="Note 6 18 5 4 5 3" xfId="44720"/>
    <cellStyle name="Note 6 18 5 4 6" xfId="15523"/>
    <cellStyle name="Note 6 18 5 4 6 2" xfId="32957"/>
    <cellStyle name="Note 6 18 5 4 6 3" xfId="47410"/>
    <cellStyle name="Note 6 18 5 4 7" xfId="19839"/>
    <cellStyle name="Note 6 18 5 4 8" xfId="20684"/>
    <cellStyle name="Note 6 18 5 5" xfId="5507"/>
    <cellStyle name="Note 6 18 5 5 2" xfId="14757"/>
    <cellStyle name="Note 6 18 5 5 2 2" xfId="32191"/>
    <cellStyle name="Note 6 18 5 5 2 3" xfId="46644"/>
    <cellStyle name="Note 6 18 5 5 3" xfId="17218"/>
    <cellStyle name="Note 6 18 5 5 3 2" xfId="34652"/>
    <cellStyle name="Note 6 18 5 5 3 3" xfId="49105"/>
    <cellStyle name="Note 6 18 5 5 4" xfId="22942"/>
    <cellStyle name="Note 6 18 5 5 5" xfId="37395"/>
    <cellStyle name="Note 6 18 5 6" xfId="7969"/>
    <cellStyle name="Note 6 18 5 6 2" xfId="25403"/>
    <cellStyle name="Note 6 18 5 6 3" xfId="39856"/>
    <cellStyle name="Note 6 18 5 7" xfId="10410"/>
    <cellStyle name="Note 6 18 5 7 2" xfId="27844"/>
    <cellStyle name="Note 6 18 5 7 3" xfId="42297"/>
    <cellStyle name="Note 6 18 5 8" xfId="12830"/>
    <cellStyle name="Note 6 18 5 8 2" xfId="30264"/>
    <cellStyle name="Note 6 18 5 8 3" xfId="44717"/>
    <cellStyle name="Note 6 18 5 9" xfId="19836"/>
    <cellStyle name="Note 6 18 6" xfId="3000"/>
    <cellStyle name="Note 6 18 6 2" xfId="5511"/>
    <cellStyle name="Note 6 18 6 2 2" xfId="14760"/>
    <cellStyle name="Note 6 18 6 2 2 2" xfId="32194"/>
    <cellStyle name="Note 6 18 6 2 2 3" xfId="46647"/>
    <cellStyle name="Note 6 18 6 2 3" xfId="17221"/>
    <cellStyle name="Note 6 18 6 2 3 2" xfId="34655"/>
    <cellStyle name="Note 6 18 6 2 3 3" xfId="49108"/>
    <cellStyle name="Note 6 18 6 2 4" xfId="22946"/>
    <cellStyle name="Note 6 18 6 2 5" xfId="37399"/>
    <cellStyle name="Note 6 18 6 3" xfId="7973"/>
    <cellStyle name="Note 6 18 6 3 2" xfId="25407"/>
    <cellStyle name="Note 6 18 6 3 3" xfId="39860"/>
    <cellStyle name="Note 6 18 6 4" xfId="10414"/>
    <cellStyle name="Note 6 18 6 4 2" xfId="27848"/>
    <cellStyle name="Note 6 18 6 4 3" xfId="42301"/>
    <cellStyle name="Note 6 18 6 5" xfId="12834"/>
    <cellStyle name="Note 6 18 6 5 2" xfId="30268"/>
    <cellStyle name="Note 6 18 6 5 3" xfId="44721"/>
    <cellStyle name="Note 6 18 6 6" xfId="19840"/>
    <cellStyle name="Note 6 18 7" xfId="3001"/>
    <cellStyle name="Note 6 18 7 2" xfId="5512"/>
    <cellStyle name="Note 6 18 7 2 2" xfId="14761"/>
    <cellStyle name="Note 6 18 7 2 2 2" xfId="32195"/>
    <cellStyle name="Note 6 18 7 2 2 3" xfId="46648"/>
    <cellStyle name="Note 6 18 7 2 3" xfId="17222"/>
    <cellStyle name="Note 6 18 7 2 3 2" xfId="34656"/>
    <cellStyle name="Note 6 18 7 2 3 3" xfId="49109"/>
    <cellStyle name="Note 6 18 7 2 4" xfId="22947"/>
    <cellStyle name="Note 6 18 7 2 5" xfId="37400"/>
    <cellStyle name="Note 6 18 7 3" xfId="7974"/>
    <cellStyle name="Note 6 18 7 3 2" xfId="25408"/>
    <cellStyle name="Note 6 18 7 3 3" xfId="39861"/>
    <cellStyle name="Note 6 18 7 4" xfId="10415"/>
    <cellStyle name="Note 6 18 7 4 2" xfId="27849"/>
    <cellStyle name="Note 6 18 7 4 3" xfId="42302"/>
    <cellStyle name="Note 6 18 7 5" xfId="12835"/>
    <cellStyle name="Note 6 18 7 5 2" xfId="30269"/>
    <cellStyle name="Note 6 18 7 5 3" xfId="44722"/>
    <cellStyle name="Note 6 18 7 6" xfId="19841"/>
    <cellStyle name="Note 6 18 8" xfId="3002"/>
    <cellStyle name="Note 6 18 8 2" xfId="5513"/>
    <cellStyle name="Note 6 18 8 2 2" xfId="22948"/>
    <cellStyle name="Note 6 18 8 2 3" xfId="37401"/>
    <cellStyle name="Note 6 18 8 3" xfId="7975"/>
    <cellStyle name="Note 6 18 8 3 2" xfId="25409"/>
    <cellStyle name="Note 6 18 8 3 3" xfId="39862"/>
    <cellStyle name="Note 6 18 8 4" xfId="10416"/>
    <cellStyle name="Note 6 18 8 4 2" xfId="27850"/>
    <cellStyle name="Note 6 18 8 4 3" xfId="42303"/>
    <cellStyle name="Note 6 18 8 5" xfId="12836"/>
    <cellStyle name="Note 6 18 8 5 2" xfId="30270"/>
    <cellStyle name="Note 6 18 8 5 3" xfId="44723"/>
    <cellStyle name="Note 6 18 8 6" xfId="15524"/>
    <cellStyle name="Note 6 18 8 6 2" xfId="32958"/>
    <cellStyle name="Note 6 18 8 6 3" xfId="47411"/>
    <cellStyle name="Note 6 18 8 7" xfId="19842"/>
    <cellStyle name="Note 6 18 8 8" xfId="20685"/>
    <cellStyle name="Note 6 18 9" xfId="5494"/>
    <cellStyle name="Note 6 18 9 2" xfId="14747"/>
    <cellStyle name="Note 6 18 9 2 2" xfId="32181"/>
    <cellStyle name="Note 6 18 9 2 3" xfId="46634"/>
    <cellStyle name="Note 6 18 9 3" xfId="17208"/>
    <cellStyle name="Note 6 18 9 3 2" xfId="34642"/>
    <cellStyle name="Note 6 18 9 3 3" xfId="49095"/>
    <cellStyle name="Note 6 18 9 4" xfId="22929"/>
    <cellStyle name="Note 6 18 9 5" xfId="37382"/>
    <cellStyle name="Note 6 19" xfId="3003"/>
    <cellStyle name="Note 6 19 10" xfId="7976"/>
    <cellStyle name="Note 6 19 10 2" xfId="25410"/>
    <cellStyle name="Note 6 19 10 3" xfId="39863"/>
    <cellStyle name="Note 6 19 11" xfId="10417"/>
    <cellStyle name="Note 6 19 11 2" xfId="27851"/>
    <cellStyle name="Note 6 19 11 3" xfId="42304"/>
    <cellStyle name="Note 6 19 12" xfId="12837"/>
    <cellStyle name="Note 6 19 12 2" xfId="30271"/>
    <cellStyle name="Note 6 19 12 3" xfId="44724"/>
    <cellStyle name="Note 6 19 13" xfId="19843"/>
    <cellStyle name="Note 6 19 2" xfId="3004"/>
    <cellStyle name="Note 6 19 2 2" xfId="3005"/>
    <cellStyle name="Note 6 19 2 2 2" xfId="5516"/>
    <cellStyle name="Note 6 19 2 2 2 2" xfId="14764"/>
    <cellStyle name="Note 6 19 2 2 2 2 2" xfId="32198"/>
    <cellStyle name="Note 6 19 2 2 2 2 3" xfId="46651"/>
    <cellStyle name="Note 6 19 2 2 2 3" xfId="17225"/>
    <cellStyle name="Note 6 19 2 2 2 3 2" xfId="34659"/>
    <cellStyle name="Note 6 19 2 2 2 3 3" xfId="49112"/>
    <cellStyle name="Note 6 19 2 2 2 4" xfId="22951"/>
    <cellStyle name="Note 6 19 2 2 2 5" xfId="37404"/>
    <cellStyle name="Note 6 19 2 2 3" xfId="7978"/>
    <cellStyle name="Note 6 19 2 2 3 2" xfId="25412"/>
    <cellStyle name="Note 6 19 2 2 3 3" xfId="39865"/>
    <cellStyle name="Note 6 19 2 2 4" xfId="10419"/>
    <cellStyle name="Note 6 19 2 2 4 2" xfId="27853"/>
    <cellStyle name="Note 6 19 2 2 4 3" xfId="42306"/>
    <cellStyle name="Note 6 19 2 2 5" xfId="12839"/>
    <cellStyle name="Note 6 19 2 2 5 2" xfId="30273"/>
    <cellStyle name="Note 6 19 2 2 5 3" xfId="44726"/>
    <cellStyle name="Note 6 19 2 2 6" xfId="19845"/>
    <cellStyle name="Note 6 19 2 3" xfId="3006"/>
    <cellStyle name="Note 6 19 2 3 2" xfId="5517"/>
    <cellStyle name="Note 6 19 2 3 2 2" xfId="14765"/>
    <cellStyle name="Note 6 19 2 3 2 2 2" xfId="32199"/>
    <cellStyle name="Note 6 19 2 3 2 2 3" xfId="46652"/>
    <cellStyle name="Note 6 19 2 3 2 3" xfId="17226"/>
    <cellStyle name="Note 6 19 2 3 2 3 2" xfId="34660"/>
    <cellStyle name="Note 6 19 2 3 2 3 3" xfId="49113"/>
    <cellStyle name="Note 6 19 2 3 2 4" xfId="22952"/>
    <cellStyle name="Note 6 19 2 3 2 5" xfId="37405"/>
    <cellStyle name="Note 6 19 2 3 3" xfId="7979"/>
    <cellStyle name="Note 6 19 2 3 3 2" xfId="25413"/>
    <cellStyle name="Note 6 19 2 3 3 3" xfId="39866"/>
    <cellStyle name="Note 6 19 2 3 4" xfId="10420"/>
    <cellStyle name="Note 6 19 2 3 4 2" xfId="27854"/>
    <cellStyle name="Note 6 19 2 3 4 3" xfId="42307"/>
    <cellStyle name="Note 6 19 2 3 5" xfId="12840"/>
    <cellStyle name="Note 6 19 2 3 5 2" xfId="30274"/>
    <cellStyle name="Note 6 19 2 3 5 3" xfId="44727"/>
    <cellStyle name="Note 6 19 2 3 6" xfId="19846"/>
    <cellStyle name="Note 6 19 2 4" xfId="3007"/>
    <cellStyle name="Note 6 19 2 4 2" xfId="5518"/>
    <cellStyle name="Note 6 19 2 4 2 2" xfId="22953"/>
    <cellStyle name="Note 6 19 2 4 2 3" xfId="37406"/>
    <cellStyle name="Note 6 19 2 4 3" xfId="7980"/>
    <cellStyle name="Note 6 19 2 4 3 2" xfId="25414"/>
    <cellStyle name="Note 6 19 2 4 3 3" xfId="39867"/>
    <cellStyle name="Note 6 19 2 4 4" xfId="10421"/>
    <cellStyle name="Note 6 19 2 4 4 2" xfId="27855"/>
    <cellStyle name="Note 6 19 2 4 4 3" xfId="42308"/>
    <cellStyle name="Note 6 19 2 4 5" xfId="12841"/>
    <cellStyle name="Note 6 19 2 4 5 2" xfId="30275"/>
    <cellStyle name="Note 6 19 2 4 5 3" xfId="44728"/>
    <cellStyle name="Note 6 19 2 4 6" xfId="15525"/>
    <cellStyle name="Note 6 19 2 4 6 2" xfId="32959"/>
    <cellStyle name="Note 6 19 2 4 6 3" xfId="47412"/>
    <cellStyle name="Note 6 19 2 4 7" xfId="19847"/>
    <cellStyle name="Note 6 19 2 4 8" xfId="20686"/>
    <cellStyle name="Note 6 19 2 5" xfId="5515"/>
    <cellStyle name="Note 6 19 2 5 2" xfId="14763"/>
    <cellStyle name="Note 6 19 2 5 2 2" xfId="32197"/>
    <cellStyle name="Note 6 19 2 5 2 3" xfId="46650"/>
    <cellStyle name="Note 6 19 2 5 3" xfId="17224"/>
    <cellStyle name="Note 6 19 2 5 3 2" xfId="34658"/>
    <cellStyle name="Note 6 19 2 5 3 3" xfId="49111"/>
    <cellStyle name="Note 6 19 2 5 4" xfId="22950"/>
    <cellStyle name="Note 6 19 2 5 5" xfId="37403"/>
    <cellStyle name="Note 6 19 2 6" xfId="7977"/>
    <cellStyle name="Note 6 19 2 6 2" xfId="25411"/>
    <cellStyle name="Note 6 19 2 6 3" xfId="39864"/>
    <cellStyle name="Note 6 19 2 7" xfId="10418"/>
    <cellStyle name="Note 6 19 2 7 2" xfId="27852"/>
    <cellStyle name="Note 6 19 2 7 3" xfId="42305"/>
    <cellStyle name="Note 6 19 2 8" xfId="12838"/>
    <cellStyle name="Note 6 19 2 8 2" xfId="30272"/>
    <cellStyle name="Note 6 19 2 8 3" xfId="44725"/>
    <cellStyle name="Note 6 19 2 9" xfId="19844"/>
    <cellStyle name="Note 6 19 3" xfId="3008"/>
    <cellStyle name="Note 6 19 3 2" xfId="3009"/>
    <cellStyle name="Note 6 19 3 2 2" xfId="5520"/>
    <cellStyle name="Note 6 19 3 2 2 2" xfId="14767"/>
    <cellStyle name="Note 6 19 3 2 2 2 2" xfId="32201"/>
    <cellStyle name="Note 6 19 3 2 2 2 3" xfId="46654"/>
    <cellStyle name="Note 6 19 3 2 2 3" xfId="17228"/>
    <cellStyle name="Note 6 19 3 2 2 3 2" xfId="34662"/>
    <cellStyle name="Note 6 19 3 2 2 3 3" xfId="49115"/>
    <cellStyle name="Note 6 19 3 2 2 4" xfId="22955"/>
    <cellStyle name="Note 6 19 3 2 2 5" xfId="37408"/>
    <cellStyle name="Note 6 19 3 2 3" xfId="7982"/>
    <cellStyle name="Note 6 19 3 2 3 2" xfId="25416"/>
    <cellStyle name="Note 6 19 3 2 3 3" xfId="39869"/>
    <cellStyle name="Note 6 19 3 2 4" xfId="10423"/>
    <cellStyle name="Note 6 19 3 2 4 2" xfId="27857"/>
    <cellStyle name="Note 6 19 3 2 4 3" xfId="42310"/>
    <cellStyle name="Note 6 19 3 2 5" xfId="12843"/>
    <cellStyle name="Note 6 19 3 2 5 2" xfId="30277"/>
    <cellStyle name="Note 6 19 3 2 5 3" xfId="44730"/>
    <cellStyle name="Note 6 19 3 2 6" xfId="19849"/>
    <cellStyle name="Note 6 19 3 3" xfId="3010"/>
    <cellStyle name="Note 6 19 3 3 2" xfId="5521"/>
    <cellStyle name="Note 6 19 3 3 2 2" xfId="14768"/>
    <cellStyle name="Note 6 19 3 3 2 2 2" xfId="32202"/>
    <cellStyle name="Note 6 19 3 3 2 2 3" xfId="46655"/>
    <cellStyle name="Note 6 19 3 3 2 3" xfId="17229"/>
    <cellStyle name="Note 6 19 3 3 2 3 2" xfId="34663"/>
    <cellStyle name="Note 6 19 3 3 2 3 3" xfId="49116"/>
    <cellStyle name="Note 6 19 3 3 2 4" xfId="22956"/>
    <cellStyle name="Note 6 19 3 3 2 5" xfId="37409"/>
    <cellStyle name="Note 6 19 3 3 3" xfId="7983"/>
    <cellStyle name="Note 6 19 3 3 3 2" xfId="25417"/>
    <cellStyle name="Note 6 19 3 3 3 3" xfId="39870"/>
    <cellStyle name="Note 6 19 3 3 4" xfId="10424"/>
    <cellStyle name="Note 6 19 3 3 4 2" xfId="27858"/>
    <cellStyle name="Note 6 19 3 3 4 3" xfId="42311"/>
    <cellStyle name="Note 6 19 3 3 5" xfId="12844"/>
    <cellStyle name="Note 6 19 3 3 5 2" xfId="30278"/>
    <cellStyle name="Note 6 19 3 3 5 3" xfId="44731"/>
    <cellStyle name="Note 6 19 3 3 6" xfId="19850"/>
    <cellStyle name="Note 6 19 3 4" xfId="3011"/>
    <cellStyle name="Note 6 19 3 4 2" xfId="5522"/>
    <cellStyle name="Note 6 19 3 4 2 2" xfId="22957"/>
    <cellStyle name="Note 6 19 3 4 2 3" xfId="37410"/>
    <cellStyle name="Note 6 19 3 4 3" xfId="7984"/>
    <cellStyle name="Note 6 19 3 4 3 2" xfId="25418"/>
    <cellStyle name="Note 6 19 3 4 3 3" xfId="39871"/>
    <cellStyle name="Note 6 19 3 4 4" xfId="10425"/>
    <cellStyle name="Note 6 19 3 4 4 2" xfId="27859"/>
    <cellStyle name="Note 6 19 3 4 4 3" xfId="42312"/>
    <cellStyle name="Note 6 19 3 4 5" xfId="12845"/>
    <cellStyle name="Note 6 19 3 4 5 2" xfId="30279"/>
    <cellStyle name="Note 6 19 3 4 5 3" xfId="44732"/>
    <cellStyle name="Note 6 19 3 4 6" xfId="15526"/>
    <cellStyle name="Note 6 19 3 4 6 2" xfId="32960"/>
    <cellStyle name="Note 6 19 3 4 6 3" xfId="47413"/>
    <cellStyle name="Note 6 19 3 4 7" xfId="19851"/>
    <cellStyle name="Note 6 19 3 4 8" xfId="20687"/>
    <cellStyle name="Note 6 19 3 5" xfId="5519"/>
    <cellStyle name="Note 6 19 3 5 2" xfId="14766"/>
    <cellStyle name="Note 6 19 3 5 2 2" xfId="32200"/>
    <cellStyle name="Note 6 19 3 5 2 3" xfId="46653"/>
    <cellStyle name="Note 6 19 3 5 3" xfId="17227"/>
    <cellStyle name="Note 6 19 3 5 3 2" xfId="34661"/>
    <cellStyle name="Note 6 19 3 5 3 3" xfId="49114"/>
    <cellStyle name="Note 6 19 3 5 4" xfId="22954"/>
    <cellStyle name="Note 6 19 3 5 5" xfId="37407"/>
    <cellStyle name="Note 6 19 3 6" xfId="7981"/>
    <cellStyle name="Note 6 19 3 6 2" xfId="25415"/>
    <cellStyle name="Note 6 19 3 6 3" xfId="39868"/>
    <cellStyle name="Note 6 19 3 7" xfId="10422"/>
    <cellStyle name="Note 6 19 3 7 2" xfId="27856"/>
    <cellStyle name="Note 6 19 3 7 3" xfId="42309"/>
    <cellStyle name="Note 6 19 3 8" xfId="12842"/>
    <cellStyle name="Note 6 19 3 8 2" xfId="30276"/>
    <cellStyle name="Note 6 19 3 8 3" xfId="44729"/>
    <cellStyle name="Note 6 19 3 9" xfId="19848"/>
    <cellStyle name="Note 6 19 4" xfId="3012"/>
    <cellStyle name="Note 6 19 4 2" xfId="3013"/>
    <cellStyle name="Note 6 19 4 2 2" xfId="5524"/>
    <cellStyle name="Note 6 19 4 2 2 2" xfId="14770"/>
    <cellStyle name="Note 6 19 4 2 2 2 2" xfId="32204"/>
    <cellStyle name="Note 6 19 4 2 2 2 3" xfId="46657"/>
    <cellStyle name="Note 6 19 4 2 2 3" xfId="17231"/>
    <cellStyle name="Note 6 19 4 2 2 3 2" xfId="34665"/>
    <cellStyle name="Note 6 19 4 2 2 3 3" xfId="49118"/>
    <cellStyle name="Note 6 19 4 2 2 4" xfId="22959"/>
    <cellStyle name="Note 6 19 4 2 2 5" xfId="37412"/>
    <cellStyle name="Note 6 19 4 2 3" xfId="7986"/>
    <cellStyle name="Note 6 19 4 2 3 2" xfId="25420"/>
    <cellStyle name="Note 6 19 4 2 3 3" xfId="39873"/>
    <cellStyle name="Note 6 19 4 2 4" xfId="10427"/>
    <cellStyle name="Note 6 19 4 2 4 2" xfId="27861"/>
    <cellStyle name="Note 6 19 4 2 4 3" xfId="42314"/>
    <cellStyle name="Note 6 19 4 2 5" xfId="12847"/>
    <cellStyle name="Note 6 19 4 2 5 2" xfId="30281"/>
    <cellStyle name="Note 6 19 4 2 5 3" xfId="44734"/>
    <cellStyle name="Note 6 19 4 2 6" xfId="19853"/>
    <cellStyle name="Note 6 19 4 3" xfId="3014"/>
    <cellStyle name="Note 6 19 4 3 2" xfId="5525"/>
    <cellStyle name="Note 6 19 4 3 2 2" xfId="14771"/>
    <cellStyle name="Note 6 19 4 3 2 2 2" xfId="32205"/>
    <cellStyle name="Note 6 19 4 3 2 2 3" xfId="46658"/>
    <cellStyle name="Note 6 19 4 3 2 3" xfId="17232"/>
    <cellStyle name="Note 6 19 4 3 2 3 2" xfId="34666"/>
    <cellStyle name="Note 6 19 4 3 2 3 3" xfId="49119"/>
    <cellStyle name="Note 6 19 4 3 2 4" xfId="22960"/>
    <cellStyle name="Note 6 19 4 3 2 5" xfId="37413"/>
    <cellStyle name="Note 6 19 4 3 3" xfId="7987"/>
    <cellStyle name="Note 6 19 4 3 3 2" xfId="25421"/>
    <cellStyle name="Note 6 19 4 3 3 3" xfId="39874"/>
    <cellStyle name="Note 6 19 4 3 4" xfId="10428"/>
    <cellStyle name="Note 6 19 4 3 4 2" xfId="27862"/>
    <cellStyle name="Note 6 19 4 3 4 3" xfId="42315"/>
    <cellStyle name="Note 6 19 4 3 5" xfId="12848"/>
    <cellStyle name="Note 6 19 4 3 5 2" xfId="30282"/>
    <cellStyle name="Note 6 19 4 3 5 3" xfId="44735"/>
    <cellStyle name="Note 6 19 4 3 6" xfId="19854"/>
    <cellStyle name="Note 6 19 4 4" xfId="3015"/>
    <cellStyle name="Note 6 19 4 4 2" xfId="5526"/>
    <cellStyle name="Note 6 19 4 4 2 2" xfId="22961"/>
    <cellStyle name="Note 6 19 4 4 2 3" xfId="37414"/>
    <cellStyle name="Note 6 19 4 4 3" xfId="7988"/>
    <cellStyle name="Note 6 19 4 4 3 2" xfId="25422"/>
    <cellStyle name="Note 6 19 4 4 3 3" xfId="39875"/>
    <cellStyle name="Note 6 19 4 4 4" xfId="10429"/>
    <cellStyle name="Note 6 19 4 4 4 2" xfId="27863"/>
    <cellStyle name="Note 6 19 4 4 4 3" xfId="42316"/>
    <cellStyle name="Note 6 19 4 4 5" xfId="12849"/>
    <cellStyle name="Note 6 19 4 4 5 2" xfId="30283"/>
    <cellStyle name="Note 6 19 4 4 5 3" xfId="44736"/>
    <cellStyle name="Note 6 19 4 4 6" xfId="15527"/>
    <cellStyle name="Note 6 19 4 4 6 2" xfId="32961"/>
    <cellStyle name="Note 6 19 4 4 6 3" xfId="47414"/>
    <cellStyle name="Note 6 19 4 4 7" xfId="19855"/>
    <cellStyle name="Note 6 19 4 4 8" xfId="20688"/>
    <cellStyle name="Note 6 19 4 5" xfId="5523"/>
    <cellStyle name="Note 6 19 4 5 2" xfId="14769"/>
    <cellStyle name="Note 6 19 4 5 2 2" xfId="32203"/>
    <cellStyle name="Note 6 19 4 5 2 3" xfId="46656"/>
    <cellStyle name="Note 6 19 4 5 3" xfId="17230"/>
    <cellStyle name="Note 6 19 4 5 3 2" xfId="34664"/>
    <cellStyle name="Note 6 19 4 5 3 3" xfId="49117"/>
    <cellStyle name="Note 6 19 4 5 4" xfId="22958"/>
    <cellStyle name="Note 6 19 4 5 5" xfId="37411"/>
    <cellStyle name="Note 6 19 4 6" xfId="7985"/>
    <cellStyle name="Note 6 19 4 6 2" xfId="25419"/>
    <cellStyle name="Note 6 19 4 6 3" xfId="39872"/>
    <cellStyle name="Note 6 19 4 7" xfId="10426"/>
    <cellStyle name="Note 6 19 4 7 2" xfId="27860"/>
    <cellStyle name="Note 6 19 4 7 3" xfId="42313"/>
    <cellStyle name="Note 6 19 4 8" xfId="12846"/>
    <cellStyle name="Note 6 19 4 8 2" xfId="30280"/>
    <cellStyle name="Note 6 19 4 8 3" xfId="44733"/>
    <cellStyle name="Note 6 19 4 9" xfId="19852"/>
    <cellStyle name="Note 6 19 5" xfId="3016"/>
    <cellStyle name="Note 6 19 5 2" xfId="3017"/>
    <cellStyle name="Note 6 19 5 2 2" xfId="5528"/>
    <cellStyle name="Note 6 19 5 2 2 2" xfId="14773"/>
    <cellStyle name="Note 6 19 5 2 2 2 2" xfId="32207"/>
    <cellStyle name="Note 6 19 5 2 2 2 3" xfId="46660"/>
    <cellStyle name="Note 6 19 5 2 2 3" xfId="17234"/>
    <cellStyle name="Note 6 19 5 2 2 3 2" xfId="34668"/>
    <cellStyle name="Note 6 19 5 2 2 3 3" xfId="49121"/>
    <cellStyle name="Note 6 19 5 2 2 4" xfId="22963"/>
    <cellStyle name="Note 6 19 5 2 2 5" xfId="37416"/>
    <cellStyle name="Note 6 19 5 2 3" xfId="7990"/>
    <cellStyle name="Note 6 19 5 2 3 2" xfId="25424"/>
    <cellStyle name="Note 6 19 5 2 3 3" xfId="39877"/>
    <cellStyle name="Note 6 19 5 2 4" xfId="10431"/>
    <cellStyle name="Note 6 19 5 2 4 2" xfId="27865"/>
    <cellStyle name="Note 6 19 5 2 4 3" xfId="42318"/>
    <cellStyle name="Note 6 19 5 2 5" xfId="12851"/>
    <cellStyle name="Note 6 19 5 2 5 2" xfId="30285"/>
    <cellStyle name="Note 6 19 5 2 5 3" xfId="44738"/>
    <cellStyle name="Note 6 19 5 2 6" xfId="19857"/>
    <cellStyle name="Note 6 19 5 3" xfId="3018"/>
    <cellStyle name="Note 6 19 5 3 2" xfId="5529"/>
    <cellStyle name="Note 6 19 5 3 2 2" xfId="14774"/>
    <cellStyle name="Note 6 19 5 3 2 2 2" xfId="32208"/>
    <cellStyle name="Note 6 19 5 3 2 2 3" xfId="46661"/>
    <cellStyle name="Note 6 19 5 3 2 3" xfId="17235"/>
    <cellStyle name="Note 6 19 5 3 2 3 2" xfId="34669"/>
    <cellStyle name="Note 6 19 5 3 2 3 3" xfId="49122"/>
    <cellStyle name="Note 6 19 5 3 2 4" xfId="22964"/>
    <cellStyle name="Note 6 19 5 3 2 5" xfId="37417"/>
    <cellStyle name="Note 6 19 5 3 3" xfId="7991"/>
    <cellStyle name="Note 6 19 5 3 3 2" xfId="25425"/>
    <cellStyle name="Note 6 19 5 3 3 3" xfId="39878"/>
    <cellStyle name="Note 6 19 5 3 4" xfId="10432"/>
    <cellStyle name="Note 6 19 5 3 4 2" xfId="27866"/>
    <cellStyle name="Note 6 19 5 3 4 3" xfId="42319"/>
    <cellStyle name="Note 6 19 5 3 5" xfId="12852"/>
    <cellStyle name="Note 6 19 5 3 5 2" xfId="30286"/>
    <cellStyle name="Note 6 19 5 3 5 3" xfId="44739"/>
    <cellStyle name="Note 6 19 5 3 6" xfId="19858"/>
    <cellStyle name="Note 6 19 5 4" xfId="3019"/>
    <cellStyle name="Note 6 19 5 4 2" xfId="5530"/>
    <cellStyle name="Note 6 19 5 4 2 2" xfId="22965"/>
    <cellStyle name="Note 6 19 5 4 2 3" xfId="37418"/>
    <cellStyle name="Note 6 19 5 4 3" xfId="7992"/>
    <cellStyle name="Note 6 19 5 4 3 2" xfId="25426"/>
    <cellStyle name="Note 6 19 5 4 3 3" xfId="39879"/>
    <cellStyle name="Note 6 19 5 4 4" xfId="10433"/>
    <cellStyle name="Note 6 19 5 4 4 2" xfId="27867"/>
    <cellStyle name="Note 6 19 5 4 4 3" xfId="42320"/>
    <cellStyle name="Note 6 19 5 4 5" xfId="12853"/>
    <cellStyle name="Note 6 19 5 4 5 2" xfId="30287"/>
    <cellStyle name="Note 6 19 5 4 5 3" xfId="44740"/>
    <cellStyle name="Note 6 19 5 4 6" xfId="15528"/>
    <cellStyle name="Note 6 19 5 4 6 2" xfId="32962"/>
    <cellStyle name="Note 6 19 5 4 6 3" xfId="47415"/>
    <cellStyle name="Note 6 19 5 4 7" xfId="19859"/>
    <cellStyle name="Note 6 19 5 4 8" xfId="20689"/>
    <cellStyle name="Note 6 19 5 5" xfId="5527"/>
    <cellStyle name="Note 6 19 5 5 2" xfId="14772"/>
    <cellStyle name="Note 6 19 5 5 2 2" xfId="32206"/>
    <cellStyle name="Note 6 19 5 5 2 3" xfId="46659"/>
    <cellStyle name="Note 6 19 5 5 3" xfId="17233"/>
    <cellStyle name="Note 6 19 5 5 3 2" xfId="34667"/>
    <cellStyle name="Note 6 19 5 5 3 3" xfId="49120"/>
    <cellStyle name="Note 6 19 5 5 4" xfId="22962"/>
    <cellStyle name="Note 6 19 5 5 5" xfId="37415"/>
    <cellStyle name="Note 6 19 5 6" xfId="7989"/>
    <cellStyle name="Note 6 19 5 6 2" xfId="25423"/>
    <cellStyle name="Note 6 19 5 6 3" xfId="39876"/>
    <cellStyle name="Note 6 19 5 7" xfId="10430"/>
    <cellStyle name="Note 6 19 5 7 2" xfId="27864"/>
    <cellStyle name="Note 6 19 5 7 3" xfId="42317"/>
    <cellStyle name="Note 6 19 5 8" xfId="12850"/>
    <cellStyle name="Note 6 19 5 8 2" xfId="30284"/>
    <cellStyle name="Note 6 19 5 8 3" xfId="44737"/>
    <cellStyle name="Note 6 19 5 9" xfId="19856"/>
    <cellStyle name="Note 6 19 6" xfId="3020"/>
    <cellStyle name="Note 6 19 6 2" xfId="5531"/>
    <cellStyle name="Note 6 19 6 2 2" xfId="14775"/>
    <cellStyle name="Note 6 19 6 2 2 2" xfId="32209"/>
    <cellStyle name="Note 6 19 6 2 2 3" xfId="46662"/>
    <cellStyle name="Note 6 19 6 2 3" xfId="17236"/>
    <cellStyle name="Note 6 19 6 2 3 2" xfId="34670"/>
    <cellStyle name="Note 6 19 6 2 3 3" xfId="49123"/>
    <cellStyle name="Note 6 19 6 2 4" xfId="22966"/>
    <cellStyle name="Note 6 19 6 2 5" xfId="37419"/>
    <cellStyle name="Note 6 19 6 3" xfId="7993"/>
    <cellStyle name="Note 6 19 6 3 2" xfId="25427"/>
    <cellStyle name="Note 6 19 6 3 3" xfId="39880"/>
    <cellStyle name="Note 6 19 6 4" xfId="10434"/>
    <cellStyle name="Note 6 19 6 4 2" xfId="27868"/>
    <cellStyle name="Note 6 19 6 4 3" xfId="42321"/>
    <cellStyle name="Note 6 19 6 5" xfId="12854"/>
    <cellStyle name="Note 6 19 6 5 2" xfId="30288"/>
    <cellStyle name="Note 6 19 6 5 3" xfId="44741"/>
    <cellStyle name="Note 6 19 6 6" xfId="19860"/>
    <cellStyle name="Note 6 19 7" xfId="3021"/>
    <cellStyle name="Note 6 19 7 2" xfId="5532"/>
    <cellStyle name="Note 6 19 7 2 2" xfId="14776"/>
    <cellStyle name="Note 6 19 7 2 2 2" xfId="32210"/>
    <cellStyle name="Note 6 19 7 2 2 3" xfId="46663"/>
    <cellStyle name="Note 6 19 7 2 3" xfId="17237"/>
    <cellStyle name="Note 6 19 7 2 3 2" xfId="34671"/>
    <cellStyle name="Note 6 19 7 2 3 3" xfId="49124"/>
    <cellStyle name="Note 6 19 7 2 4" xfId="22967"/>
    <cellStyle name="Note 6 19 7 2 5" xfId="37420"/>
    <cellStyle name="Note 6 19 7 3" xfId="7994"/>
    <cellStyle name="Note 6 19 7 3 2" xfId="25428"/>
    <cellStyle name="Note 6 19 7 3 3" xfId="39881"/>
    <cellStyle name="Note 6 19 7 4" xfId="10435"/>
    <cellStyle name="Note 6 19 7 4 2" xfId="27869"/>
    <cellStyle name="Note 6 19 7 4 3" xfId="42322"/>
    <cellStyle name="Note 6 19 7 5" xfId="12855"/>
    <cellStyle name="Note 6 19 7 5 2" xfId="30289"/>
    <cellStyle name="Note 6 19 7 5 3" xfId="44742"/>
    <cellStyle name="Note 6 19 7 6" xfId="19861"/>
    <cellStyle name="Note 6 19 8" xfId="3022"/>
    <cellStyle name="Note 6 19 8 2" xfId="5533"/>
    <cellStyle name="Note 6 19 8 2 2" xfId="22968"/>
    <cellStyle name="Note 6 19 8 2 3" xfId="37421"/>
    <cellStyle name="Note 6 19 8 3" xfId="7995"/>
    <cellStyle name="Note 6 19 8 3 2" xfId="25429"/>
    <cellStyle name="Note 6 19 8 3 3" xfId="39882"/>
    <cellStyle name="Note 6 19 8 4" xfId="10436"/>
    <cellStyle name="Note 6 19 8 4 2" xfId="27870"/>
    <cellStyle name="Note 6 19 8 4 3" xfId="42323"/>
    <cellStyle name="Note 6 19 8 5" xfId="12856"/>
    <cellStyle name="Note 6 19 8 5 2" xfId="30290"/>
    <cellStyle name="Note 6 19 8 5 3" xfId="44743"/>
    <cellStyle name="Note 6 19 8 6" xfId="15529"/>
    <cellStyle name="Note 6 19 8 6 2" xfId="32963"/>
    <cellStyle name="Note 6 19 8 6 3" xfId="47416"/>
    <cellStyle name="Note 6 19 8 7" xfId="19862"/>
    <cellStyle name="Note 6 19 8 8" xfId="20690"/>
    <cellStyle name="Note 6 19 9" xfId="5514"/>
    <cellStyle name="Note 6 19 9 2" xfId="14762"/>
    <cellStyle name="Note 6 19 9 2 2" xfId="32196"/>
    <cellStyle name="Note 6 19 9 2 3" xfId="46649"/>
    <cellStyle name="Note 6 19 9 3" xfId="17223"/>
    <cellStyle name="Note 6 19 9 3 2" xfId="34657"/>
    <cellStyle name="Note 6 19 9 3 3" xfId="49110"/>
    <cellStyle name="Note 6 19 9 4" xfId="22949"/>
    <cellStyle name="Note 6 19 9 5" xfId="37402"/>
    <cellStyle name="Note 6 2" xfId="3023"/>
    <cellStyle name="Note 6 2 10" xfId="7996"/>
    <cellStyle name="Note 6 2 10 2" xfId="25430"/>
    <cellStyle name="Note 6 2 10 3" xfId="39883"/>
    <cellStyle name="Note 6 2 11" xfId="10437"/>
    <cellStyle name="Note 6 2 11 2" xfId="27871"/>
    <cellStyle name="Note 6 2 11 3" xfId="42324"/>
    <cellStyle name="Note 6 2 12" xfId="12857"/>
    <cellStyle name="Note 6 2 12 2" xfId="30291"/>
    <cellStyle name="Note 6 2 12 3" xfId="44744"/>
    <cellStyle name="Note 6 2 13" xfId="19863"/>
    <cellStyle name="Note 6 2 2" xfId="3024"/>
    <cellStyle name="Note 6 2 2 2" xfId="3025"/>
    <cellStyle name="Note 6 2 2 2 2" xfId="5536"/>
    <cellStyle name="Note 6 2 2 2 2 2" xfId="14779"/>
    <cellStyle name="Note 6 2 2 2 2 2 2" xfId="32213"/>
    <cellStyle name="Note 6 2 2 2 2 2 3" xfId="46666"/>
    <cellStyle name="Note 6 2 2 2 2 3" xfId="17240"/>
    <cellStyle name="Note 6 2 2 2 2 3 2" xfId="34674"/>
    <cellStyle name="Note 6 2 2 2 2 3 3" xfId="49127"/>
    <cellStyle name="Note 6 2 2 2 2 4" xfId="22971"/>
    <cellStyle name="Note 6 2 2 2 2 5" xfId="37424"/>
    <cellStyle name="Note 6 2 2 2 3" xfId="7998"/>
    <cellStyle name="Note 6 2 2 2 3 2" xfId="25432"/>
    <cellStyle name="Note 6 2 2 2 3 3" xfId="39885"/>
    <cellStyle name="Note 6 2 2 2 4" xfId="10439"/>
    <cellStyle name="Note 6 2 2 2 4 2" xfId="27873"/>
    <cellStyle name="Note 6 2 2 2 4 3" xfId="42326"/>
    <cellStyle name="Note 6 2 2 2 5" xfId="12859"/>
    <cellStyle name="Note 6 2 2 2 5 2" xfId="30293"/>
    <cellStyle name="Note 6 2 2 2 5 3" xfId="44746"/>
    <cellStyle name="Note 6 2 2 2 6" xfId="19865"/>
    <cellStyle name="Note 6 2 2 3" xfId="3026"/>
    <cellStyle name="Note 6 2 2 3 2" xfId="5537"/>
    <cellStyle name="Note 6 2 2 3 2 2" xfId="14780"/>
    <cellStyle name="Note 6 2 2 3 2 2 2" xfId="32214"/>
    <cellStyle name="Note 6 2 2 3 2 2 3" xfId="46667"/>
    <cellStyle name="Note 6 2 2 3 2 3" xfId="17241"/>
    <cellStyle name="Note 6 2 2 3 2 3 2" xfId="34675"/>
    <cellStyle name="Note 6 2 2 3 2 3 3" xfId="49128"/>
    <cellStyle name="Note 6 2 2 3 2 4" xfId="22972"/>
    <cellStyle name="Note 6 2 2 3 2 5" xfId="37425"/>
    <cellStyle name="Note 6 2 2 3 3" xfId="7999"/>
    <cellStyle name="Note 6 2 2 3 3 2" xfId="25433"/>
    <cellStyle name="Note 6 2 2 3 3 3" xfId="39886"/>
    <cellStyle name="Note 6 2 2 3 4" xfId="10440"/>
    <cellStyle name="Note 6 2 2 3 4 2" xfId="27874"/>
    <cellStyle name="Note 6 2 2 3 4 3" xfId="42327"/>
    <cellStyle name="Note 6 2 2 3 5" xfId="12860"/>
    <cellStyle name="Note 6 2 2 3 5 2" xfId="30294"/>
    <cellStyle name="Note 6 2 2 3 5 3" xfId="44747"/>
    <cellStyle name="Note 6 2 2 3 6" xfId="19866"/>
    <cellStyle name="Note 6 2 2 4" xfId="3027"/>
    <cellStyle name="Note 6 2 2 4 2" xfId="5538"/>
    <cellStyle name="Note 6 2 2 4 2 2" xfId="22973"/>
    <cellStyle name="Note 6 2 2 4 2 3" xfId="37426"/>
    <cellStyle name="Note 6 2 2 4 3" xfId="8000"/>
    <cellStyle name="Note 6 2 2 4 3 2" xfId="25434"/>
    <cellStyle name="Note 6 2 2 4 3 3" xfId="39887"/>
    <cellStyle name="Note 6 2 2 4 4" xfId="10441"/>
    <cellStyle name="Note 6 2 2 4 4 2" xfId="27875"/>
    <cellStyle name="Note 6 2 2 4 4 3" xfId="42328"/>
    <cellStyle name="Note 6 2 2 4 5" xfId="12861"/>
    <cellStyle name="Note 6 2 2 4 5 2" xfId="30295"/>
    <cellStyle name="Note 6 2 2 4 5 3" xfId="44748"/>
    <cellStyle name="Note 6 2 2 4 6" xfId="15530"/>
    <cellStyle name="Note 6 2 2 4 6 2" xfId="32964"/>
    <cellStyle name="Note 6 2 2 4 6 3" xfId="47417"/>
    <cellStyle name="Note 6 2 2 4 7" xfId="19867"/>
    <cellStyle name="Note 6 2 2 4 8" xfId="20691"/>
    <cellStyle name="Note 6 2 2 5" xfId="5535"/>
    <cellStyle name="Note 6 2 2 5 2" xfId="14778"/>
    <cellStyle name="Note 6 2 2 5 2 2" xfId="32212"/>
    <cellStyle name="Note 6 2 2 5 2 3" xfId="46665"/>
    <cellStyle name="Note 6 2 2 5 3" xfId="17239"/>
    <cellStyle name="Note 6 2 2 5 3 2" xfId="34673"/>
    <cellStyle name="Note 6 2 2 5 3 3" xfId="49126"/>
    <cellStyle name="Note 6 2 2 5 4" xfId="22970"/>
    <cellStyle name="Note 6 2 2 5 5" xfId="37423"/>
    <cellStyle name="Note 6 2 2 6" xfId="7997"/>
    <cellStyle name="Note 6 2 2 6 2" xfId="25431"/>
    <cellStyle name="Note 6 2 2 6 3" xfId="39884"/>
    <cellStyle name="Note 6 2 2 7" xfId="10438"/>
    <cellStyle name="Note 6 2 2 7 2" xfId="27872"/>
    <cellStyle name="Note 6 2 2 7 3" xfId="42325"/>
    <cellStyle name="Note 6 2 2 8" xfId="12858"/>
    <cellStyle name="Note 6 2 2 8 2" xfId="30292"/>
    <cellStyle name="Note 6 2 2 8 3" xfId="44745"/>
    <cellStyle name="Note 6 2 2 9" xfId="19864"/>
    <cellStyle name="Note 6 2 3" xfId="3028"/>
    <cellStyle name="Note 6 2 3 2" xfId="3029"/>
    <cellStyle name="Note 6 2 3 2 2" xfId="5540"/>
    <cellStyle name="Note 6 2 3 2 2 2" xfId="14782"/>
    <cellStyle name="Note 6 2 3 2 2 2 2" xfId="32216"/>
    <cellStyle name="Note 6 2 3 2 2 2 3" xfId="46669"/>
    <cellStyle name="Note 6 2 3 2 2 3" xfId="17243"/>
    <cellStyle name="Note 6 2 3 2 2 3 2" xfId="34677"/>
    <cellStyle name="Note 6 2 3 2 2 3 3" xfId="49130"/>
    <cellStyle name="Note 6 2 3 2 2 4" xfId="22975"/>
    <cellStyle name="Note 6 2 3 2 2 5" xfId="37428"/>
    <cellStyle name="Note 6 2 3 2 3" xfId="8002"/>
    <cellStyle name="Note 6 2 3 2 3 2" xfId="25436"/>
    <cellStyle name="Note 6 2 3 2 3 3" xfId="39889"/>
    <cellStyle name="Note 6 2 3 2 4" xfId="10443"/>
    <cellStyle name="Note 6 2 3 2 4 2" xfId="27877"/>
    <cellStyle name="Note 6 2 3 2 4 3" xfId="42330"/>
    <cellStyle name="Note 6 2 3 2 5" xfId="12863"/>
    <cellStyle name="Note 6 2 3 2 5 2" xfId="30297"/>
    <cellStyle name="Note 6 2 3 2 5 3" xfId="44750"/>
    <cellStyle name="Note 6 2 3 2 6" xfId="19869"/>
    <cellStyle name="Note 6 2 3 3" xfId="3030"/>
    <cellStyle name="Note 6 2 3 3 2" xfId="5541"/>
    <cellStyle name="Note 6 2 3 3 2 2" xfId="14783"/>
    <cellStyle name="Note 6 2 3 3 2 2 2" xfId="32217"/>
    <cellStyle name="Note 6 2 3 3 2 2 3" xfId="46670"/>
    <cellStyle name="Note 6 2 3 3 2 3" xfId="17244"/>
    <cellStyle name="Note 6 2 3 3 2 3 2" xfId="34678"/>
    <cellStyle name="Note 6 2 3 3 2 3 3" xfId="49131"/>
    <cellStyle name="Note 6 2 3 3 2 4" xfId="22976"/>
    <cellStyle name="Note 6 2 3 3 2 5" xfId="37429"/>
    <cellStyle name="Note 6 2 3 3 3" xfId="8003"/>
    <cellStyle name="Note 6 2 3 3 3 2" xfId="25437"/>
    <cellStyle name="Note 6 2 3 3 3 3" xfId="39890"/>
    <cellStyle name="Note 6 2 3 3 4" xfId="10444"/>
    <cellStyle name="Note 6 2 3 3 4 2" xfId="27878"/>
    <cellStyle name="Note 6 2 3 3 4 3" xfId="42331"/>
    <cellStyle name="Note 6 2 3 3 5" xfId="12864"/>
    <cellStyle name="Note 6 2 3 3 5 2" xfId="30298"/>
    <cellStyle name="Note 6 2 3 3 5 3" xfId="44751"/>
    <cellStyle name="Note 6 2 3 3 6" xfId="19870"/>
    <cellStyle name="Note 6 2 3 4" xfId="3031"/>
    <cellStyle name="Note 6 2 3 4 2" xfId="5542"/>
    <cellStyle name="Note 6 2 3 4 2 2" xfId="22977"/>
    <cellStyle name="Note 6 2 3 4 2 3" xfId="37430"/>
    <cellStyle name="Note 6 2 3 4 3" xfId="8004"/>
    <cellStyle name="Note 6 2 3 4 3 2" xfId="25438"/>
    <cellStyle name="Note 6 2 3 4 3 3" xfId="39891"/>
    <cellStyle name="Note 6 2 3 4 4" xfId="10445"/>
    <cellStyle name="Note 6 2 3 4 4 2" xfId="27879"/>
    <cellStyle name="Note 6 2 3 4 4 3" xfId="42332"/>
    <cellStyle name="Note 6 2 3 4 5" xfId="12865"/>
    <cellStyle name="Note 6 2 3 4 5 2" xfId="30299"/>
    <cellStyle name="Note 6 2 3 4 5 3" xfId="44752"/>
    <cellStyle name="Note 6 2 3 4 6" xfId="15531"/>
    <cellStyle name="Note 6 2 3 4 6 2" xfId="32965"/>
    <cellStyle name="Note 6 2 3 4 6 3" xfId="47418"/>
    <cellStyle name="Note 6 2 3 4 7" xfId="19871"/>
    <cellStyle name="Note 6 2 3 4 8" xfId="20692"/>
    <cellStyle name="Note 6 2 3 5" xfId="5539"/>
    <cellStyle name="Note 6 2 3 5 2" xfId="14781"/>
    <cellStyle name="Note 6 2 3 5 2 2" xfId="32215"/>
    <cellStyle name="Note 6 2 3 5 2 3" xfId="46668"/>
    <cellStyle name="Note 6 2 3 5 3" xfId="17242"/>
    <cellStyle name="Note 6 2 3 5 3 2" xfId="34676"/>
    <cellStyle name="Note 6 2 3 5 3 3" xfId="49129"/>
    <cellStyle name="Note 6 2 3 5 4" xfId="22974"/>
    <cellStyle name="Note 6 2 3 5 5" xfId="37427"/>
    <cellStyle name="Note 6 2 3 6" xfId="8001"/>
    <cellStyle name="Note 6 2 3 6 2" xfId="25435"/>
    <cellStyle name="Note 6 2 3 6 3" xfId="39888"/>
    <cellStyle name="Note 6 2 3 7" xfId="10442"/>
    <cellStyle name="Note 6 2 3 7 2" xfId="27876"/>
    <cellStyle name="Note 6 2 3 7 3" xfId="42329"/>
    <cellStyle name="Note 6 2 3 8" xfId="12862"/>
    <cellStyle name="Note 6 2 3 8 2" xfId="30296"/>
    <cellStyle name="Note 6 2 3 8 3" xfId="44749"/>
    <cellStyle name="Note 6 2 3 9" xfId="19868"/>
    <cellStyle name="Note 6 2 4" xfId="3032"/>
    <cellStyle name="Note 6 2 4 2" xfId="3033"/>
    <cellStyle name="Note 6 2 4 2 2" xfId="5544"/>
    <cellStyle name="Note 6 2 4 2 2 2" xfId="14785"/>
    <cellStyle name="Note 6 2 4 2 2 2 2" xfId="32219"/>
    <cellStyle name="Note 6 2 4 2 2 2 3" xfId="46672"/>
    <cellStyle name="Note 6 2 4 2 2 3" xfId="17246"/>
    <cellStyle name="Note 6 2 4 2 2 3 2" xfId="34680"/>
    <cellStyle name="Note 6 2 4 2 2 3 3" xfId="49133"/>
    <cellStyle name="Note 6 2 4 2 2 4" xfId="22979"/>
    <cellStyle name="Note 6 2 4 2 2 5" xfId="37432"/>
    <cellStyle name="Note 6 2 4 2 3" xfId="8006"/>
    <cellStyle name="Note 6 2 4 2 3 2" xfId="25440"/>
    <cellStyle name="Note 6 2 4 2 3 3" xfId="39893"/>
    <cellStyle name="Note 6 2 4 2 4" xfId="10447"/>
    <cellStyle name="Note 6 2 4 2 4 2" xfId="27881"/>
    <cellStyle name="Note 6 2 4 2 4 3" xfId="42334"/>
    <cellStyle name="Note 6 2 4 2 5" xfId="12867"/>
    <cellStyle name="Note 6 2 4 2 5 2" xfId="30301"/>
    <cellStyle name="Note 6 2 4 2 5 3" xfId="44754"/>
    <cellStyle name="Note 6 2 4 2 6" xfId="19873"/>
    <cellStyle name="Note 6 2 4 3" xfId="3034"/>
    <cellStyle name="Note 6 2 4 3 2" xfId="5545"/>
    <cellStyle name="Note 6 2 4 3 2 2" xfId="14786"/>
    <cellStyle name="Note 6 2 4 3 2 2 2" xfId="32220"/>
    <cellStyle name="Note 6 2 4 3 2 2 3" xfId="46673"/>
    <cellStyle name="Note 6 2 4 3 2 3" xfId="17247"/>
    <cellStyle name="Note 6 2 4 3 2 3 2" xfId="34681"/>
    <cellStyle name="Note 6 2 4 3 2 3 3" xfId="49134"/>
    <cellStyle name="Note 6 2 4 3 2 4" xfId="22980"/>
    <cellStyle name="Note 6 2 4 3 2 5" xfId="37433"/>
    <cellStyle name="Note 6 2 4 3 3" xfId="8007"/>
    <cellStyle name="Note 6 2 4 3 3 2" xfId="25441"/>
    <cellStyle name="Note 6 2 4 3 3 3" xfId="39894"/>
    <cellStyle name="Note 6 2 4 3 4" xfId="10448"/>
    <cellStyle name="Note 6 2 4 3 4 2" xfId="27882"/>
    <cellStyle name="Note 6 2 4 3 4 3" xfId="42335"/>
    <cellStyle name="Note 6 2 4 3 5" xfId="12868"/>
    <cellStyle name="Note 6 2 4 3 5 2" xfId="30302"/>
    <cellStyle name="Note 6 2 4 3 5 3" xfId="44755"/>
    <cellStyle name="Note 6 2 4 3 6" xfId="19874"/>
    <cellStyle name="Note 6 2 4 4" xfId="3035"/>
    <cellStyle name="Note 6 2 4 4 2" xfId="5546"/>
    <cellStyle name="Note 6 2 4 4 2 2" xfId="22981"/>
    <cellStyle name="Note 6 2 4 4 2 3" xfId="37434"/>
    <cellStyle name="Note 6 2 4 4 3" xfId="8008"/>
    <cellStyle name="Note 6 2 4 4 3 2" xfId="25442"/>
    <cellStyle name="Note 6 2 4 4 3 3" xfId="39895"/>
    <cellStyle name="Note 6 2 4 4 4" xfId="10449"/>
    <cellStyle name="Note 6 2 4 4 4 2" xfId="27883"/>
    <cellStyle name="Note 6 2 4 4 4 3" xfId="42336"/>
    <cellStyle name="Note 6 2 4 4 5" xfId="12869"/>
    <cellStyle name="Note 6 2 4 4 5 2" xfId="30303"/>
    <cellStyle name="Note 6 2 4 4 5 3" xfId="44756"/>
    <cellStyle name="Note 6 2 4 4 6" xfId="15532"/>
    <cellStyle name="Note 6 2 4 4 6 2" xfId="32966"/>
    <cellStyle name="Note 6 2 4 4 6 3" xfId="47419"/>
    <cellStyle name="Note 6 2 4 4 7" xfId="19875"/>
    <cellStyle name="Note 6 2 4 4 8" xfId="20693"/>
    <cellStyle name="Note 6 2 4 5" xfId="5543"/>
    <cellStyle name="Note 6 2 4 5 2" xfId="14784"/>
    <cellStyle name="Note 6 2 4 5 2 2" xfId="32218"/>
    <cellStyle name="Note 6 2 4 5 2 3" xfId="46671"/>
    <cellStyle name="Note 6 2 4 5 3" xfId="17245"/>
    <cellStyle name="Note 6 2 4 5 3 2" xfId="34679"/>
    <cellStyle name="Note 6 2 4 5 3 3" xfId="49132"/>
    <cellStyle name="Note 6 2 4 5 4" xfId="22978"/>
    <cellStyle name="Note 6 2 4 5 5" xfId="37431"/>
    <cellStyle name="Note 6 2 4 6" xfId="8005"/>
    <cellStyle name="Note 6 2 4 6 2" xfId="25439"/>
    <cellStyle name="Note 6 2 4 6 3" xfId="39892"/>
    <cellStyle name="Note 6 2 4 7" xfId="10446"/>
    <cellStyle name="Note 6 2 4 7 2" xfId="27880"/>
    <cellStyle name="Note 6 2 4 7 3" xfId="42333"/>
    <cellStyle name="Note 6 2 4 8" xfId="12866"/>
    <cellStyle name="Note 6 2 4 8 2" xfId="30300"/>
    <cellStyle name="Note 6 2 4 8 3" xfId="44753"/>
    <cellStyle name="Note 6 2 4 9" xfId="19872"/>
    <cellStyle name="Note 6 2 5" xfId="3036"/>
    <cellStyle name="Note 6 2 5 2" xfId="3037"/>
    <cellStyle name="Note 6 2 5 2 2" xfId="5548"/>
    <cellStyle name="Note 6 2 5 2 2 2" xfId="14788"/>
    <cellStyle name="Note 6 2 5 2 2 2 2" xfId="32222"/>
    <cellStyle name="Note 6 2 5 2 2 2 3" xfId="46675"/>
    <cellStyle name="Note 6 2 5 2 2 3" xfId="17249"/>
    <cellStyle name="Note 6 2 5 2 2 3 2" xfId="34683"/>
    <cellStyle name="Note 6 2 5 2 2 3 3" xfId="49136"/>
    <cellStyle name="Note 6 2 5 2 2 4" xfId="22983"/>
    <cellStyle name="Note 6 2 5 2 2 5" xfId="37436"/>
    <cellStyle name="Note 6 2 5 2 3" xfId="8010"/>
    <cellStyle name="Note 6 2 5 2 3 2" xfId="25444"/>
    <cellStyle name="Note 6 2 5 2 3 3" xfId="39897"/>
    <cellStyle name="Note 6 2 5 2 4" xfId="10451"/>
    <cellStyle name="Note 6 2 5 2 4 2" xfId="27885"/>
    <cellStyle name="Note 6 2 5 2 4 3" xfId="42338"/>
    <cellStyle name="Note 6 2 5 2 5" xfId="12871"/>
    <cellStyle name="Note 6 2 5 2 5 2" xfId="30305"/>
    <cellStyle name="Note 6 2 5 2 5 3" xfId="44758"/>
    <cellStyle name="Note 6 2 5 2 6" xfId="19877"/>
    <cellStyle name="Note 6 2 5 3" xfId="3038"/>
    <cellStyle name="Note 6 2 5 3 2" xfId="5549"/>
    <cellStyle name="Note 6 2 5 3 2 2" xfId="14789"/>
    <cellStyle name="Note 6 2 5 3 2 2 2" xfId="32223"/>
    <cellStyle name="Note 6 2 5 3 2 2 3" xfId="46676"/>
    <cellStyle name="Note 6 2 5 3 2 3" xfId="17250"/>
    <cellStyle name="Note 6 2 5 3 2 3 2" xfId="34684"/>
    <cellStyle name="Note 6 2 5 3 2 3 3" xfId="49137"/>
    <cellStyle name="Note 6 2 5 3 2 4" xfId="22984"/>
    <cellStyle name="Note 6 2 5 3 2 5" xfId="37437"/>
    <cellStyle name="Note 6 2 5 3 3" xfId="8011"/>
    <cellStyle name="Note 6 2 5 3 3 2" xfId="25445"/>
    <cellStyle name="Note 6 2 5 3 3 3" xfId="39898"/>
    <cellStyle name="Note 6 2 5 3 4" xfId="10452"/>
    <cellStyle name="Note 6 2 5 3 4 2" xfId="27886"/>
    <cellStyle name="Note 6 2 5 3 4 3" xfId="42339"/>
    <cellStyle name="Note 6 2 5 3 5" xfId="12872"/>
    <cellStyle name="Note 6 2 5 3 5 2" xfId="30306"/>
    <cellStyle name="Note 6 2 5 3 5 3" xfId="44759"/>
    <cellStyle name="Note 6 2 5 3 6" xfId="19878"/>
    <cellStyle name="Note 6 2 5 4" xfId="3039"/>
    <cellStyle name="Note 6 2 5 4 2" xfId="5550"/>
    <cellStyle name="Note 6 2 5 4 2 2" xfId="22985"/>
    <cellStyle name="Note 6 2 5 4 2 3" xfId="37438"/>
    <cellStyle name="Note 6 2 5 4 3" xfId="8012"/>
    <cellStyle name="Note 6 2 5 4 3 2" xfId="25446"/>
    <cellStyle name="Note 6 2 5 4 3 3" xfId="39899"/>
    <cellStyle name="Note 6 2 5 4 4" xfId="10453"/>
    <cellStyle name="Note 6 2 5 4 4 2" xfId="27887"/>
    <cellStyle name="Note 6 2 5 4 4 3" xfId="42340"/>
    <cellStyle name="Note 6 2 5 4 5" xfId="12873"/>
    <cellStyle name="Note 6 2 5 4 5 2" xfId="30307"/>
    <cellStyle name="Note 6 2 5 4 5 3" xfId="44760"/>
    <cellStyle name="Note 6 2 5 4 6" xfId="15533"/>
    <cellStyle name="Note 6 2 5 4 6 2" xfId="32967"/>
    <cellStyle name="Note 6 2 5 4 6 3" xfId="47420"/>
    <cellStyle name="Note 6 2 5 4 7" xfId="19879"/>
    <cellStyle name="Note 6 2 5 4 8" xfId="20694"/>
    <cellStyle name="Note 6 2 5 5" xfId="5547"/>
    <cellStyle name="Note 6 2 5 5 2" xfId="14787"/>
    <cellStyle name="Note 6 2 5 5 2 2" xfId="32221"/>
    <cellStyle name="Note 6 2 5 5 2 3" xfId="46674"/>
    <cellStyle name="Note 6 2 5 5 3" xfId="17248"/>
    <cellStyle name="Note 6 2 5 5 3 2" xfId="34682"/>
    <cellStyle name="Note 6 2 5 5 3 3" xfId="49135"/>
    <cellStyle name="Note 6 2 5 5 4" xfId="22982"/>
    <cellStyle name="Note 6 2 5 5 5" xfId="37435"/>
    <cellStyle name="Note 6 2 5 6" xfId="8009"/>
    <cellStyle name="Note 6 2 5 6 2" xfId="25443"/>
    <cellStyle name="Note 6 2 5 6 3" xfId="39896"/>
    <cellStyle name="Note 6 2 5 7" xfId="10450"/>
    <cellStyle name="Note 6 2 5 7 2" xfId="27884"/>
    <cellStyle name="Note 6 2 5 7 3" xfId="42337"/>
    <cellStyle name="Note 6 2 5 8" xfId="12870"/>
    <cellStyle name="Note 6 2 5 8 2" xfId="30304"/>
    <cellStyle name="Note 6 2 5 8 3" xfId="44757"/>
    <cellStyle name="Note 6 2 5 9" xfId="19876"/>
    <cellStyle name="Note 6 2 6" xfId="3040"/>
    <cellStyle name="Note 6 2 6 2" xfId="5551"/>
    <cellStyle name="Note 6 2 6 2 2" xfId="14790"/>
    <cellStyle name="Note 6 2 6 2 2 2" xfId="32224"/>
    <cellStyle name="Note 6 2 6 2 2 3" xfId="46677"/>
    <cellStyle name="Note 6 2 6 2 3" xfId="17251"/>
    <cellStyle name="Note 6 2 6 2 3 2" xfId="34685"/>
    <cellStyle name="Note 6 2 6 2 3 3" xfId="49138"/>
    <cellStyle name="Note 6 2 6 2 4" xfId="22986"/>
    <cellStyle name="Note 6 2 6 2 5" xfId="37439"/>
    <cellStyle name="Note 6 2 6 3" xfId="8013"/>
    <cellStyle name="Note 6 2 6 3 2" xfId="25447"/>
    <cellStyle name="Note 6 2 6 3 3" xfId="39900"/>
    <cellStyle name="Note 6 2 6 4" xfId="10454"/>
    <cellStyle name="Note 6 2 6 4 2" xfId="27888"/>
    <cellStyle name="Note 6 2 6 4 3" xfId="42341"/>
    <cellStyle name="Note 6 2 6 5" xfId="12874"/>
    <cellStyle name="Note 6 2 6 5 2" xfId="30308"/>
    <cellStyle name="Note 6 2 6 5 3" xfId="44761"/>
    <cellStyle name="Note 6 2 6 6" xfId="19880"/>
    <cellStyle name="Note 6 2 7" xfId="3041"/>
    <cellStyle name="Note 6 2 7 2" xfId="5552"/>
    <cellStyle name="Note 6 2 7 2 2" xfId="14791"/>
    <cellStyle name="Note 6 2 7 2 2 2" xfId="32225"/>
    <cellStyle name="Note 6 2 7 2 2 3" xfId="46678"/>
    <cellStyle name="Note 6 2 7 2 3" xfId="17252"/>
    <cellStyle name="Note 6 2 7 2 3 2" xfId="34686"/>
    <cellStyle name="Note 6 2 7 2 3 3" xfId="49139"/>
    <cellStyle name="Note 6 2 7 2 4" xfId="22987"/>
    <cellStyle name="Note 6 2 7 2 5" xfId="37440"/>
    <cellStyle name="Note 6 2 7 3" xfId="8014"/>
    <cellStyle name="Note 6 2 7 3 2" xfId="25448"/>
    <cellStyle name="Note 6 2 7 3 3" xfId="39901"/>
    <cellStyle name="Note 6 2 7 4" xfId="10455"/>
    <cellStyle name="Note 6 2 7 4 2" xfId="27889"/>
    <cellStyle name="Note 6 2 7 4 3" xfId="42342"/>
    <cellStyle name="Note 6 2 7 5" xfId="12875"/>
    <cellStyle name="Note 6 2 7 5 2" xfId="30309"/>
    <cellStyle name="Note 6 2 7 5 3" xfId="44762"/>
    <cellStyle name="Note 6 2 7 6" xfId="19881"/>
    <cellStyle name="Note 6 2 8" xfId="3042"/>
    <cellStyle name="Note 6 2 8 2" xfId="5553"/>
    <cellStyle name="Note 6 2 8 2 2" xfId="22988"/>
    <cellStyle name="Note 6 2 8 2 3" xfId="37441"/>
    <cellStyle name="Note 6 2 8 3" xfId="8015"/>
    <cellStyle name="Note 6 2 8 3 2" xfId="25449"/>
    <cellStyle name="Note 6 2 8 3 3" xfId="39902"/>
    <cellStyle name="Note 6 2 8 4" xfId="10456"/>
    <cellStyle name="Note 6 2 8 4 2" xfId="27890"/>
    <cellStyle name="Note 6 2 8 4 3" xfId="42343"/>
    <cellStyle name="Note 6 2 8 5" xfId="12876"/>
    <cellStyle name="Note 6 2 8 5 2" xfId="30310"/>
    <cellStyle name="Note 6 2 8 5 3" xfId="44763"/>
    <cellStyle name="Note 6 2 8 6" xfId="15534"/>
    <cellStyle name="Note 6 2 8 6 2" xfId="32968"/>
    <cellStyle name="Note 6 2 8 6 3" xfId="47421"/>
    <cellStyle name="Note 6 2 8 7" xfId="19882"/>
    <cellStyle name="Note 6 2 8 8" xfId="20695"/>
    <cellStyle name="Note 6 2 9" xfId="5534"/>
    <cellStyle name="Note 6 2 9 2" xfId="14777"/>
    <cellStyle name="Note 6 2 9 2 2" xfId="32211"/>
    <cellStyle name="Note 6 2 9 2 3" xfId="46664"/>
    <cellStyle name="Note 6 2 9 3" xfId="17238"/>
    <cellStyle name="Note 6 2 9 3 2" xfId="34672"/>
    <cellStyle name="Note 6 2 9 3 3" xfId="49125"/>
    <cellStyle name="Note 6 2 9 4" xfId="22969"/>
    <cellStyle name="Note 6 2 9 5" xfId="37422"/>
    <cellStyle name="Note 6 20" xfId="3043"/>
    <cellStyle name="Note 6 20 10" xfId="19883"/>
    <cellStyle name="Note 6 20 2" xfId="3044"/>
    <cellStyle name="Note 6 20 2 10" xfId="10458"/>
    <cellStyle name="Note 6 20 2 10 2" xfId="27892"/>
    <cellStyle name="Note 6 20 2 10 3" xfId="42345"/>
    <cellStyle name="Note 6 20 2 11" xfId="12878"/>
    <cellStyle name="Note 6 20 2 11 2" xfId="30312"/>
    <cellStyle name="Note 6 20 2 11 3" xfId="44765"/>
    <cellStyle name="Note 6 20 2 12" xfId="19884"/>
    <cellStyle name="Note 6 20 2 2" xfId="3045"/>
    <cellStyle name="Note 6 20 2 2 2" xfId="3046"/>
    <cellStyle name="Note 6 20 2 2 2 2" xfId="5557"/>
    <cellStyle name="Note 6 20 2 2 2 2 2" xfId="14795"/>
    <cellStyle name="Note 6 20 2 2 2 2 2 2" xfId="32229"/>
    <cellStyle name="Note 6 20 2 2 2 2 2 3" xfId="46682"/>
    <cellStyle name="Note 6 20 2 2 2 2 3" xfId="17256"/>
    <cellStyle name="Note 6 20 2 2 2 2 3 2" xfId="34690"/>
    <cellStyle name="Note 6 20 2 2 2 2 3 3" xfId="49143"/>
    <cellStyle name="Note 6 20 2 2 2 2 4" xfId="22992"/>
    <cellStyle name="Note 6 20 2 2 2 2 5" xfId="37445"/>
    <cellStyle name="Note 6 20 2 2 2 3" xfId="8019"/>
    <cellStyle name="Note 6 20 2 2 2 3 2" xfId="25453"/>
    <cellStyle name="Note 6 20 2 2 2 3 3" xfId="39906"/>
    <cellStyle name="Note 6 20 2 2 2 4" xfId="10460"/>
    <cellStyle name="Note 6 20 2 2 2 4 2" xfId="27894"/>
    <cellStyle name="Note 6 20 2 2 2 4 3" xfId="42347"/>
    <cellStyle name="Note 6 20 2 2 2 5" xfId="12880"/>
    <cellStyle name="Note 6 20 2 2 2 5 2" xfId="30314"/>
    <cellStyle name="Note 6 20 2 2 2 5 3" xfId="44767"/>
    <cellStyle name="Note 6 20 2 2 2 6" xfId="19886"/>
    <cellStyle name="Note 6 20 2 2 3" xfId="3047"/>
    <cellStyle name="Note 6 20 2 2 3 2" xfId="5558"/>
    <cellStyle name="Note 6 20 2 2 3 2 2" xfId="14796"/>
    <cellStyle name="Note 6 20 2 2 3 2 2 2" xfId="32230"/>
    <cellStyle name="Note 6 20 2 2 3 2 2 3" xfId="46683"/>
    <cellStyle name="Note 6 20 2 2 3 2 3" xfId="17257"/>
    <cellStyle name="Note 6 20 2 2 3 2 3 2" xfId="34691"/>
    <cellStyle name="Note 6 20 2 2 3 2 3 3" xfId="49144"/>
    <cellStyle name="Note 6 20 2 2 3 2 4" xfId="22993"/>
    <cellStyle name="Note 6 20 2 2 3 2 5" xfId="37446"/>
    <cellStyle name="Note 6 20 2 2 3 3" xfId="8020"/>
    <cellStyle name="Note 6 20 2 2 3 3 2" xfId="25454"/>
    <cellStyle name="Note 6 20 2 2 3 3 3" xfId="39907"/>
    <cellStyle name="Note 6 20 2 2 3 4" xfId="10461"/>
    <cellStyle name="Note 6 20 2 2 3 4 2" xfId="27895"/>
    <cellStyle name="Note 6 20 2 2 3 4 3" xfId="42348"/>
    <cellStyle name="Note 6 20 2 2 3 5" xfId="12881"/>
    <cellStyle name="Note 6 20 2 2 3 5 2" xfId="30315"/>
    <cellStyle name="Note 6 20 2 2 3 5 3" xfId="44768"/>
    <cellStyle name="Note 6 20 2 2 3 6" xfId="19887"/>
    <cellStyle name="Note 6 20 2 2 4" xfId="3048"/>
    <cellStyle name="Note 6 20 2 2 4 2" xfId="5559"/>
    <cellStyle name="Note 6 20 2 2 4 2 2" xfId="22994"/>
    <cellStyle name="Note 6 20 2 2 4 2 3" xfId="37447"/>
    <cellStyle name="Note 6 20 2 2 4 3" xfId="8021"/>
    <cellStyle name="Note 6 20 2 2 4 3 2" xfId="25455"/>
    <cellStyle name="Note 6 20 2 2 4 3 3" xfId="39908"/>
    <cellStyle name="Note 6 20 2 2 4 4" xfId="10462"/>
    <cellStyle name="Note 6 20 2 2 4 4 2" xfId="27896"/>
    <cellStyle name="Note 6 20 2 2 4 4 3" xfId="42349"/>
    <cellStyle name="Note 6 20 2 2 4 5" xfId="12882"/>
    <cellStyle name="Note 6 20 2 2 4 5 2" xfId="30316"/>
    <cellStyle name="Note 6 20 2 2 4 5 3" xfId="44769"/>
    <cellStyle name="Note 6 20 2 2 4 6" xfId="15535"/>
    <cellStyle name="Note 6 20 2 2 4 6 2" xfId="32969"/>
    <cellStyle name="Note 6 20 2 2 4 6 3" xfId="47422"/>
    <cellStyle name="Note 6 20 2 2 4 7" xfId="19888"/>
    <cellStyle name="Note 6 20 2 2 4 8" xfId="20696"/>
    <cellStyle name="Note 6 20 2 2 5" xfId="5556"/>
    <cellStyle name="Note 6 20 2 2 5 2" xfId="14794"/>
    <cellStyle name="Note 6 20 2 2 5 2 2" xfId="32228"/>
    <cellStyle name="Note 6 20 2 2 5 2 3" xfId="46681"/>
    <cellStyle name="Note 6 20 2 2 5 3" xfId="17255"/>
    <cellStyle name="Note 6 20 2 2 5 3 2" xfId="34689"/>
    <cellStyle name="Note 6 20 2 2 5 3 3" xfId="49142"/>
    <cellStyle name="Note 6 20 2 2 5 4" xfId="22991"/>
    <cellStyle name="Note 6 20 2 2 5 5" xfId="37444"/>
    <cellStyle name="Note 6 20 2 2 6" xfId="8018"/>
    <cellStyle name="Note 6 20 2 2 6 2" xfId="25452"/>
    <cellStyle name="Note 6 20 2 2 6 3" xfId="39905"/>
    <cellStyle name="Note 6 20 2 2 7" xfId="10459"/>
    <cellStyle name="Note 6 20 2 2 7 2" xfId="27893"/>
    <cellStyle name="Note 6 20 2 2 7 3" xfId="42346"/>
    <cellStyle name="Note 6 20 2 2 8" xfId="12879"/>
    <cellStyle name="Note 6 20 2 2 8 2" xfId="30313"/>
    <cellStyle name="Note 6 20 2 2 8 3" xfId="44766"/>
    <cellStyle name="Note 6 20 2 2 9" xfId="19885"/>
    <cellStyle name="Note 6 20 2 3" xfId="3049"/>
    <cellStyle name="Note 6 20 2 3 2" xfId="3050"/>
    <cellStyle name="Note 6 20 2 3 2 2" xfId="5561"/>
    <cellStyle name="Note 6 20 2 3 2 2 2" xfId="14798"/>
    <cellStyle name="Note 6 20 2 3 2 2 2 2" xfId="32232"/>
    <cellStyle name="Note 6 20 2 3 2 2 2 3" xfId="46685"/>
    <cellStyle name="Note 6 20 2 3 2 2 3" xfId="17259"/>
    <cellStyle name="Note 6 20 2 3 2 2 3 2" xfId="34693"/>
    <cellStyle name="Note 6 20 2 3 2 2 3 3" xfId="49146"/>
    <cellStyle name="Note 6 20 2 3 2 2 4" xfId="22996"/>
    <cellStyle name="Note 6 20 2 3 2 2 5" xfId="37449"/>
    <cellStyle name="Note 6 20 2 3 2 3" xfId="8023"/>
    <cellStyle name="Note 6 20 2 3 2 3 2" xfId="25457"/>
    <cellStyle name="Note 6 20 2 3 2 3 3" xfId="39910"/>
    <cellStyle name="Note 6 20 2 3 2 4" xfId="10464"/>
    <cellStyle name="Note 6 20 2 3 2 4 2" xfId="27898"/>
    <cellStyle name="Note 6 20 2 3 2 4 3" xfId="42351"/>
    <cellStyle name="Note 6 20 2 3 2 5" xfId="12884"/>
    <cellStyle name="Note 6 20 2 3 2 5 2" xfId="30318"/>
    <cellStyle name="Note 6 20 2 3 2 5 3" xfId="44771"/>
    <cellStyle name="Note 6 20 2 3 2 6" xfId="19890"/>
    <cellStyle name="Note 6 20 2 3 3" xfId="3051"/>
    <cellStyle name="Note 6 20 2 3 3 2" xfId="5562"/>
    <cellStyle name="Note 6 20 2 3 3 2 2" xfId="14799"/>
    <cellStyle name="Note 6 20 2 3 3 2 2 2" xfId="32233"/>
    <cellStyle name="Note 6 20 2 3 3 2 2 3" xfId="46686"/>
    <cellStyle name="Note 6 20 2 3 3 2 3" xfId="17260"/>
    <cellStyle name="Note 6 20 2 3 3 2 3 2" xfId="34694"/>
    <cellStyle name="Note 6 20 2 3 3 2 3 3" xfId="49147"/>
    <cellStyle name="Note 6 20 2 3 3 2 4" xfId="22997"/>
    <cellStyle name="Note 6 20 2 3 3 2 5" xfId="37450"/>
    <cellStyle name="Note 6 20 2 3 3 3" xfId="8024"/>
    <cellStyle name="Note 6 20 2 3 3 3 2" xfId="25458"/>
    <cellStyle name="Note 6 20 2 3 3 3 3" xfId="39911"/>
    <cellStyle name="Note 6 20 2 3 3 4" xfId="10465"/>
    <cellStyle name="Note 6 20 2 3 3 4 2" xfId="27899"/>
    <cellStyle name="Note 6 20 2 3 3 4 3" xfId="42352"/>
    <cellStyle name="Note 6 20 2 3 3 5" xfId="12885"/>
    <cellStyle name="Note 6 20 2 3 3 5 2" xfId="30319"/>
    <cellStyle name="Note 6 20 2 3 3 5 3" xfId="44772"/>
    <cellStyle name="Note 6 20 2 3 3 6" xfId="19891"/>
    <cellStyle name="Note 6 20 2 3 4" xfId="3052"/>
    <cellStyle name="Note 6 20 2 3 4 2" xfId="5563"/>
    <cellStyle name="Note 6 20 2 3 4 2 2" xfId="22998"/>
    <cellStyle name="Note 6 20 2 3 4 2 3" xfId="37451"/>
    <cellStyle name="Note 6 20 2 3 4 3" xfId="8025"/>
    <cellStyle name="Note 6 20 2 3 4 3 2" xfId="25459"/>
    <cellStyle name="Note 6 20 2 3 4 3 3" xfId="39912"/>
    <cellStyle name="Note 6 20 2 3 4 4" xfId="10466"/>
    <cellStyle name="Note 6 20 2 3 4 4 2" xfId="27900"/>
    <cellStyle name="Note 6 20 2 3 4 4 3" xfId="42353"/>
    <cellStyle name="Note 6 20 2 3 4 5" xfId="12886"/>
    <cellStyle name="Note 6 20 2 3 4 5 2" xfId="30320"/>
    <cellStyle name="Note 6 20 2 3 4 5 3" xfId="44773"/>
    <cellStyle name="Note 6 20 2 3 4 6" xfId="15536"/>
    <cellStyle name="Note 6 20 2 3 4 6 2" xfId="32970"/>
    <cellStyle name="Note 6 20 2 3 4 6 3" xfId="47423"/>
    <cellStyle name="Note 6 20 2 3 4 7" xfId="19892"/>
    <cellStyle name="Note 6 20 2 3 4 8" xfId="20697"/>
    <cellStyle name="Note 6 20 2 3 5" xfId="5560"/>
    <cellStyle name="Note 6 20 2 3 5 2" xfId="14797"/>
    <cellStyle name="Note 6 20 2 3 5 2 2" xfId="32231"/>
    <cellStyle name="Note 6 20 2 3 5 2 3" xfId="46684"/>
    <cellStyle name="Note 6 20 2 3 5 3" xfId="17258"/>
    <cellStyle name="Note 6 20 2 3 5 3 2" xfId="34692"/>
    <cellStyle name="Note 6 20 2 3 5 3 3" xfId="49145"/>
    <cellStyle name="Note 6 20 2 3 5 4" xfId="22995"/>
    <cellStyle name="Note 6 20 2 3 5 5" xfId="37448"/>
    <cellStyle name="Note 6 20 2 3 6" xfId="8022"/>
    <cellStyle name="Note 6 20 2 3 6 2" xfId="25456"/>
    <cellStyle name="Note 6 20 2 3 6 3" xfId="39909"/>
    <cellStyle name="Note 6 20 2 3 7" xfId="10463"/>
    <cellStyle name="Note 6 20 2 3 7 2" xfId="27897"/>
    <cellStyle name="Note 6 20 2 3 7 3" xfId="42350"/>
    <cellStyle name="Note 6 20 2 3 8" xfId="12883"/>
    <cellStyle name="Note 6 20 2 3 8 2" xfId="30317"/>
    <cellStyle name="Note 6 20 2 3 8 3" xfId="44770"/>
    <cellStyle name="Note 6 20 2 3 9" xfId="19889"/>
    <cellStyle name="Note 6 20 2 4" xfId="3053"/>
    <cellStyle name="Note 6 20 2 4 2" xfId="3054"/>
    <cellStyle name="Note 6 20 2 4 2 2" xfId="5565"/>
    <cellStyle name="Note 6 20 2 4 2 2 2" xfId="14801"/>
    <cellStyle name="Note 6 20 2 4 2 2 2 2" xfId="32235"/>
    <cellStyle name="Note 6 20 2 4 2 2 2 3" xfId="46688"/>
    <cellStyle name="Note 6 20 2 4 2 2 3" xfId="17262"/>
    <cellStyle name="Note 6 20 2 4 2 2 3 2" xfId="34696"/>
    <cellStyle name="Note 6 20 2 4 2 2 3 3" xfId="49149"/>
    <cellStyle name="Note 6 20 2 4 2 2 4" xfId="23000"/>
    <cellStyle name="Note 6 20 2 4 2 2 5" xfId="37453"/>
    <cellStyle name="Note 6 20 2 4 2 3" xfId="8027"/>
    <cellStyle name="Note 6 20 2 4 2 3 2" xfId="25461"/>
    <cellStyle name="Note 6 20 2 4 2 3 3" xfId="39914"/>
    <cellStyle name="Note 6 20 2 4 2 4" xfId="10468"/>
    <cellStyle name="Note 6 20 2 4 2 4 2" xfId="27902"/>
    <cellStyle name="Note 6 20 2 4 2 4 3" xfId="42355"/>
    <cellStyle name="Note 6 20 2 4 2 5" xfId="12888"/>
    <cellStyle name="Note 6 20 2 4 2 5 2" xfId="30322"/>
    <cellStyle name="Note 6 20 2 4 2 5 3" xfId="44775"/>
    <cellStyle name="Note 6 20 2 4 2 6" xfId="19894"/>
    <cellStyle name="Note 6 20 2 4 3" xfId="3055"/>
    <cellStyle name="Note 6 20 2 4 3 2" xfId="5566"/>
    <cellStyle name="Note 6 20 2 4 3 2 2" xfId="14802"/>
    <cellStyle name="Note 6 20 2 4 3 2 2 2" xfId="32236"/>
    <cellStyle name="Note 6 20 2 4 3 2 2 3" xfId="46689"/>
    <cellStyle name="Note 6 20 2 4 3 2 3" xfId="17263"/>
    <cellStyle name="Note 6 20 2 4 3 2 3 2" xfId="34697"/>
    <cellStyle name="Note 6 20 2 4 3 2 3 3" xfId="49150"/>
    <cellStyle name="Note 6 20 2 4 3 2 4" xfId="23001"/>
    <cellStyle name="Note 6 20 2 4 3 2 5" xfId="37454"/>
    <cellStyle name="Note 6 20 2 4 3 3" xfId="8028"/>
    <cellStyle name="Note 6 20 2 4 3 3 2" xfId="25462"/>
    <cellStyle name="Note 6 20 2 4 3 3 3" xfId="39915"/>
    <cellStyle name="Note 6 20 2 4 3 4" xfId="10469"/>
    <cellStyle name="Note 6 20 2 4 3 4 2" xfId="27903"/>
    <cellStyle name="Note 6 20 2 4 3 4 3" xfId="42356"/>
    <cellStyle name="Note 6 20 2 4 3 5" xfId="12889"/>
    <cellStyle name="Note 6 20 2 4 3 5 2" xfId="30323"/>
    <cellStyle name="Note 6 20 2 4 3 5 3" xfId="44776"/>
    <cellStyle name="Note 6 20 2 4 3 6" xfId="19895"/>
    <cellStyle name="Note 6 20 2 4 4" xfId="3056"/>
    <cellStyle name="Note 6 20 2 4 4 2" xfId="5567"/>
    <cellStyle name="Note 6 20 2 4 4 2 2" xfId="23002"/>
    <cellStyle name="Note 6 20 2 4 4 2 3" xfId="37455"/>
    <cellStyle name="Note 6 20 2 4 4 3" xfId="8029"/>
    <cellStyle name="Note 6 20 2 4 4 3 2" xfId="25463"/>
    <cellStyle name="Note 6 20 2 4 4 3 3" xfId="39916"/>
    <cellStyle name="Note 6 20 2 4 4 4" xfId="10470"/>
    <cellStyle name="Note 6 20 2 4 4 4 2" xfId="27904"/>
    <cellStyle name="Note 6 20 2 4 4 4 3" xfId="42357"/>
    <cellStyle name="Note 6 20 2 4 4 5" xfId="12890"/>
    <cellStyle name="Note 6 20 2 4 4 5 2" xfId="30324"/>
    <cellStyle name="Note 6 20 2 4 4 5 3" xfId="44777"/>
    <cellStyle name="Note 6 20 2 4 4 6" xfId="15537"/>
    <cellStyle name="Note 6 20 2 4 4 6 2" xfId="32971"/>
    <cellStyle name="Note 6 20 2 4 4 6 3" xfId="47424"/>
    <cellStyle name="Note 6 20 2 4 4 7" xfId="19896"/>
    <cellStyle name="Note 6 20 2 4 4 8" xfId="20698"/>
    <cellStyle name="Note 6 20 2 4 5" xfId="5564"/>
    <cellStyle name="Note 6 20 2 4 5 2" xfId="14800"/>
    <cellStyle name="Note 6 20 2 4 5 2 2" xfId="32234"/>
    <cellStyle name="Note 6 20 2 4 5 2 3" xfId="46687"/>
    <cellStyle name="Note 6 20 2 4 5 3" xfId="17261"/>
    <cellStyle name="Note 6 20 2 4 5 3 2" xfId="34695"/>
    <cellStyle name="Note 6 20 2 4 5 3 3" xfId="49148"/>
    <cellStyle name="Note 6 20 2 4 5 4" xfId="22999"/>
    <cellStyle name="Note 6 20 2 4 5 5" xfId="37452"/>
    <cellStyle name="Note 6 20 2 4 6" xfId="8026"/>
    <cellStyle name="Note 6 20 2 4 6 2" xfId="25460"/>
    <cellStyle name="Note 6 20 2 4 6 3" xfId="39913"/>
    <cellStyle name="Note 6 20 2 4 7" xfId="10467"/>
    <cellStyle name="Note 6 20 2 4 7 2" xfId="27901"/>
    <cellStyle name="Note 6 20 2 4 7 3" xfId="42354"/>
    <cellStyle name="Note 6 20 2 4 8" xfId="12887"/>
    <cellStyle name="Note 6 20 2 4 8 2" xfId="30321"/>
    <cellStyle name="Note 6 20 2 4 8 3" xfId="44774"/>
    <cellStyle name="Note 6 20 2 4 9" xfId="19893"/>
    <cellStyle name="Note 6 20 2 5" xfId="3057"/>
    <cellStyle name="Note 6 20 2 5 2" xfId="5568"/>
    <cellStyle name="Note 6 20 2 5 2 2" xfId="14803"/>
    <cellStyle name="Note 6 20 2 5 2 2 2" xfId="32237"/>
    <cellStyle name="Note 6 20 2 5 2 2 3" xfId="46690"/>
    <cellStyle name="Note 6 20 2 5 2 3" xfId="17264"/>
    <cellStyle name="Note 6 20 2 5 2 3 2" xfId="34698"/>
    <cellStyle name="Note 6 20 2 5 2 3 3" xfId="49151"/>
    <cellStyle name="Note 6 20 2 5 2 4" xfId="23003"/>
    <cellStyle name="Note 6 20 2 5 2 5" xfId="37456"/>
    <cellStyle name="Note 6 20 2 5 3" xfId="8030"/>
    <cellStyle name="Note 6 20 2 5 3 2" xfId="25464"/>
    <cellStyle name="Note 6 20 2 5 3 3" xfId="39917"/>
    <cellStyle name="Note 6 20 2 5 4" xfId="10471"/>
    <cellStyle name="Note 6 20 2 5 4 2" xfId="27905"/>
    <cellStyle name="Note 6 20 2 5 4 3" xfId="42358"/>
    <cellStyle name="Note 6 20 2 5 5" xfId="12891"/>
    <cellStyle name="Note 6 20 2 5 5 2" xfId="30325"/>
    <cellStyle name="Note 6 20 2 5 5 3" xfId="44778"/>
    <cellStyle name="Note 6 20 2 5 6" xfId="19897"/>
    <cellStyle name="Note 6 20 2 6" xfId="3058"/>
    <cellStyle name="Note 6 20 2 6 2" xfId="5569"/>
    <cellStyle name="Note 6 20 2 6 2 2" xfId="14804"/>
    <cellStyle name="Note 6 20 2 6 2 2 2" xfId="32238"/>
    <cellStyle name="Note 6 20 2 6 2 2 3" xfId="46691"/>
    <cellStyle name="Note 6 20 2 6 2 3" xfId="17265"/>
    <cellStyle name="Note 6 20 2 6 2 3 2" xfId="34699"/>
    <cellStyle name="Note 6 20 2 6 2 3 3" xfId="49152"/>
    <cellStyle name="Note 6 20 2 6 2 4" xfId="23004"/>
    <cellStyle name="Note 6 20 2 6 2 5" xfId="37457"/>
    <cellStyle name="Note 6 20 2 6 3" xfId="8031"/>
    <cellStyle name="Note 6 20 2 6 3 2" xfId="25465"/>
    <cellStyle name="Note 6 20 2 6 3 3" xfId="39918"/>
    <cellStyle name="Note 6 20 2 6 4" xfId="10472"/>
    <cellStyle name="Note 6 20 2 6 4 2" xfId="27906"/>
    <cellStyle name="Note 6 20 2 6 4 3" xfId="42359"/>
    <cellStyle name="Note 6 20 2 6 5" xfId="12892"/>
    <cellStyle name="Note 6 20 2 6 5 2" xfId="30326"/>
    <cellStyle name="Note 6 20 2 6 5 3" xfId="44779"/>
    <cellStyle name="Note 6 20 2 6 6" xfId="19898"/>
    <cellStyle name="Note 6 20 2 7" xfId="3059"/>
    <cellStyle name="Note 6 20 2 7 2" xfId="5570"/>
    <cellStyle name="Note 6 20 2 7 2 2" xfId="23005"/>
    <cellStyle name="Note 6 20 2 7 2 3" xfId="37458"/>
    <cellStyle name="Note 6 20 2 7 3" xfId="8032"/>
    <cellStyle name="Note 6 20 2 7 3 2" xfId="25466"/>
    <cellStyle name="Note 6 20 2 7 3 3" xfId="39919"/>
    <cellStyle name="Note 6 20 2 7 4" xfId="10473"/>
    <cellStyle name="Note 6 20 2 7 4 2" xfId="27907"/>
    <cellStyle name="Note 6 20 2 7 4 3" xfId="42360"/>
    <cellStyle name="Note 6 20 2 7 5" xfId="12893"/>
    <cellStyle name="Note 6 20 2 7 5 2" xfId="30327"/>
    <cellStyle name="Note 6 20 2 7 5 3" xfId="44780"/>
    <cellStyle name="Note 6 20 2 7 6" xfId="15538"/>
    <cellStyle name="Note 6 20 2 7 6 2" xfId="32972"/>
    <cellStyle name="Note 6 20 2 7 6 3" xfId="47425"/>
    <cellStyle name="Note 6 20 2 7 7" xfId="19899"/>
    <cellStyle name="Note 6 20 2 7 8" xfId="20699"/>
    <cellStyle name="Note 6 20 2 8" xfId="5555"/>
    <cellStyle name="Note 6 20 2 8 2" xfId="14793"/>
    <cellStyle name="Note 6 20 2 8 2 2" xfId="32227"/>
    <cellStyle name="Note 6 20 2 8 2 3" xfId="46680"/>
    <cellStyle name="Note 6 20 2 8 3" xfId="17254"/>
    <cellStyle name="Note 6 20 2 8 3 2" xfId="34688"/>
    <cellStyle name="Note 6 20 2 8 3 3" xfId="49141"/>
    <cellStyle name="Note 6 20 2 8 4" xfId="22990"/>
    <cellStyle name="Note 6 20 2 8 5" xfId="37443"/>
    <cellStyle name="Note 6 20 2 9" xfId="8017"/>
    <cellStyle name="Note 6 20 2 9 2" xfId="25451"/>
    <cellStyle name="Note 6 20 2 9 3" xfId="39904"/>
    <cellStyle name="Note 6 20 3" xfId="3060"/>
    <cellStyle name="Note 6 20 3 2" xfId="5571"/>
    <cellStyle name="Note 6 20 3 2 2" xfId="14805"/>
    <cellStyle name="Note 6 20 3 2 2 2" xfId="32239"/>
    <cellStyle name="Note 6 20 3 2 2 3" xfId="46692"/>
    <cellStyle name="Note 6 20 3 2 3" xfId="17266"/>
    <cellStyle name="Note 6 20 3 2 3 2" xfId="34700"/>
    <cellStyle name="Note 6 20 3 2 3 3" xfId="49153"/>
    <cellStyle name="Note 6 20 3 2 4" xfId="23006"/>
    <cellStyle name="Note 6 20 3 2 5" xfId="37459"/>
    <cellStyle name="Note 6 20 3 3" xfId="8033"/>
    <cellStyle name="Note 6 20 3 3 2" xfId="25467"/>
    <cellStyle name="Note 6 20 3 3 3" xfId="39920"/>
    <cellStyle name="Note 6 20 3 4" xfId="10474"/>
    <cellStyle name="Note 6 20 3 4 2" xfId="27908"/>
    <cellStyle name="Note 6 20 3 4 3" xfId="42361"/>
    <cellStyle name="Note 6 20 3 5" xfId="12894"/>
    <cellStyle name="Note 6 20 3 5 2" xfId="30328"/>
    <cellStyle name="Note 6 20 3 5 3" xfId="44781"/>
    <cellStyle name="Note 6 20 3 6" xfId="19900"/>
    <cellStyle name="Note 6 20 4" xfId="3061"/>
    <cellStyle name="Note 6 20 4 2" xfId="5572"/>
    <cellStyle name="Note 6 20 4 2 2" xfId="14806"/>
    <cellStyle name="Note 6 20 4 2 2 2" xfId="32240"/>
    <cellStyle name="Note 6 20 4 2 2 3" xfId="46693"/>
    <cellStyle name="Note 6 20 4 2 3" xfId="17267"/>
    <cellStyle name="Note 6 20 4 2 3 2" xfId="34701"/>
    <cellStyle name="Note 6 20 4 2 3 3" xfId="49154"/>
    <cellStyle name="Note 6 20 4 2 4" xfId="23007"/>
    <cellStyle name="Note 6 20 4 2 5" xfId="37460"/>
    <cellStyle name="Note 6 20 4 3" xfId="8034"/>
    <cellStyle name="Note 6 20 4 3 2" xfId="25468"/>
    <cellStyle name="Note 6 20 4 3 3" xfId="39921"/>
    <cellStyle name="Note 6 20 4 4" xfId="10475"/>
    <cellStyle name="Note 6 20 4 4 2" xfId="27909"/>
    <cellStyle name="Note 6 20 4 4 3" xfId="42362"/>
    <cellStyle name="Note 6 20 4 5" xfId="12895"/>
    <cellStyle name="Note 6 20 4 5 2" xfId="30329"/>
    <cellStyle name="Note 6 20 4 5 3" xfId="44782"/>
    <cellStyle name="Note 6 20 4 6" xfId="19901"/>
    <cellStyle name="Note 6 20 5" xfId="3062"/>
    <cellStyle name="Note 6 20 5 2" xfId="5573"/>
    <cellStyle name="Note 6 20 5 2 2" xfId="23008"/>
    <cellStyle name="Note 6 20 5 2 3" xfId="37461"/>
    <cellStyle name="Note 6 20 5 3" xfId="8035"/>
    <cellStyle name="Note 6 20 5 3 2" xfId="25469"/>
    <cellStyle name="Note 6 20 5 3 3" xfId="39922"/>
    <cellStyle name="Note 6 20 5 4" xfId="10476"/>
    <cellStyle name="Note 6 20 5 4 2" xfId="27910"/>
    <cellStyle name="Note 6 20 5 4 3" xfId="42363"/>
    <cellStyle name="Note 6 20 5 5" xfId="12896"/>
    <cellStyle name="Note 6 20 5 5 2" xfId="30330"/>
    <cellStyle name="Note 6 20 5 5 3" xfId="44783"/>
    <cellStyle name="Note 6 20 5 6" xfId="15539"/>
    <cellStyle name="Note 6 20 5 6 2" xfId="32973"/>
    <cellStyle name="Note 6 20 5 6 3" xfId="47426"/>
    <cellStyle name="Note 6 20 5 7" xfId="19902"/>
    <cellStyle name="Note 6 20 5 8" xfId="20700"/>
    <cellStyle name="Note 6 20 6" xfId="5554"/>
    <cellStyle name="Note 6 20 6 2" xfId="14792"/>
    <cellStyle name="Note 6 20 6 2 2" xfId="32226"/>
    <cellStyle name="Note 6 20 6 2 3" xfId="46679"/>
    <cellStyle name="Note 6 20 6 3" xfId="17253"/>
    <cellStyle name="Note 6 20 6 3 2" xfId="34687"/>
    <cellStyle name="Note 6 20 6 3 3" xfId="49140"/>
    <cellStyle name="Note 6 20 6 4" xfId="22989"/>
    <cellStyle name="Note 6 20 6 5" xfId="37442"/>
    <cellStyle name="Note 6 20 7" xfId="8016"/>
    <cellStyle name="Note 6 20 7 2" xfId="25450"/>
    <cellStyle name="Note 6 20 7 3" xfId="39903"/>
    <cellStyle name="Note 6 20 8" xfId="10457"/>
    <cellStyle name="Note 6 20 8 2" xfId="27891"/>
    <cellStyle name="Note 6 20 8 3" xfId="42344"/>
    <cellStyle name="Note 6 20 9" xfId="12877"/>
    <cellStyle name="Note 6 20 9 2" xfId="30311"/>
    <cellStyle name="Note 6 20 9 3" xfId="44764"/>
    <cellStyle name="Note 6 21" xfId="3063"/>
    <cellStyle name="Note 6 21 10" xfId="10477"/>
    <cellStyle name="Note 6 21 10 2" xfId="27911"/>
    <cellStyle name="Note 6 21 10 3" xfId="42364"/>
    <cellStyle name="Note 6 21 11" xfId="12897"/>
    <cellStyle name="Note 6 21 11 2" xfId="30331"/>
    <cellStyle name="Note 6 21 11 3" xfId="44784"/>
    <cellStyle name="Note 6 21 12" xfId="19903"/>
    <cellStyle name="Note 6 21 2" xfId="3064"/>
    <cellStyle name="Note 6 21 2 2" xfId="3065"/>
    <cellStyle name="Note 6 21 2 2 2" xfId="5576"/>
    <cellStyle name="Note 6 21 2 2 2 2" xfId="14809"/>
    <cellStyle name="Note 6 21 2 2 2 2 2" xfId="32243"/>
    <cellStyle name="Note 6 21 2 2 2 2 3" xfId="46696"/>
    <cellStyle name="Note 6 21 2 2 2 3" xfId="17270"/>
    <cellStyle name="Note 6 21 2 2 2 3 2" xfId="34704"/>
    <cellStyle name="Note 6 21 2 2 2 3 3" xfId="49157"/>
    <cellStyle name="Note 6 21 2 2 2 4" xfId="23011"/>
    <cellStyle name="Note 6 21 2 2 2 5" xfId="37464"/>
    <cellStyle name="Note 6 21 2 2 3" xfId="8038"/>
    <cellStyle name="Note 6 21 2 2 3 2" xfId="25472"/>
    <cellStyle name="Note 6 21 2 2 3 3" xfId="39925"/>
    <cellStyle name="Note 6 21 2 2 4" xfId="10479"/>
    <cellStyle name="Note 6 21 2 2 4 2" xfId="27913"/>
    <cellStyle name="Note 6 21 2 2 4 3" xfId="42366"/>
    <cellStyle name="Note 6 21 2 2 5" xfId="12899"/>
    <cellStyle name="Note 6 21 2 2 5 2" xfId="30333"/>
    <cellStyle name="Note 6 21 2 2 5 3" xfId="44786"/>
    <cellStyle name="Note 6 21 2 2 6" xfId="19905"/>
    <cellStyle name="Note 6 21 2 3" xfId="3066"/>
    <cellStyle name="Note 6 21 2 3 2" xfId="5577"/>
    <cellStyle name="Note 6 21 2 3 2 2" xfId="14810"/>
    <cellStyle name="Note 6 21 2 3 2 2 2" xfId="32244"/>
    <cellStyle name="Note 6 21 2 3 2 2 3" xfId="46697"/>
    <cellStyle name="Note 6 21 2 3 2 3" xfId="17271"/>
    <cellStyle name="Note 6 21 2 3 2 3 2" xfId="34705"/>
    <cellStyle name="Note 6 21 2 3 2 3 3" xfId="49158"/>
    <cellStyle name="Note 6 21 2 3 2 4" xfId="23012"/>
    <cellStyle name="Note 6 21 2 3 2 5" xfId="37465"/>
    <cellStyle name="Note 6 21 2 3 3" xfId="8039"/>
    <cellStyle name="Note 6 21 2 3 3 2" xfId="25473"/>
    <cellStyle name="Note 6 21 2 3 3 3" xfId="39926"/>
    <cellStyle name="Note 6 21 2 3 4" xfId="10480"/>
    <cellStyle name="Note 6 21 2 3 4 2" xfId="27914"/>
    <cellStyle name="Note 6 21 2 3 4 3" xfId="42367"/>
    <cellStyle name="Note 6 21 2 3 5" xfId="12900"/>
    <cellStyle name="Note 6 21 2 3 5 2" xfId="30334"/>
    <cellStyle name="Note 6 21 2 3 5 3" xfId="44787"/>
    <cellStyle name="Note 6 21 2 3 6" xfId="19906"/>
    <cellStyle name="Note 6 21 2 4" xfId="3067"/>
    <cellStyle name="Note 6 21 2 4 2" xfId="5578"/>
    <cellStyle name="Note 6 21 2 4 2 2" xfId="23013"/>
    <cellStyle name="Note 6 21 2 4 2 3" xfId="37466"/>
    <cellStyle name="Note 6 21 2 4 3" xfId="8040"/>
    <cellStyle name="Note 6 21 2 4 3 2" xfId="25474"/>
    <cellStyle name="Note 6 21 2 4 3 3" xfId="39927"/>
    <cellStyle name="Note 6 21 2 4 4" xfId="10481"/>
    <cellStyle name="Note 6 21 2 4 4 2" xfId="27915"/>
    <cellStyle name="Note 6 21 2 4 4 3" xfId="42368"/>
    <cellStyle name="Note 6 21 2 4 5" xfId="12901"/>
    <cellStyle name="Note 6 21 2 4 5 2" xfId="30335"/>
    <cellStyle name="Note 6 21 2 4 5 3" xfId="44788"/>
    <cellStyle name="Note 6 21 2 4 6" xfId="15540"/>
    <cellStyle name="Note 6 21 2 4 6 2" xfId="32974"/>
    <cellStyle name="Note 6 21 2 4 6 3" xfId="47427"/>
    <cellStyle name="Note 6 21 2 4 7" xfId="19907"/>
    <cellStyle name="Note 6 21 2 4 8" xfId="20701"/>
    <cellStyle name="Note 6 21 2 5" xfId="5575"/>
    <cellStyle name="Note 6 21 2 5 2" xfId="14808"/>
    <cellStyle name="Note 6 21 2 5 2 2" xfId="32242"/>
    <cellStyle name="Note 6 21 2 5 2 3" xfId="46695"/>
    <cellStyle name="Note 6 21 2 5 3" xfId="17269"/>
    <cellStyle name="Note 6 21 2 5 3 2" xfId="34703"/>
    <cellStyle name="Note 6 21 2 5 3 3" xfId="49156"/>
    <cellStyle name="Note 6 21 2 5 4" xfId="23010"/>
    <cellStyle name="Note 6 21 2 5 5" xfId="37463"/>
    <cellStyle name="Note 6 21 2 6" xfId="8037"/>
    <cellStyle name="Note 6 21 2 6 2" xfId="25471"/>
    <cellStyle name="Note 6 21 2 6 3" xfId="39924"/>
    <cellStyle name="Note 6 21 2 7" xfId="10478"/>
    <cellStyle name="Note 6 21 2 7 2" xfId="27912"/>
    <cellStyle name="Note 6 21 2 7 3" xfId="42365"/>
    <cellStyle name="Note 6 21 2 8" xfId="12898"/>
    <cellStyle name="Note 6 21 2 8 2" xfId="30332"/>
    <cellStyle name="Note 6 21 2 8 3" xfId="44785"/>
    <cellStyle name="Note 6 21 2 9" xfId="19904"/>
    <cellStyle name="Note 6 21 3" xfId="3068"/>
    <cellStyle name="Note 6 21 3 2" xfId="3069"/>
    <cellStyle name="Note 6 21 3 2 2" xfId="5580"/>
    <cellStyle name="Note 6 21 3 2 2 2" xfId="14812"/>
    <cellStyle name="Note 6 21 3 2 2 2 2" xfId="32246"/>
    <cellStyle name="Note 6 21 3 2 2 2 3" xfId="46699"/>
    <cellStyle name="Note 6 21 3 2 2 3" xfId="17273"/>
    <cellStyle name="Note 6 21 3 2 2 3 2" xfId="34707"/>
    <cellStyle name="Note 6 21 3 2 2 3 3" xfId="49160"/>
    <cellStyle name="Note 6 21 3 2 2 4" xfId="23015"/>
    <cellStyle name="Note 6 21 3 2 2 5" xfId="37468"/>
    <cellStyle name="Note 6 21 3 2 3" xfId="8042"/>
    <cellStyle name="Note 6 21 3 2 3 2" xfId="25476"/>
    <cellStyle name="Note 6 21 3 2 3 3" xfId="39929"/>
    <cellStyle name="Note 6 21 3 2 4" xfId="10483"/>
    <cellStyle name="Note 6 21 3 2 4 2" xfId="27917"/>
    <cellStyle name="Note 6 21 3 2 4 3" xfId="42370"/>
    <cellStyle name="Note 6 21 3 2 5" xfId="12903"/>
    <cellStyle name="Note 6 21 3 2 5 2" xfId="30337"/>
    <cellStyle name="Note 6 21 3 2 5 3" xfId="44790"/>
    <cellStyle name="Note 6 21 3 2 6" xfId="19909"/>
    <cellStyle name="Note 6 21 3 3" xfId="3070"/>
    <cellStyle name="Note 6 21 3 3 2" xfId="5581"/>
    <cellStyle name="Note 6 21 3 3 2 2" xfId="14813"/>
    <cellStyle name="Note 6 21 3 3 2 2 2" xfId="32247"/>
    <cellStyle name="Note 6 21 3 3 2 2 3" xfId="46700"/>
    <cellStyle name="Note 6 21 3 3 2 3" xfId="17274"/>
    <cellStyle name="Note 6 21 3 3 2 3 2" xfId="34708"/>
    <cellStyle name="Note 6 21 3 3 2 3 3" xfId="49161"/>
    <cellStyle name="Note 6 21 3 3 2 4" xfId="23016"/>
    <cellStyle name="Note 6 21 3 3 2 5" xfId="37469"/>
    <cellStyle name="Note 6 21 3 3 3" xfId="8043"/>
    <cellStyle name="Note 6 21 3 3 3 2" xfId="25477"/>
    <cellStyle name="Note 6 21 3 3 3 3" xfId="39930"/>
    <cellStyle name="Note 6 21 3 3 4" xfId="10484"/>
    <cellStyle name="Note 6 21 3 3 4 2" xfId="27918"/>
    <cellStyle name="Note 6 21 3 3 4 3" xfId="42371"/>
    <cellStyle name="Note 6 21 3 3 5" xfId="12904"/>
    <cellStyle name="Note 6 21 3 3 5 2" xfId="30338"/>
    <cellStyle name="Note 6 21 3 3 5 3" xfId="44791"/>
    <cellStyle name="Note 6 21 3 3 6" xfId="19910"/>
    <cellStyle name="Note 6 21 3 4" xfId="3071"/>
    <cellStyle name="Note 6 21 3 4 2" xfId="5582"/>
    <cellStyle name="Note 6 21 3 4 2 2" xfId="23017"/>
    <cellStyle name="Note 6 21 3 4 2 3" xfId="37470"/>
    <cellStyle name="Note 6 21 3 4 3" xfId="8044"/>
    <cellStyle name="Note 6 21 3 4 3 2" xfId="25478"/>
    <cellStyle name="Note 6 21 3 4 3 3" xfId="39931"/>
    <cellStyle name="Note 6 21 3 4 4" xfId="10485"/>
    <cellStyle name="Note 6 21 3 4 4 2" xfId="27919"/>
    <cellStyle name="Note 6 21 3 4 4 3" xfId="42372"/>
    <cellStyle name="Note 6 21 3 4 5" xfId="12905"/>
    <cellStyle name="Note 6 21 3 4 5 2" xfId="30339"/>
    <cellStyle name="Note 6 21 3 4 5 3" xfId="44792"/>
    <cellStyle name="Note 6 21 3 4 6" xfId="15541"/>
    <cellStyle name="Note 6 21 3 4 6 2" xfId="32975"/>
    <cellStyle name="Note 6 21 3 4 6 3" xfId="47428"/>
    <cellStyle name="Note 6 21 3 4 7" xfId="19911"/>
    <cellStyle name="Note 6 21 3 4 8" xfId="20702"/>
    <cellStyle name="Note 6 21 3 5" xfId="5579"/>
    <cellStyle name="Note 6 21 3 5 2" xfId="14811"/>
    <cellStyle name="Note 6 21 3 5 2 2" xfId="32245"/>
    <cellStyle name="Note 6 21 3 5 2 3" xfId="46698"/>
    <cellStyle name="Note 6 21 3 5 3" xfId="17272"/>
    <cellStyle name="Note 6 21 3 5 3 2" xfId="34706"/>
    <cellStyle name="Note 6 21 3 5 3 3" xfId="49159"/>
    <cellStyle name="Note 6 21 3 5 4" xfId="23014"/>
    <cellStyle name="Note 6 21 3 5 5" xfId="37467"/>
    <cellStyle name="Note 6 21 3 6" xfId="8041"/>
    <cellStyle name="Note 6 21 3 6 2" xfId="25475"/>
    <cellStyle name="Note 6 21 3 6 3" xfId="39928"/>
    <cellStyle name="Note 6 21 3 7" xfId="10482"/>
    <cellStyle name="Note 6 21 3 7 2" xfId="27916"/>
    <cellStyle name="Note 6 21 3 7 3" xfId="42369"/>
    <cellStyle name="Note 6 21 3 8" xfId="12902"/>
    <cellStyle name="Note 6 21 3 8 2" xfId="30336"/>
    <cellStyle name="Note 6 21 3 8 3" xfId="44789"/>
    <cellStyle name="Note 6 21 3 9" xfId="19908"/>
    <cellStyle name="Note 6 21 4" xfId="3072"/>
    <cellStyle name="Note 6 21 4 2" xfId="3073"/>
    <cellStyle name="Note 6 21 4 2 2" xfId="5584"/>
    <cellStyle name="Note 6 21 4 2 2 2" xfId="14815"/>
    <cellStyle name="Note 6 21 4 2 2 2 2" xfId="32249"/>
    <cellStyle name="Note 6 21 4 2 2 2 3" xfId="46702"/>
    <cellStyle name="Note 6 21 4 2 2 3" xfId="17276"/>
    <cellStyle name="Note 6 21 4 2 2 3 2" xfId="34710"/>
    <cellStyle name="Note 6 21 4 2 2 3 3" xfId="49163"/>
    <cellStyle name="Note 6 21 4 2 2 4" xfId="23019"/>
    <cellStyle name="Note 6 21 4 2 2 5" xfId="37472"/>
    <cellStyle name="Note 6 21 4 2 3" xfId="8046"/>
    <cellStyle name="Note 6 21 4 2 3 2" xfId="25480"/>
    <cellStyle name="Note 6 21 4 2 3 3" xfId="39933"/>
    <cellStyle name="Note 6 21 4 2 4" xfId="10487"/>
    <cellStyle name="Note 6 21 4 2 4 2" xfId="27921"/>
    <cellStyle name="Note 6 21 4 2 4 3" xfId="42374"/>
    <cellStyle name="Note 6 21 4 2 5" xfId="12907"/>
    <cellStyle name="Note 6 21 4 2 5 2" xfId="30341"/>
    <cellStyle name="Note 6 21 4 2 5 3" xfId="44794"/>
    <cellStyle name="Note 6 21 4 2 6" xfId="19913"/>
    <cellStyle name="Note 6 21 4 3" xfId="3074"/>
    <cellStyle name="Note 6 21 4 3 2" xfId="5585"/>
    <cellStyle name="Note 6 21 4 3 2 2" xfId="14816"/>
    <cellStyle name="Note 6 21 4 3 2 2 2" xfId="32250"/>
    <cellStyle name="Note 6 21 4 3 2 2 3" xfId="46703"/>
    <cellStyle name="Note 6 21 4 3 2 3" xfId="17277"/>
    <cellStyle name="Note 6 21 4 3 2 3 2" xfId="34711"/>
    <cellStyle name="Note 6 21 4 3 2 3 3" xfId="49164"/>
    <cellStyle name="Note 6 21 4 3 2 4" xfId="23020"/>
    <cellStyle name="Note 6 21 4 3 2 5" xfId="37473"/>
    <cellStyle name="Note 6 21 4 3 3" xfId="8047"/>
    <cellStyle name="Note 6 21 4 3 3 2" xfId="25481"/>
    <cellStyle name="Note 6 21 4 3 3 3" xfId="39934"/>
    <cellStyle name="Note 6 21 4 3 4" xfId="10488"/>
    <cellStyle name="Note 6 21 4 3 4 2" xfId="27922"/>
    <cellStyle name="Note 6 21 4 3 4 3" xfId="42375"/>
    <cellStyle name="Note 6 21 4 3 5" xfId="12908"/>
    <cellStyle name="Note 6 21 4 3 5 2" xfId="30342"/>
    <cellStyle name="Note 6 21 4 3 5 3" xfId="44795"/>
    <cellStyle name="Note 6 21 4 3 6" xfId="19914"/>
    <cellStyle name="Note 6 21 4 4" xfId="3075"/>
    <cellStyle name="Note 6 21 4 4 2" xfId="5586"/>
    <cellStyle name="Note 6 21 4 4 2 2" xfId="23021"/>
    <cellStyle name="Note 6 21 4 4 2 3" xfId="37474"/>
    <cellStyle name="Note 6 21 4 4 3" xfId="8048"/>
    <cellStyle name="Note 6 21 4 4 3 2" xfId="25482"/>
    <cellStyle name="Note 6 21 4 4 3 3" xfId="39935"/>
    <cellStyle name="Note 6 21 4 4 4" xfId="10489"/>
    <cellStyle name="Note 6 21 4 4 4 2" xfId="27923"/>
    <cellStyle name="Note 6 21 4 4 4 3" xfId="42376"/>
    <cellStyle name="Note 6 21 4 4 5" xfId="12909"/>
    <cellStyle name="Note 6 21 4 4 5 2" xfId="30343"/>
    <cellStyle name="Note 6 21 4 4 5 3" xfId="44796"/>
    <cellStyle name="Note 6 21 4 4 6" xfId="15542"/>
    <cellStyle name="Note 6 21 4 4 6 2" xfId="32976"/>
    <cellStyle name="Note 6 21 4 4 6 3" xfId="47429"/>
    <cellStyle name="Note 6 21 4 4 7" xfId="19915"/>
    <cellStyle name="Note 6 21 4 4 8" xfId="20703"/>
    <cellStyle name="Note 6 21 4 5" xfId="5583"/>
    <cellStyle name="Note 6 21 4 5 2" xfId="14814"/>
    <cellStyle name="Note 6 21 4 5 2 2" xfId="32248"/>
    <cellStyle name="Note 6 21 4 5 2 3" xfId="46701"/>
    <cellStyle name="Note 6 21 4 5 3" xfId="17275"/>
    <cellStyle name="Note 6 21 4 5 3 2" xfId="34709"/>
    <cellStyle name="Note 6 21 4 5 3 3" xfId="49162"/>
    <cellStyle name="Note 6 21 4 5 4" xfId="23018"/>
    <cellStyle name="Note 6 21 4 5 5" xfId="37471"/>
    <cellStyle name="Note 6 21 4 6" xfId="8045"/>
    <cellStyle name="Note 6 21 4 6 2" xfId="25479"/>
    <cellStyle name="Note 6 21 4 6 3" xfId="39932"/>
    <cellStyle name="Note 6 21 4 7" xfId="10486"/>
    <cellStyle name="Note 6 21 4 7 2" xfId="27920"/>
    <cellStyle name="Note 6 21 4 7 3" xfId="42373"/>
    <cellStyle name="Note 6 21 4 8" xfId="12906"/>
    <cellStyle name="Note 6 21 4 8 2" xfId="30340"/>
    <cellStyle name="Note 6 21 4 8 3" xfId="44793"/>
    <cellStyle name="Note 6 21 4 9" xfId="19912"/>
    <cellStyle name="Note 6 21 5" xfId="3076"/>
    <cellStyle name="Note 6 21 5 2" xfId="5587"/>
    <cellStyle name="Note 6 21 5 2 2" xfId="14817"/>
    <cellStyle name="Note 6 21 5 2 2 2" xfId="32251"/>
    <cellStyle name="Note 6 21 5 2 2 3" xfId="46704"/>
    <cellStyle name="Note 6 21 5 2 3" xfId="17278"/>
    <cellStyle name="Note 6 21 5 2 3 2" xfId="34712"/>
    <cellStyle name="Note 6 21 5 2 3 3" xfId="49165"/>
    <cellStyle name="Note 6 21 5 2 4" xfId="23022"/>
    <cellStyle name="Note 6 21 5 2 5" xfId="37475"/>
    <cellStyle name="Note 6 21 5 3" xfId="8049"/>
    <cellStyle name="Note 6 21 5 3 2" xfId="25483"/>
    <cellStyle name="Note 6 21 5 3 3" xfId="39936"/>
    <cellStyle name="Note 6 21 5 4" xfId="10490"/>
    <cellStyle name="Note 6 21 5 4 2" xfId="27924"/>
    <cellStyle name="Note 6 21 5 4 3" xfId="42377"/>
    <cellStyle name="Note 6 21 5 5" xfId="12910"/>
    <cellStyle name="Note 6 21 5 5 2" xfId="30344"/>
    <cellStyle name="Note 6 21 5 5 3" xfId="44797"/>
    <cellStyle name="Note 6 21 5 6" xfId="19916"/>
    <cellStyle name="Note 6 21 6" xfId="3077"/>
    <cellStyle name="Note 6 21 6 2" xfId="5588"/>
    <cellStyle name="Note 6 21 6 2 2" xfId="14818"/>
    <cellStyle name="Note 6 21 6 2 2 2" xfId="32252"/>
    <cellStyle name="Note 6 21 6 2 2 3" xfId="46705"/>
    <cellStyle name="Note 6 21 6 2 3" xfId="17279"/>
    <cellStyle name="Note 6 21 6 2 3 2" xfId="34713"/>
    <cellStyle name="Note 6 21 6 2 3 3" xfId="49166"/>
    <cellStyle name="Note 6 21 6 2 4" xfId="23023"/>
    <cellStyle name="Note 6 21 6 2 5" xfId="37476"/>
    <cellStyle name="Note 6 21 6 3" xfId="8050"/>
    <cellStyle name="Note 6 21 6 3 2" xfId="25484"/>
    <cellStyle name="Note 6 21 6 3 3" xfId="39937"/>
    <cellStyle name="Note 6 21 6 4" xfId="10491"/>
    <cellStyle name="Note 6 21 6 4 2" xfId="27925"/>
    <cellStyle name="Note 6 21 6 4 3" xfId="42378"/>
    <cellStyle name="Note 6 21 6 5" xfId="12911"/>
    <cellStyle name="Note 6 21 6 5 2" xfId="30345"/>
    <cellStyle name="Note 6 21 6 5 3" xfId="44798"/>
    <cellStyle name="Note 6 21 6 6" xfId="19917"/>
    <cellStyle name="Note 6 21 7" xfId="3078"/>
    <cellStyle name="Note 6 21 7 2" xfId="5589"/>
    <cellStyle name="Note 6 21 7 2 2" xfId="23024"/>
    <cellStyle name="Note 6 21 7 2 3" xfId="37477"/>
    <cellStyle name="Note 6 21 7 3" xfId="8051"/>
    <cellStyle name="Note 6 21 7 3 2" xfId="25485"/>
    <cellStyle name="Note 6 21 7 3 3" xfId="39938"/>
    <cellStyle name="Note 6 21 7 4" xfId="10492"/>
    <cellStyle name="Note 6 21 7 4 2" xfId="27926"/>
    <cellStyle name="Note 6 21 7 4 3" xfId="42379"/>
    <cellStyle name="Note 6 21 7 5" xfId="12912"/>
    <cellStyle name="Note 6 21 7 5 2" xfId="30346"/>
    <cellStyle name="Note 6 21 7 5 3" xfId="44799"/>
    <cellStyle name="Note 6 21 7 6" xfId="15543"/>
    <cellStyle name="Note 6 21 7 6 2" xfId="32977"/>
    <cellStyle name="Note 6 21 7 6 3" xfId="47430"/>
    <cellStyle name="Note 6 21 7 7" xfId="19918"/>
    <cellStyle name="Note 6 21 7 8" xfId="20704"/>
    <cellStyle name="Note 6 21 8" xfId="5574"/>
    <cellStyle name="Note 6 21 8 2" xfId="14807"/>
    <cellStyle name="Note 6 21 8 2 2" xfId="32241"/>
    <cellStyle name="Note 6 21 8 2 3" xfId="46694"/>
    <cellStyle name="Note 6 21 8 3" xfId="17268"/>
    <cellStyle name="Note 6 21 8 3 2" xfId="34702"/>
    <cellStyle name="Note 6 21 8 3 3" xfId="49155"/>
    <cellStyle name="Note 6 21 8 4" xfId="23009"/>
    <cellStyle name="Note 6 21 8 5" xfId="37462"/>
    <cellStyle name="Note 6 21 9" xfId="8036"/>
    <cellStyle name="Note 6 21 9 2" xfId="25470"/>
    <cellStyle name="Note 6 21 9 3" xfId="39923"/>
    <cellStyle name="Note 6 22" xfId="3079"/>
    <cellStyle name="Note 6 22 10" xfId="10493"/>
    <cellStyle name="Note 6 22 10 2" xfId="27927"/>
    <cellStyle name="Note 6 22 10 3" xfId="42380"/>
    <cellStyle name="Note 6 22 11" xfId="12913"/>
    <cellStyle name="Note 6 22 11 2" xfId="30347"/>
    <cellStyle name="Note 6 22 11 3" xfId="44800"/>
    <cellStyle name="Note 6 22 12" xfId="19919"/>
    <cellStyle name="Note 6 22 2" xfId="3080"/>
    <cellStyle name="Note 6 22 2 2" xfId="3081"/>
    <cellStyle name="Note 6 22 2 2 2" xfId="5592"/>
    <cellStyle name="Note 6 22 2 2 2 2" xfId="14821"/>
    <cellStyle name="Note 6 22 2 2 2 2 2" xfId="32255"/>
    <cellStyle name="Note 6 22 2 2 2 2 3" xfId="46708"/>
    <cellStyle name="Note 6 22 2 2 2 3" xfId="17282"/>
    <cellStyle name="Note 6 22 2 2 2 3 2" xfId="34716"/>
    <cellStyle name="Note 6 22 2 2 2 3 3" xfId="49169"/>
    <cellStyle name="Note 6 22 2 2 2 4" xfId="23027"/>
    <cellStyle name="Note 6 22 2 2 2 5" xfId="37480"/>
    <cellStyle name="Note 6 22 2 2 3" xfId="8054"/>
    <cellStyle name="Note 6 22 2 2 3 2" xfId="25488"/>
    <cellStyle name="Note 6 22 2 2 3 3" xfId="39941"/>
    <cellStyle name="Note 6 22 2 2 4" xfId="10495"/>
    <cellStyle name="Note 6 22 2 2 4 2" xfId="27929"/>
    <cellStyle name="Note 6 22 2 2 4 3" xfId="42382"/>
    <cellStyle name="Note 6 22 2 2 5" xfId="12915"/>
    <cellStyle name="Note 6 22 2 2 5 2" xfId="30349"/>
    <cellStyle name="Note 6 22 2 2 5 3" xfId="44802"/>
    <cellStyle name="Note 6 22 2 2 6" xfId="19921"/>
    <cellStyle name="Note 6 22 2 3" xfId="3082"/>
    <cellStyle name="Note 6 22 2 3 2" xfId="5593"/>
    <cellStyle name="Note 6 22 2 3 2 2" xfId="14822"/>
    <cellStyle name="Note 6 22 2 3 2 2 2" xfId="32256"/>
    <cellStyle name="Note 6 22 2 3 2 2 3" xfId="46709"/>
    <cellStyle name="Note 6 22 2 3 2 3" xfId="17283"/>
    <cellStyle name="Note 6 22 2 3 2 3 2" xfId="34717"/>
    <cellStyle name="Note 6 22 2 3 2 3 3" xfId="49170"/>
    <cellStyle name="Note 6 22 2 3 2 4" xfId="23028"/>
    <cellStyle name="Note 6 22 2 3 2 5" xfId="37481"/>
    <cellStyle name="Note 6 22 2 3 3" xfId="8055"/>
    <cellStyle name="Note 6 22 2 3 3 2" xfId="25489"/>
    <cellStyle name="Note 6 22 2 3 3 3" xfId="39942"/>
    <cellStyle name="Note 6 22 2 3 4" xfId="10496"/>
    <cellStyle name="Note 6 22 2 3 4 2" xfId="27930"/>
    <cellStyle name="Note 6 22 2 3 4 3" xfId="42383"/>
    <cellStyle name="Note 6 22 2 3 5" xfId="12916"/>
    <cellStyle name="Note 6 22 2 3 5 2" xfId="30350"/>
    <cellStyle name="Note 6 22 2 3 5 3" xfId="44803"/>
    <cellStyle name="Note 6 22 2 3 6" xfId="19922"/>
    <cellStyle name="Note 6 22 2 4" xfId="3083"/>
    <cellStyle name="Note 6 22 2 4 2" xfId="5594"/>
    <cellStyle name="Note 6 22 2 4 2 2" xfId="23029"/>
    <cellStyle name="Note 6 22 2 4 2 3" xfId="37482"/>
    <cellStyle name="Note 6 22 2 4 3" xfId="8056"/>
    <cellStyle name="Note 6 22 2 4 3 2" xfId="25490"/>
    <cellStyle name="Note 6 22 2 4 3 3" xfId="39943"/>
    <cellStyle name="Note 6 22 2 4 4" xfId="10497"/>
    <cellStyle name="Note 6 22 2 4 4 2" xfId="27931"/>
    <cellStyle name="Note 6 22 2 4 4 3" xfId="42384"/>
    <cellStyle name="Note 6 22 2 4 5" xfId="12917"/>
    <cellStyle name="Note 6 22 2 4 5 2" xfId="30351"/>
    <cellStyle name="Note 6 22 2 4 5 3" xfId="44804"/>
    <cellStyle name="Note 6 22 2 4 6" xfId="15544"/>
    <cellStyle name="Note 6 22 2 4 6 2" xfId="32978"/>
    <cellStyle name="Note 6 22 2 4 6 3" xfId="47431"/>
    <cellStyle name="Note 6 22 2 4 7" xfId="19923"/>
    <cellStyle name="Note 6 22 2 4 8" xfId="20705"/>
    <cellStyle name="Note 6 22 2 5" xfId="5591"/>
    <cellStyle name="Note 6 22 2 5 2" xfId="14820"/>
    <cellStyle name="Note 6 22 2 5 2 2" xfId="32254"/>
    <cellStyle name="Note 6 22 2 5 2 3" xfId="46707"/>
    <cellStyle name="Note 6 22 2 5 3" xfId="17281"/>
    <cellStyle name="Note 6 22 2 5 3 2" xfId="34715"/>
    <cellStyle name="Note 6 22 2 5 3 3" xfId="49168"/>
    <cellStyle name="Note 6 22 2 5 4" xfId="23026"/>
    <cellStyle name="Note 6 22 2 5 5" xfId="37479"/>
    <cellStyle name="Note 6 22 2 6" xfId="8053"/>
    <cellStyle name="Note 6 22 2 6 2" xfId="25487"/>
    <cellStyle name="Note 6 22 2 6 3" xfId="39940"/>
    <cellStyle name="Note 6 22 2 7" xfId="10494"/>
    <cellStyle name="Note 6 22 2 7 2" xfId="27928"/>
    <cellStyle name="Note 6 22 2 7 3" xfId="42381"/>
    <cellStyle name="Note 6 22 2 8" xfId="12914"/>
    <cellStyle name="Note 6 22 2 8 2" xfId="30348"/>
    <cellStyle name="Note 6 22 2 8 3" xfId="44801"/>
    <cellStyle name="Note 6 22 2 9" xfId="19920"/>
    <cellStyle name="Note 6 22 3" xfId="3084"/>
    <cellStyle name="Note 6 22 3 2" xfId="3085"/>
    <cellStyle name="Note 6 22 3 2 2" xfId="5596"/>
    <cellStyle name="Note 6 22 3 2 2 2" xfId="14824"/>
    <cellStyle name="Note 6 22 3 2 2 2 2" xfId="32258"/>
    <cellStyle name="Note 6 22 3 2 2 2 3" xfId="46711"/>
    <cellStyle name="Note 6 22 3 2 2 3" xfId="17285"/>
    <cellStyle name="Note 6 22 3 2 2 3 2" xfId="34719"/>
    <cellStyle name="Note 6 22 3 2 2 3 3" xfId="49172"/>
    <cellStyle name="Note 6 22 3 2 2 4" xfId="23031"/>
    <cellStyle name="Note 6 22 3 2 2 5" xfId="37484"/>
    <cellStyle name="Note 6 22 3 2 3" xfId="8058"/>
    <cellStyle name="Note 6 22 3 2 3 2" xfId="25492"/>
    <cellStyle name="Note 6 22 3 2 3 3" xfId="39945"/>
    <cellStyle name="Note 6 22 3 2 4" xfId="10499"/>
    <cellStyle name="Note 6 22 3 2 4 2" xfId="27933"/>
    <cellStyle name="Note 6 22 3 2 4 3" xfId="42386"/>
    <cellStyle name="Note 6 22 3 2 5" xfId="12919"/>
    <cellStyle name="Note 6 22 3 2 5 2" xfId="30353"/>
    <cellStyle name="Note 6 22 3 2 5 3" xfId="44806"/>
    <cellStyle name="Note 6 22 3 2 6" xfId="19925"/>
    <cellStyle name="Note 6 22 3 3" xfId="3086"/>
    <cellStyle name="Note 6 22 3 3 2" xfId="5597"/>
    <cellStyle name="Note 6 22 3 3 2 2" xfId="14825"/>
    <cellStyle name="Note 6 22 3 3 2 2 2" xfId="32259"/>
    <cellStyle name="Note 6 22 3 3 2 2 3" xfId="46712"/>
    <cellStyle name="Note 6 22 3 3 2 3" xfId="17286"/>
    <cellStyle name="Note 6 22 3 3 2 3 2" xfId="34720"/>
    <cellStyle name="Note 6 22 3 3 2 3 3" xfId="49173"/>
    <cellStyle name="Note 6 22 3 3 2 4" xfId="23032"/>
    <cellStyle name="Note 6 22 3 3 2 5" xfId="37485"/>
    <cellStyle name="Note 6 22 3 3 3" xfId="8059"/>
    <cellStyle name="Note 6 22 3 3 3 2" xfId="25493"/>
    <cellStyle name="Note 6 22 3 3 3 3" xfId="39946"/>
    <cellStyle name="Note 6 22 3 3 4" xfId="10500"/>
    <cellStyle name="Note 6 22 3 3 4 2" xfId="27934"/>
    <cellStyle name="Note 6 22 3 3 4 3" xfId="42387"/>
    <cellStyle name="Note 6 22 3 3 5" xfId="12920"/>
    <cellStyle name="Note 6 22 3 3 5 2" xfId="30354"/>
    <cellStyle name="Note 6 22 3 3 5 3" xfId="44807"/>
    <cellStyle name="Note 6 22 3 3 6" xfId="19926"/>
    <cellStyle name="Note 6 22 3 4" xfId="3087"/>
    <cellStyle name="Note 6 22 3 4 2" xfId="5598"/>
    <cellStyle name="Note 6 22 3 4 2 2" xfId="23033"/>
    <cellStyle name="Note 6 22 3 4 2 3" xfId="37486"/>
    <cellStyle name="Note 6 22 3 4 3" xfId="8060"/>
    <cellStyle name="Note 6 22 3 4 3 2" xfId="25494"/>
    <cellStyle name="Note 6 22 3 4 3 3" xfId="39947"/>
    <cellStyle name="Note 6 22 3 4 4" xfId="10501"/>
    <cellStyle name="Note 6 22 3 4 4 2" xfId="27935"/>
    <cellStyle name="Note 6 22 3 4 4 3" xfId="42388"/>
    <cellStyle name="Note 6 22 3 4 5" xfId="12921"/>
    <cellStyle name="Note 6 22 3 4 5 2" xfId="30355"/>
    <cellStyle name="Note 6 22 3 4 5 3" xfId="44808"/>
    <cellStyle name="Note 6 22 3 4 6" xfId="15545"/>
    <cellStyle name="Note 6 22 3 4 6 2" xfId="32979"/>
    <cellStyle name="Note 6 22 3 4 6 3" xfId="47432"/>
    <cellStyle name="Note 6 22 3 4 7" xfId="19927"/>
    <cellStyle name="Note 6 22 3 4 8" xfId="20706"/>
    <cellStyle name="Note 6 22 3 5" xfId="5595"/>
    <cellStyle name="Note 6 22 3 5 2" xfId="14823"/>
    <cellStyle name="Note 6 22 3 5 2 2" xfId="32257"/>
    <cellStyle name="Note 6 22 3 5 2 3" xfId="46710"/>
    <cellStyle name="Note 6 22 3 5 3" xfId="17284"/>
    <cellStyle name="Note 6 22 3 5 3 2" xfId="34718"/>
    <cellStyle name="Note 6 22 3 5 3 3" xfId="49171"/>
    <cellStyle name="Note 6 22 3 5 4" xfId="23030"/>
    <cellStyle name="Note 6 22 3 5 5" xfId="37483"/>
    <cellStyle name="Note 6 22 3 6" xfId="8057"/>
    <cellStyle name="Note 6 22 3 6 2" xfId="25491"/>
    <cellStyle name="Note 6 22 3 6 3" xfId="39944"/>
    <cellStyle name="Note 6 22 3 7" xfId="10498"/>
    <cellStyle name="Note 6 22 3 7 2" xfId="27932"/>
    <cellStyle name="Note 6 22 3 7 3" xfId="42385"/>
    <cellStyle name="Note 6 22 3 8" xfId="12918"/>
    <cellStyle name="Note 6 22 3 8 2" xfId="30352"/>
    <cellStyle name="Note 6 22 3 8 3" xfId="44805"/>
    <cellStyle name="Note 6 22 3 9" xfId="19924"/>
    <cellStyle name="Note 6 22 4" xfId="3088"/>
    <cellStyle name="Note 6 22 4 2" xfId="3089"/>
    <cellStyle name="Note 6 22 4 2 2" xfId="5600"/>
    <cellStyle name="Note 6 22 4 2 2 2" xfId="14827"/>
    <cellStyle name="Note 6 22 4 2 2 2 2" xfId="32261"/>
    <cellStyle name="Note 6 22 4 2 2 2 3" xfId="46714"/>
    <cellStyle name="Note 6 22 4 2 2 3" xfId="17288"/>
    <cellStyle name="Note 6 22 4 2 2 3 2" xfId="34722"/>
    <cellStyle name="Note 6 22 4 2 2 3 3" xfId="49175"/>
    <cellStyle name="Note 6 22 4 2 2 4" xfId="23035"/>
    <cellStyle name="Note 6 22 4 2 2 5" xfId="37488"/>
    <cellStyle name="Note 6 22 4 2 3" xfId="8062"/>
    <cellStyle name="Note 6 22 4 2 3 2" xfId="25496"/>
    <cellStyle name="Note 6 22 4 2 3 3" xfId="39949"/>
    <cellStyle name="Note 6 22 4 2 4" xfId="10503"/>
    <cellStyle name="Note 6 22 4 2 4 2" xfId="27937"/>
    <cellStyle name="Note 6 22 4 2 4 3" xfId="42390"/>
    <cellStyle name="Note 6 22 4 2 5" xfId="12923"/>
    <cellStyle name="Note 6 22 4 2 5 2" xfId="30357"/>
    <cellStyle name="Note 6 22 4 2 5 3" xfId="44810"/>
    <cellStyle name="Note 6 22 4 2 6" xfId="19929"/>
    <cellStyle name="Note 6 22 4 3" xfId="3090"/>
    <cellStyle name="Note 6 22 4 3 2" xfId="5601"/>
    <cellStyle name="Note 6 22 4 3 2 2" xfId="14828"/>
    <cellStyle name="Note 6 22 4 3 2 2 2" xfId="32262"/>
    <cellStyle name="Note 6 22 4 3 2 2 3" xfId="46715"/>
    <cellStyle name="Note 6 22 4 3 2 3" xfId="17289"/>
    <cellStyle name="Note 6 22 4 3 2 3 2" xfId="34723"/>
    <cellStyle name="Note 6 22 4 3 2 3 3" xfId="49176"/>
    <cellStyle name="Note 6 22 4 3 2 4" xfId="23036"/>
    <cellStyle name="Note 6 22 4 3 2 5" xfId="37489"/>
    <cellStyle name="Note 6 22 4 3 3" xfId="8063"/>
    <cellStyle name="Note 6 22 4 3 3 2" xfId="25497"/>
    <cellStyle name="Note 6 22 4 3 3 3" xfId="39950"/>
    <cellStyle name="Note 6 22 4 3 4" xfId="10504"/>
    <cellStyle name="Note 6 22 4 3 4 2" xfId="27938"/>
    <cellStyle name="Note 6 22 4 3 4 3" xfId="42391"/>
    <cellStyle name="Note 6 22 4 3 5" xfId="12924"/>
    <cellStyle name="Note 6 22 4 3 5 2" xfId="30358"/>
    <cellStyle name="Note 6 22 4 3 5 3" xfId="44811"/>
    <cellStyle name="Note 6 22 4 3 6" xfId="19930"/>
    <cellStyle name="Note 6 22 4 4" xfId="3091"/>
    <cellStyle name="Note 6 22 4 4 2" xfId="5602"/>
    <cellStyle name="Note 6 22 4 4 2 2" xfId="23037"/>
    <cellStyle name="Note 6 22 4 4 2 3" xfId="37490"/>
    <cellStyle name="Note 6 22 4 4 3" xfId="8064"/>
    <cellStyle name="Note 6 22 4 4 3 2" xfId="25498"/>
    <cellStyle name="Note 6 22 4 4 3 3" xfId="39951"/>
    <cellStyle name="Note 6 22 4 4 4" xfId="10505"/>
    <cellStyle name="Note 6 22 4 4 4 2" xfId="27939"/>
    <cellStyle name="Note 6 22 4 4 4 3" xfId="42392"/>
    <cellStyle name="Note 6 22 4 4 5" xfId="12925"/>
    <cellStyle name="Note 6 22 4 4 5 2" xfId="30359"/>
    <cellStyle name="Note 6 22 4 4 5 3" xfId="44812"/>
    <cellStyle name="Note 6 22 4 4 6" xfId="15546"/>
    <cellStyle name="Note 6 22 4 4 6 2" xfId="32980"/>
    <cellStyle name="Note 6 22 4 4 6 3" xfId="47433"/>
    <cellStyle name="Note 6 22 4 4 7" xfId="19931"/>
    <cellStyle name="Note 6 22 4 4 8" xfId="20707"/>
    <cellStyle name="Note 6 22 4 5" xfId="5599"/>
    <cellStyle name="Note 6 22 4 5 2" xfId="14826"/>
    <cellStyle name="Note 6 22 4 5 2 2" xfId="32260"/>
    <cellStyle name="Note 6 22 4 5 2 3" xfId="46713"/>
    <cellStyle name="Note 6 22 4 5 3" xfId="17287"/>
    <cellStyle name="Note 6 22 4 5 3 2" xfId="34721"/>
    <cellStyle name="Note 6 22 4 5 3 3" xfId="49174"/>
    <cellStyle name="Note 6 22 4 5 4" xfId="23034"/>
    <cellStyle name="Note 6 22 4 5 5" xfId="37487"/>
    <cellStyle name="Note 6 22 4 6" xfId="8061"/>
    <cellStyle name="Note 6 22 4 6 2" xfId="25495"/>
    <cellStyle name="Note 6 22 4 6 3" xfId="39948"/>
    <cellStyle name="Note 6 22 4 7" xfId="10502"/>
    <cellStyle name="Note 6 22 4 7 2" xfId="27936"/>
    <cellStyle name="Note 6 22 4 7 3" xfId="42389"/>
    <cellStyle name="Note 6 22 4 8" xfId="12922"/>
    <cellStyle name="Note 6 22 4 8 2" xfId="30356"/>
    <cellStyle name="Note 6 22 4 8 3" xfId="44809"/>
    <cellStyle name="Note 6 22 4 9" xfId="19928"/>
    <cellStyle name="Note 6 22 5" xfId="3092"/>
    <cellStyle name="Note 6 22 5 2" xfId="5603"/>
    <cellStyle name="Note 6 22 5 2 2" xfId="14829"/>
    <cellStyle name="Note 6 22 5 2 2 2" xfId="32263"/>
    <cellStyle name="Note 6 22 5 2 2 3" xfId="46716"/>
    <cellStyle name="Note 6 22 5 2 3" xfId="17290"/>
    <cellStyle name="Note 6 22 5 2 3 2" xfId="34724"/>
    <cellStyle name="Note 6 22 5 2 3 3" xfId="49177"/>
    <cellStyle name="Note 6 22 5 2 4" xfId="23038"/>
    <cellStyle name="Note 6 22 5 2 5" xfId="37491"/>
    <cellStyle name="Note 6 22 5 3" xfId="8065"/>
    <cellStyle name="Note 6 22 5 3 2" xfId="25499"/>
    <cellStyle name="Note 6 22 5 3 3" xfId="39952"/>
    <cellStyle name="Note 6 22 5 4" xfId="10506"/>
    <cellStyle name="Note 6 22 5 4 2" xfId="27940"/>
    <cellStyle name="Note 6 22 5 4 3" xfId="42393"/>
    <cellStyle name="Note 6 22 5 5" xfId="12926"/>
    <cellStyle name="Note 6 22 5 5 2" xfId="30360"/>
    <cellStyle name="Note 6 22 5 5 3" xfId="44813"/>
    <cellStyle name="Note 6 22 5 6" xfId="19932"/>
    <cellStyle name="Note 6 22 6" xfId="3093"/>
    <cellStyle name="Note 6 22 6 2" xfId="5604"/>
    <cellStyle name="Note 6 22 6 2 2" xfId="14830"/>
    <cellStyle name="Note 6 22 6 2 2 2" xfId="32264"/>
    <cellStyle name="Note 6 22 6 2 2 3" xfId="46717"/>
    <cellStyle name="Note 6 22 6 2 3" xfId="17291"/>
    <cellStyle name="Note 6 22 6 2 3 2" xfId="34725"/>
    <cellStyle name="Note 6 22 6 2 3 3" xfId="49178"/>
    <cellStyle name="Note 6 22 6 2 4" xfId="23039"/>
    <cellStyle name="Note 6 22 6 2 5" xfId="37492"/>
    <cellStyle name="Note 6 22 6 3" xfId="8066"/>
    <cellStyle name="Note 6 22 6 3 2" xfId="25500"/>
    <cellStyle name="Note 6 22 6 3 3" xfId="39953"/>
    <cellStyle name="Note 6 22 6 4" xfId="10507"/>
    <cellStyle name="Note 6 22 6 4 2" xfId="27941"/>
    <cellStyle name="Note 6 22 6 4 3" xfId="42394"/>
    <cellStyle name="Note 6 22 6 5" xfId="12927"/>
    <cellStyle name="Note 6 22 6 5 2" xfId="30361"/>
    <cellStyle name="Note 6 22 6 5 3" xfId="44814"/>
    <cellStyle name="Note 6 22 6 6" xfId="19933"/>
    <cellStyle name="Note 6 22 7" xfId="3094"/>
    <cellStyle name="Note 6 22 7 2" xfId="5605"/>
    <cellStyle name="Note 6 22 7 2 2" xfId="23040"/>
    <cellStyle name="Note 6 22 7 2 3" xfId="37493"/>
    <cellStyle name="Note 6 22 7 3" xfId="8067"/>
    <cellStyle name="Note 6 22 7 3 2" xfId="25501"/>
    <cellStyle name="Note 6 22 7 3 3" xfId="39954"/>
    <cellStyle name="Note 6 22 7 4" xfId="10508"/>
    <cellStyle name="Note 6 22 7 4 2" xfId="27942"/>
    <cellStyle name="Note 6 22 7 4 3" xfId="42395"/>
    <cellStyle name="Note 6 22 7 5" xfId="12928"/>
    <cellStyle name="Note 6 22 7 5 2" xfId="30362"/>
    <cellStyle name="Note 6 22 7 5 3" xfId="44815"/>
    <cellStyle name="Note 6 22 7 6" xfId="15547"/>
    <cellStyle name="Note 6 22 7 6 2" xfId="32981"/>
    <cellStyle name="Note 6 22 7 6 3" xfId="47434"/>
    <cellStyle name="Note 6 22 7 7" xfId="19934"/>
    <cellStyle name="Note 6 22 7 8" xfId="20708"/>
    <cellStyle name="Note 6 22 8" xfId="5590"/>
    <cellStyle name="Note 6 22 8 2" xfId="14819"/>
    <cellStyle name="Note 6 22 8 2 2" xfId="32253"/>
    <cellStyle name="Note 6 22 8 2 3" xfId="46706"/>
    <cellStyle name="Note 6 22 8 3" xfId="17280"/>
    <cellStyle name="Note 6 22 8 3 2" xfId="34714"/>
    <cellStyle name="Note 6 22 8 3 3" xfId="49167"/>
    <cellStyle name="Note 6 22 8 4" xfId="23025"/>
    <cellStyle name="Note 6 22 8 5" xfId="37478"/>
    <cellStyle name="Note 6 22 9" xfId="8052"/>
    <cellStyle name="Note 6 22 9 2" xfId="25486"/>
    <cellStyle name="Note 6 22 9 3" xfId="39939"/>
    <cellStyle name="Note 6 23" xfId="3095"/>
    <cellStyle name="Note 6 23 10" xfId="10509"/>
    <cellStyle name="Note 6 23 10 2" xfId="27943"/>
    <cellStyle name="Note 6 23 10 3" xfId="42396"/>
    <cellStyle name="Note 6 23 11" xfId="12929"/>
    <cellStyle name="Note 6 23 11 2" xfId="30363"/>
    <cellStyle name="Note 6 23 11 3" xfId="44816"/>
    <cellStyle name="Note 6 23 12" xfId="19935"/>
    <cellStyle name="Note 6 23 2" xfId="3096"/>
    <cellStyle name="Note 6 23 2 2" xfId="3097"/>
    <cellStyle name="Note 6 23 2 2 2" xfId="5608"/>
    <cellStyle name="Note 6 23 2 2 2 2" xfId="14833"/>
    <cellStyle name="Note 6 23 2 2 2 2 2" xfId="32267"/>
    <cellStyle name="Note 6 23 2 2 2 2 3" xfId="46720"/>
    <cellStyle name="Note 6 23 2 2 2 3" xfId="17294"/>
    <cellStyle name="Note 6 23 2 2 2 3 2" xfId="34728"/>
    <cellStyle name="Note 6 23 2 2 2 3 3" xfId="49181"/>
    <cellStyle name="Note 6 23 2 2 2 4" xfId="23043"/>
    <cellStyle name="Note 6 23 2 2 2 5" xfId="37496"/>
    <cellStyle name="Note 6 23 2 2 3" xfId="8070"/>
    <cellStyle name="Note 6 23 2 2 3 2" xfId="25504"/>
    <cellStyle name="Note 6 23 2 2 3 3" xfId="39957"/>
    <cellStyle name="Note 6 23 2 2 4" xfId="10511"/>
    <cellStyle name="Note 6 23 2 2 4 2" xfId="27945"/>
    <cellStyle name="Note 6 23 2 2 4 3" xfId="42398"/>
    <cellStyle name="Note 6 23 2 2 5" xfId="12931"/>
    <cellStyle name="Note 6 23 2 2 5 2" xfId="30365"/>
    <cellStyle name="Note 6 23 2 2 5 3" xfId="44818"/>
    <cellStyle name="Note 6 23 2 2 6" xfId="19937"/>
    <cellStyle name="Note 6 23 2 3" xfId="3098"/>
    <cellStyle name="Note 6 23 2 3 2" xfId="5609"/>
    <cellStyle name="Note 6 23 2 3 2 2" xfId="14834"/>
    <cellStyle name="Note 6 23 2 3 2 2 2" xfId="32268"/>
    <cellStyle name="Note 6 23 2 3 2 2 3" xfId="46721"/>
    <cellStyle name="Note 6 23 2 3 2 3" xfId="17295"/>
    <cellStyle name="Note 6 23 2 3 2 3 2" xfId="34729"/>
    <cellStyle name="Note 6 23 2 3 2 3 3" xfId="49182"/>
    <cellStyle name="Note 6 23 2 3 2 4" xfId="23044"/>
    <cellStyle name="Note 6 23 2 3 2 5" xfId="37497"/>
    <cellStyle name="Note 6 23 2 3 3" xfId="8071"/>
    <cellStyle name="Note 6 23 2 3 3 2" xfId="25505"/>
    <cellStyle name="Note 6 23 2 3 3 3" xfId="39958"/>
    <cellStyle name="Note 6 23 2 3 4" xfId="10512"/>
    <cellStyle name="Note 6 23 2 3 4 2" xfId="27946"/>
    <cellStyle name="Note 6 23 2 3 4 3" xfId="42399"/>
    <cellStyle name="Note 6 23 2 3 5" xfId="12932"/>
    <cellStyle name="Note 6 23 2 3 5 2" xfId="30366"/>
    <cellStyle name="Note 6 23 2 3 5 3" xfId="44819"/>
    <cellStyle name="Note 6 23 2 3 6" xfId="19938"/>
    <cellStyle name="Note 6 23 2 4" xfId="3099"/>
    <cellStyle name="Note 6 23 2 4 2" xfId="5610"/>
    <cellStyle name="Note 6 23 2 4 2 2" xfId="23045"/>
    <cellStyle name="Note 6 23 2 4 2 3" xfId="37498"/>
    <cellStyle name="Note 6 23 2 4 3" xfId="8072"/>
    <cellStyle name="Note 6 23 2 4 3 2" xfId="25506"/>
    <cellStyle name="Note 6 23 2 4 3 3" xfId="39959"/>
    <cellStyle name="Note 6 23 2 4 4" xfId="10513"/>
    <cellStyle name="Note 6 23 2 4 4 2" xfId="27947"/>
    <cellStyle name="Note 6 23 2 4 4 3" xfId="42400"/>
    <cellStyle name="Note 6 23 2 4 5" xfId="12933"/>
    <cellStyle name="Note 6 23 2 4 5 2" xfId="30367"/>
    <cellStyle name="Note 6 23 2 4 5 3" xfId="44820"/>
    <cellStyle name="Note 6 23 2 4 6" xfId="15548"/>
    <cellStyle name="Note 6 23 2 4 6 2" xfId="32982"/>
    <cellStyle name="Note 6 23 2 4 6 3" xfId="47435"/>
    <cellStyle name="Note 6 23 2 4 7" xfId="19939"/>
    <cellStyle name="Note 6 23 2 4 8" xfId="20709"/>
    <cellStyle name="Note 6 23 2 5" xfId="5607"/>
    <cellStyle name="Note 6 23 2 5 2" xfId="14832"/>
    <cellStyle name="Note 6 23 2 5 2 2" xfId="32266"/>
    <cellStyle name="Note 6 23 2 5 2 3" xfId="46719"/>
    <cellStyle name="Note 6 23 2 5 3" xfId="17293"/>
    <cellStyle name="Note 6 23 2 5 3 2" xfId="34727"/>
    <cellStyle name="Note 6 23 2 5 3 3" xfId="49180"/>
    <cellStyle name="Note 6 23 2 5 4" xfId="23042"/>
    <cellStyle name="Note 6 23 2 5 5" xfId="37495"/>
    <cellStyle name="Note 6 23 2 6" xfId="8069"/>
    <cellStyle name="Note 6 23 2 6 2" xfId="25503"/>
    <cellStyle name="Note 6 23 2 6 3" xfId="39956"/>
    <cellStyle name="Note 6 23 2 7" xfId="10510"/>
    <cellStyle name="Note 6 23 2 7 2" xfId="27944"/>
    <cellStyle name="Note 6 23 2 7 3" xfId="42397"/>
    <cellStyle name="Note 6 23 2 8" xfId="12930"/>
    <cellStyle name="Note 6 23 2 8 2" xfId="30364"/>
    <cellStyle name="Note 6 23 2 8 3" xfId="44817"/>
    <cellStyle name="Note 6 23 2 9" xfId="19936"/>
    <cellStyle name="Note 6 23 3" xfId="3100"/>
    <cellStyle name="Note 6 23 3 2" xfId="3101"/>
    <cellStyle name="Note 6 23 3 2 2" xfId="5612"/>
    <cellStyle name="Note 6 23 3 2 2 2" xfId="14836"/>
    <cellStyle name="Note 6 23 3 2 2 2 2" xfId="32270"/>
    <cellStyle name="Note 6 23 3 2 2 2 3" xfId="46723"/>
    <cellStyle name="Note 6 23 3 2 2 3" xfId="17297"/>
    <cellStyle name="Note 6 23 3 2 2 3 2" xfId="34731"/>
    <cellStyle name="Note 6 23 3 2 2 3 3" xfId="49184"/>
    <cellStyle name="Note 6 23 3 2 2 4" xfId="23047"/>
    <cellStyle name="Note 6 23 3 2 2 5" xfId="37500"/>
    <cellStyle name="Note 6 23 3 2 3" xfId="8074"/>
    <cellStyle name="Note 6 23 3 2 3 2" xfId="25508"/>
    <cellStyle name="Note 6 23 3 2 3 3" xfId="39961"/>
    <cellStyle name="Note 6 23 3 2 4" xfId="10515"/>
    <cellStyle name="Note 6 23 3 2 4 2" xfId="27949"/>
    <cellStyle name="Note 6 23 3 2 4 3" xfId="42402"/>
    <cellStyle name="Note 6 23 3 2 5" xfId="12935"/>
    <cellStyle name="Note 6 23 3 2 5 2" xfId="30369"/>
    <cellStyle name="Note 6 23 3 2 5 3" xfId="44822"/>
    <cellStyle name="Note 6 23 3 2 6" xfId="19941"/>
    <cellStyle name="Note 6 23 3 3" xfId="3102"/>
    <cellStyle name="Note 6 23 3 3 2" xfId="5613"/>
    <cellStyle name="Note 6 23 3 3 2 2" xfId="14837"/>
    <cellStyle name="Note 6 23 3 3 2 2 2" xfId="32271"/>
    <cellStyle name="Note 6 23 3 3 2 2 3" xfId="46724"/>
    <cellStyle name="Note 6 23 3 3 2 3" xfId="17298"/>
    <cellStyle name="Note 6 23 3 3 2 3 2" xfId="34732"/>
    <cellStyle name="Note 6 23 3 3 2 3 3" xfId="49185"/>
    <cellStyle name="Note 6 23 3 3 2 4" xfId="23048"/>
    <cellStyle name="Note 6 23 3 3 2 5" xfId="37501"/>
    <cellStyle name="Note 6 23 3 3 3" xfId="8075"/>
    <cellStyle name="Note 6 23 3 3 3 2" xfId="25509"/>
    <cellStyle name="Note 6 23 3 3 3 3" xfId="39962"/>
    <cellStyle name="Note 6 23 3 3 4" xfId="10516"/>
    <cellStyle name="Note 6 23 3 3 4 2" xfId="27950"/>
    <cellStyle name="Note 6 23 3 3 4 3" xfId="42403"/>
    <cellStyle name="Note 6 23 3 3 5" xfId="12936"/>
    <cellStyle name="Note 6 23 3 3 5 2" xfId="30370"/>
    <cellStyle name="Note 6 23 3 3 5 3" xfId="44823"/>
    <cellStyle name="Note 6 23 3 3 6" xfId="19942"/>
    <cellStyle name="Note 6 23 3 4" xfId="3103"/>
    <cellStyle name="Note 6 23 3 4 2" xfId="5614"/>
    <cellStyle name="Note 6 23 3 4 2 2" xfId="23049"/>
    <cellStyle name="Note 6 23 3 4 2 3" xfId="37502"/>
    <cellStyle name="Note 6 23 3 4 3" xfId="8076"/>
    <cellStyle name="Note 6 23 3 4 3 2" xfId="25510"/>
    <cellStyle name="Note 6 23 3 4 3 3" xfId="39963"/>
    <cellStyle name="Note 6 23 3 4 4" xfId="10517"/>
    <cellStyle name="Note 6 23 3 4 4 2" xfId="27951"/>
    <cellStyle name="Note 6 23 3 4 4 3" xfId="42404"/>
    <cellStyle name="Note 6 23 3 4 5" xfId="12937"/>
    <cellStyle name="Note 6 23 3 4 5 2" xfId="30371"/>
    <cellStyle name="Note 6 23 3 4 5 3" xfId="44824"/>
    <cellStyle name="Note 6 23 3 4 6" xfId="15549"/>
    <cellStyle name="Note 6 23 3 4 6 2" xfId="32983"/>
    <cellStyle name="Note 6 23 3 4 6 3" xfId="47436"/>
    <cellStyle name="Note 6 23 3 4 7" xfId="19943"/>
    <cellStyle name="Note 6 23 3 4 8" xfId="20710"/>
    <cellStyle name="Note 6 23 3 5" xfId="5611"/>
    <cellStyle name="Note 6 23 3 5 2" xfId="14835"/>
    <cellStyle name="Note 6 23 3 5 2 2" xfId="32269"/>
    <cellStyle name="Note 6 23 3 5 2 3" xfId="46722"/>
    <cellStyle name="Note 6 23 3 5 3" xfId="17296"/>
    <cellStyle name="Note 6 23 3 5 3 2" xfId="34730"/>
    <cellStyle name="Note 6 23 3 5 3 3" xfId="49183"/>
    <cellStyle name="Note 6 23 3 5 4" xfId="23046"/>
    <cellStyle name="Note 6 23 3 5 5" xfId="37499"/>
    <cellStyle name="Note 6 23 3 6" xfId="8073"/>
    <cellStyle name="Note 6 23 3 6 2" xfId="25507"/>
    <cellStyle name="Note 6 23 3 6 3" xfId="39960"/>
    <cellStyle name="Note 6 23 3 7" xfId="10514"/>
    <cellStyle name="Note 6 23 3 7 2" xfId="27948"/>
    <cellStyle name="Note 6 23 3 7 3" xfId="42401"/>
    <cellStyle name="Note 6 23 3 8" xfId="12934"/>
    <cellStyle name="Note 6 23 3 8 2" xfId="30368"/>
    <cellStyle name="Note 6 23 3 8 3" xfId="44821"/>
    <cellStyle name="Note 6 23 3 9" xfId="19940"/>
    <cellStyle name="Note 6 23 4" xfId="3104"/>
    <cellStyle name="Note 6 23 4 2" xfId="3105"/>
    <cellStyle name="Note 6 23 4 2 2" xfId="5616"/>
    <cellStyle name="Note 6 23 4 2 2 2" xfId="14839"/>
    <cellStyle name="Note 6 23 4 2 2 2 2" xfId="32273"/>
    <cellStyle name="Note 6 23 4 2 2 2 3" xfId="46726"/>
    <cellStyle name="Note 6 23 4 2 2 3" xfId="17300"/>
    <cellStyle name="Note 6 23 4 2 2 3 2" xfId="34734"/>
    <cellStyle name="Note 6 23 4 2 2 3 3" xfId="49187"/>
    <cellStyle name="Note 6 23 4 2 2 4" xfId="23051"/>
    <cellStyle name="Note 6 23 4 2 2 5" xfId="37504"/>
    <cellStyle name="Note 6 23 4 2 3" xfId="8078"/>
    <cellStyle name="Note 6 23 4 2 3 2" xfId="25512"/>
    <cellStyle name="Note 6 23 4 2 3 3" xfId="39965"/>
    <cellStyle name="Note 6 23 4 2 4" xfId="10519"/>
    <cellStyle name="Note 6 23 4 2 4 2" xfId="27953"/>
    <cellStyle name="Note 6 23 4 2 4 3" xfId="42406"/>
    <cellStyle name="Note 6 23 4 2 5" xfId="12939"/>
    <cellStyle name="Note 6 23 4 2 5 2" xfId="30373"/>
    <cellStyle name="Note 6 23 4 2 5 3" xfId="44826"/>
    <cellStyle name="Note 6 23 4 2 6" xfId="19945"/>
    <cellStyle name="Note 6 23 4 3" xfId="3106"/>
    <cellStyle name="Note 6 23 4 3 2" xfId="5617"/>
    <cellStyle name="Note 6 23 4 3 2 2" xfId="14840"/>
    <cellStyle name="Note 6 23 4 3 2 2 2" xfId="32274"/>
    <cellStyle name="Note 6 23 4 3 2 2 3" xfId="46727"/>
    <cellStyle name="Note 6 23 4 3 2 3" xfId="17301"/>
    <cellStyle name="Note 6 23 4 3 2 3 2" xfId="34735"/>
    <cellStyle name="Note 6 23 4 3 2 3 3" xfId="49188"/>
    <cellStyle name="Note 6 23 4 3 2 4" xfId="23052"/>
    <cellStyle name="Note 6 23 4 3 2 5" xfId="37505"/>
    <cellStyle name="Note 6 23 4 3 3" xfId="8079"/>
    <cellStyle name="Note 6 23 4 3 3 2" xfId="25513"/>
    <cellStyle name="Note 6 23 4 3 3 3" xfId="39966"/>
    <cellStyle name="Note 6 23 4 3 4" xfId="10520"/>
    <cellStyle name="Note 6 23 4 3 4 2" xfId="27954"/>
    <cellStyle name="Note 6 23 4 3 4 3" xfId="42407"/>
    <cellStyle name="Note 6 23 4 3 5" xfId="12940"/>
    <cellStyle name="Note 6 23 4 3 5 2" xfId="30374"/>
    <cellStyle name="Note 6 23 4 3 5 3" xfId="44827"/>
    <cellStyle name="Note 6 23 4 3 6" xfId="19946"/>
    <cellStyle name="Note 6 23 4 4" xfId="3107"/>
    <cellStyle name="Note 6 23 4 4 2" xfId="5618"/>
    <cellStyle name="Note 6 23 4 4 2 2" xfId="23053"/>
    <cellStyle name="Note 6 23 4 4 2 3" xfId="37506"/>
    <cellStyle name="Note 6 23 4 4 3" xfId="8080"/>
    <cellStyle name="Note 6 23 4 4 3 2" xfId="25514"/>
    <cellStyle name="Note 6 23 4 4 3 3" xfId="39967"/>
    <cellStyle name="Note 6 23 4 4 4" xfId="10521"/>
    <cellStyle name="Note 6 23 4 4 4 2" xfId="27955"/>
    <cellStyle name="Note 6 23 4 4 4 3" xfId="42408"/>
    <cellStyle name="Note 6 23 4 4 5" xfId="12941"/>
    <cellStyle name="Note 6 23 4 4 5 2" xfId="30375"/>
    <cellStyle name="Note 6 23 4 4 5 3" xfId="44828"/>
    <cellStyle name="Note 6 23 4 4 6" xfId="15550"/>
    <cellStyle name="Note 6 23 4 4 6 2" xfId="32984"/>
    <cellStyle name="Note 6 23 4 4 6 3" xfId="47437"/>
    <cellStyle name="Note 6 23 4 4 7" xfId="19947"/>
    <cellStyle name="Note 6 23 4 4 8" xfId="20711"/>
    <cellStyle name="Note 6 23 4 5" xfId="5615"/>
    <cellStyle name="Note 6 23 4 5 2" xfId="14838"/>
    <cellStyle name="Note 6 23 4 5 2 2" xfId="32272"/>
    <cellStyle name="Note 6 23 4 5 2 3" xfId="46725"/>
    <cellStyle name="Note 6 23 4 5 3" xfId="17299"/>
    <cellStyle name="Note 6 23 4 5 3 2" xfId="34733"/>
    <cellStyle name="Note 6 23 4 5 3 3" xfId="49186"/>
    <cellStyle name="Note 6 23 4 5 4" xfId="23050"/>
    <cellStyle name="Note 6 23 4 5 5" xfId="37503"/>
    <cellStyle name="Note 6 23 4 6" xfId="8077"/>
    <cellStyle name="Note 6 23 4 6 2" xfId="25511"/>
    <cellStyle name="Note 6 23 4 6 3" xfId="39964"/>
    <cellStyle name="Note 6 23 4 7" xfId="10518"/>
    <cellStyle name="Note 6 23 4 7 2" xfId="27952"/>
    <cellStyle name="Note 6 23 4 7 3" xfId="42405"/>
    <cellStyle name="Note 6 23 4 8" xfId="12938"/>
    <cellStyle name="Note 6 23 4 8 2" xfId="30372"/>
    <cellStyle name="Note 6 23 4 8 3" xfId="44825"/>
    <cellStyle name="Note 6 23 4 9" xfId="19944"/>
    <cellStyle name="Note 6 23 5" xfId="3108"/>
    <cellStyle name="Note 6 23 5 2" xfId="5619"/>
    <cellStyle name="Note 6 23 5 2 2" xfId="14841"/>
    <cellStyle name="Note 6 23 5 2 2 2" xfId="32275"/>
    <cellStyle name="Note 6 23 5 2 2 3" xfId="46728"/>
    <cellStyle name="Note 6 23 5 2 3" xfId="17302"/>
    <cellStyle name="Note 6 23 5 2 3 2" xfId="34736"/>
    <cellStyle name="Note 6 23 5 2 3 3" xfId="49189"/>
    <cellStyle name="Note 6 23 5 2 4" xfId="23054"/>
    <cellStyle name="Note 6 23 5 2 5" xfId="37507"/>
    <cellStyle name="Note 6 23 5 3" xfId="8081"/>
    <cellStyle name="Note 6 23 5 3 2" xfId="25515"/>
    <cellStyle name="Note 6 23 5 3 3" xfId="39968"/>
    <cellStyle name="Note 6 23 5 4" xfId="10522"/>
    <cellStyle name="Note 6 23 5 4 2" xfId="27956"/>
    <cellStyle name="Note 6 23 5 4 3" xfId="42409"/>
    <cellStyle name="Note 6 23 5 5" xfId="12942"/>
    <cellStyle name="Note 6 23 5 5 2" xfId="30376"/>
    <cellStyle name="Note 6 23 5 5 3" xfId="44829"/>
    <cellStyle name="Note 6 23 5 6" xfId="19948"/>
    <cellStyle name="Note 6 23 6" xfId="3109"/>
    <cellStyle name="Note 6 23 6 2" xfId="5620"/>
    <cellStyle name="Note 6 23 6 2 2" xfId="14842"/>
    <cellStyle name="Note 6 23 6 2 2 2" xfId="32276"/>
    <cellStyle name="Note 6 23 6 2 2 3" xfId="46729"/>
    <cellStyle name="Note 6 23 6 2 3" xfId="17303"/>
    <cellStyle name="Note 6 23 6 2 3 2" xfId="34737"/>
    <cellStyle name="Note 6 23 6 2 3 3" xfId="49190"/>
    <cellStyle name="Note 6 23 6 2 4" xfId="23055"/>
    <cellStyle name="Note 6 23 6 2 5" xfId="37508"/>
    <cellStyle name="Note 6 23 6 3" xfId="8082"/>
    <cellStyle name="Note 6 23 6 3 2" xfId="25516"/>
    <cellStyle name="Note 6 23 6 3 3" xfId="39969"/>
    <cellStyle name="Note 6 23 6 4" xfId="10523"/>
    <cellStyle name="Note 6 23 6 4 2" xfId="27957"/>
    <cellStyle name="Note 6 23 6 4 3" xfId="42410"/>
    <cellStyle name="Note 6 23 6 5" xfId="12943"/>
    <cellStyle name="Note 6 23 6 5 2" xfId="30377"/>
    <cellStyle name="Note 6 23 6 5 3" xfId="44830"/>
    <cellStyle name="Note 6 23 6 6" xfId="19949"/>
    <cellStyle name="Note 6 23 7" xfId="3110"/>
    <cellStyle name="Note 6 23 7 2" xfId="5621"/>
    <cellStyle name="Note 6 23 7 2 2" xfId="23056"/>
    <cellStyle name="Note 6 23 7 2 3" xfId="37509"/>
    <cellStyle name="Note 6 23 7 3" xfId="8083"/>
    <cellStyle name="Note 6 23 7 3 2" xfId="25517"/>
    <cellStyle name="Note 6 23 7 3 3" xfId="39970"/>
    <cellStyle name="Note 6 23 7 4" xfId="10524"/>
    <cellStyle name="Note 6 23 7 4 2" xfId="27958"/>
    <cellStyle name="Note 6 23 7 4 3" xfId="42411"/>
    <cellStyle name="Note 6 23 7 5" xfId="12944"/>
    <cellStyle name="Note 6 23 7 5 2" xfId="30378"/>
    <cellStyle name="Note 6 23 7 5 3" xfId="44831"/>
    <cellStyle name="Note 6 23 7 6" xfId="15551"/>
    <cellStyle name="Note 6 23 7 6 2" xfId="32985"/>
    <cellStyle name="Note 6 23 7 6 3" xfId="47438"/>
    <cellStyle name="Note 6 23 7 7" xfId="19950"/>
    <cellStyle name="Note 6 23 7 8" xfId="20712"/>
    <cellStyle name="Note 6 23 8" xfId="5606"/>
    <cellStyle name="Note 6 23 8 2" xfId="14831"/>
    <cellStyle name="Note 6 23 8 2 2" xfId="32265"/>
    <cellStyle name="Note 6 23 8 2 3" xfId="46718"/>
    <cellStyle name="Note 6 23 8 3" xfId="17292"/>
    <cellStyle name="Note 6 23 8 3 2" xfId="34726"/>
    <cellStyle name="Note 6 23 8 3 3" xfId="49179"/>
    <cellStyle name="Note 6 23 8 4" xfId="23041"/>
    <cellStyle name="Note 6 23 8 5" xfId="37494"/>
    <cellStyle name="Note 6 23 9" xfId="8068"/>
    <cellStyle name="Note 6 23 9 2" xfId="25502"/>
    <cellStyle name="Note 6 23 9 3" xfId="39955"/>
    <cellStyle name="Note 6 24" xfId="3111"/>
    <cellStyle name="Note 6 24 10" xfId="10525"/>
    <cellStyle name="Note 6 24 10 2" xfId="27959"/>
    <cellStyle name="Note 6 24 10 3" xfId="42412"/>
    <cellStyle name="Note 6 24 11" xfId="12945"/>
    <cellStyle name="Note 6 24 11 2" xfId="30379"/>
    <cellStyle name="Note 6 24 11 3" xfId="44832"/>
    <cellStyle name="Note 6 24 12" xfId="19951"/>
    <cellStyle name="Note 6 24 2" xfId="3112"/>
    <cellStyle name="Note 6 24 2 2" xfId="3113"/>
    <cellStyle name="Note 6 24 2 2 2" xfId="5624"/>
    <cellStyle name="Note 6 24 2 2 2 2" xfId="14845"/>
    <cellStyle name="Note 6 24 2 2 2 2 2" xfId="32279"/>
    <cellStyle name="Note 6 24 2 2 2 2 3" xfId="46732"/>
    <cellStyle name="Note 6 24 2 2 2 3" xfId="17306"/>
    <cellStyle name="Note 6 24 2 2 2 3 2" xfId="34740"/>
    <cellStyle name="Note 6 24 2 2 2 3 3" xfId="49193"/>
    <cellStyle name="Note 6 24 2 2 2 4" xfId="23059"/>
    <cellStyle name="Note 6 24 2 2 2 5" xfId="37512"/>
    <cellStyle name="Note 6 24 2 2 3" xfId="8086"/>
    <cellStyle name="Note 6 24 2 2 3 2" xfId="25520"/>
    <cellStyle name="Note 6 24 2 2 3 3" xfId="39973"/>
    <cellStyle name="Note 6 24 2 2 4" xfId="10527"/>
    <cellStyle name="Note 6 24 2 2 4 2" xfId="27961"/>
    <cellStyle name="Note 6 24 2 2 4 3" xfId="42414"/>
    <cellStyle name="Note 6 24 2 2 5" xfId="12947"/>
    <cellStyle name="Note 6 24 2 2 5 2" xfId="30381"/>
    <cellStyle name="Note 6 24 2 2 5 3" xfId="44834"/>
    <cellStyle name="Note 6 24 2 2 6" xfId="19953"/>
    <cellStyle name="Note 6 24 2 3" xfId="3114"/>
    <cellStyle name="Note 6 24 2 3 2" xfId="5625"/>
    <cellStyle name="Note 6 24 2 3 2 2" xfId="14846"/>
    <cellStyle name="Note 6 24 2 3 2 2 2" xfId="32280"/>
    <cellStyle name="Note 6 24 2 3 2 2 3" xfId="46733"/>
    <cellStyle name="Note 6 24 2 3 2 3" xfId="17307"/>
    <cellStyle name="Note 6 24 2 3 2 3 2" xfId="34741"/>
    <cellStyle name="Note 6 24 2 3 2 3 3" xfId="49194"/>
    <cellStyle name="Note 6 24 2 3 2 4" xfId="23060"/>
    <cellStyle name="Note 6 24 2 3 2 5" xfId="37513"/>
    <cellStyle name="Note 6 24 2 3 3" xfId="8087"/>
    <cellStyle name="Note 6 24 2 3 3 2" xfId="25521"/>
    <cellStyle name="Note 6 24 2 3 3 3" xfId="39974"/>
    <cellStyle name="Note 6 24 2 3 4" xfId="10528"/>
    <cellStyle name="Note 6 24 2 3 4 2" xfId="27962"/>
    <cellStyle name="Note 6 24 2 3 4 3" xfId="42415"/>
    <cellStyle name="Note 6 24 2 3 5" xfId="12948"/>
    <cellStyle name="Note 6 24 2 3 5 2" xfId="30382"/>
    <cellStyle name="Note 6 24 2 3 5 3" xfId="44835"/>
    <cellStyle name="Note 6 24 2 3 6" xfId="19954"/>
    <cellStyle name="Note 6 24 2 4" xfId="3115"/>
    <cellStyle name="Note 6 24 2 4 2" xfId="5626"/>
    <cellStyle name="Note 6 24 2 4 2 2" xfId="23061"/>
    <cellStyle name="Note 6 24 2 4 2 3" xfId="37514"/>
    <cellStyle name="Note 6 24 2 4 3" xfId="8088"/>
    <cellStyle name="Note 6 24 2 4 3 2" xfId="25522"/>
    <cellStyle name="Note 6 24 2 4 3 3" xfId="39975"/>
    <cellStyle name="Note 6 24 2 4 4" xfId="10529"/>
    <cellStyle name="Note 6 24 2 4 4 2" xfId="27963"/>
    <cellStyle name="Note 6 24 2 4 4 3" xfId="42416"/>
    <cellStyle name="Note 6 24 2 4 5" xfId="12949"/>
    <cellStyle name="Note 6 24 2 4 5 2" xfId="30383"/>
    <cellStyle name="Note 6 24 2 4 5 3" xfId="44836"/>
    <cellStyle name="Note 6 24 2 4 6" xfId="15552"/>
    <cellStyle name="Note 6 24 2 4 6 2" xfId="32986"/>
    <cellStyle name="Note 6 24 2 4 6 3" xfId="47439"/>
    <cellStyle name="Note 6 24 2 4 7" xfId="19955"/>
    <cellStyle name="Note 6 24 2 4 8" xfId="20713"/>
    <cellStyle name="Note 6 24 2 5" xfId="5623"/>
    <cellStyle name="Note 6 24 2 5 2" xfId="14844"/>
    <cellStyle name="Note 6 24 2 5 2 2" xfId="32278"/>
    <cellStyle name="Note 6 24 2 5 2 3" xfId="46731"/>
    <cellStyle name="Note 6 24 2 5 3" xfId="17305"/>
    <cellStyle name="Note 6 24 2 5 3 2" xfId="34739"/>
    <cellStyle name="Note 6 24 2 5 3 3" xfId="49192"/>
    <cellStyle name="Note 6 24 2 5 4" xfId="23058"/>
    <cellStyle name="Note 6 24 2 5 5" xfId="37511"/>
    <cellStyle name="Note 6 24 2 6" xfId="8085"/>
    <cellStyle name="Note 6 24 2 6 2" xfId="25519"/>
    <cellStyle name="Note 6 24 2 6 3" xfId="39972"/>
    <cellStyle name="Note 6 24 2 7" xfId="10526"/>
    <cellStyle name="Note 6 24 2 7 2" xfId="27960"/>
    <cellStyle name="Note 6 24 2 7 3" xfId="42413"/>
    <cellStyle name="Note 6 24 2 8" xfId="12946"/>
    <cellStyle name="Note 6 24 2 8 2" xfId="30380"/>
    <cellStyle name="Note 6 24 2 8 3" xfId="44833"/>
    <cellStyle name="Note 6 24 2 9" xfId="19952"/>
    <cellStyle name="Note 6 24 3" xfId="3116"/>
    <cellStyle name="Note 6 24 3 2" xfId="3117"/>
    <cellStyle name="Note 6 24 3 2 2" xfId="5628"/>
    <cellStyle name="Note 6 24 3 2 2 2" xfId="14848"/>
    <cellStyle name="Note 6 24 3 2 2 2 2" xfId="32282"/>
    <cellStyle name="Note 6 24 3 2 2 2 3" xfId="46735"/>
    <cellStyle name="Note 6 24 3 2 2 3" xfId="17309"/>
    <cellStyle name="Note 6 24 3 2 2 3 2" xfId="34743"/>
    <cellStyle name="Note 6 24 3 2 2 3 3" xfId="49196"/>
    <cellStyle name="Note 6 24 3 2 2 4" xfId="23063"/>
    <cellStyle name="Note 6 24 3 2 2 5" xfId="37516"/>
    <cellStyle name="Note 6 24 3 2 3" xfId="8090"/>
    <cellStyle name="Note 6 24 3 2 3 2" xfId="25524"/>
    <cellStyle name="Note 6 24 3 2 3 3" xfId="39977"/>
    <cellStyle name="Note 6 24 3 2 4" xfId="10531"/>
    <cellStyle name="Note 6 24 3 2 4 2" xfId="27965"/>
    <cellStyle name="Note 6 24 3 2 4 3" xfId="42418"/>
    <cellStyle name="Note 6 24 3 2 5" xfId="12951"/>
    <cellStyle name="Note 6 24 3 2 5 2" xfId="30385"/>
    <cellStyle name="Note 6 24 3 2 5 3" xfId="44838"/>
    <cellStyle name="Note 6 24 3 2 6" xfId="19957"/>
    <cellStyle name="Note 6 24 3 3" xfId="3118"/>
    <cellStyle name="Note 6 24 3 3 2" xfId="5629"/>
    <cellStyle name="Note 6 24 3 3 2 2" xfId="14849"/>
    <cellStyle name="Note 6 24 3 3 2 2 2" xfId="32283"/>
    <cellStyle name="Note 6 24 3 3 2 2 3" xfId="46736"/>
    <cellStyle name="Note 6 24 3 3 2 3" xfId="17310"/>
    <cellStyle name="Note 6 24 3 3 2 3 2" xfId="34744"/>
    <cellStyle name="Note 6 24 3 3 2 3 3" xfId="49197"/>
    <cellStyle name="Note 6 24 3 3 2 4" xfId="23064"/>
    <cellStyle name="Note 6 24 3 3 2 5" xfId="37517"/>
    <cellStyle name="Note 6 24 3 3 3" xfId="8091"/>
    <cellStyle name="Note 6 24 3 3 3 2" xfId="25525"/>
    <cellStyle name="Note 6 24 3 3 3 3" xfId="39978"/>
    <cellStyle name="Note 6 24 3 3 4" xfId="10532"/>
    <cellStyle name="Note 6 24 3 3 4 2" xfId="27966"/>
    <cellStyle name="Note 6 24 3 3 4 3" xfId="42419"/>
    <cellStyle name="Note 6 24 3 3 5" xfId="12952"/>
    <cellStyle name="Note 6 24 3 3 5 2" xfId="30386"/>
    <cellStyle name="Note 6 24 3 3 5 3" xfId="44839"/>
    <cellStyle name="Note 6 24 3 3 6" xfId="19958"/>
    <cellStyle name="Note 6 24 3 4" xfId="3119"/>
    <cellStyle name="Note 6 24 3 4 2" xfId="5630"/>
    <cellStyle name="Note 6 24 3 4 2 2" xfId="23065"/>
    <cellStyle name="Note 6 24 3 4 2 3" xfId="37518"/>
    <cellStyle name="Note 6 24 3 4 3" xfId="8092"/>
    <cellStyle name="Note 6 24 3 4 3 2" xfId="25526"/>
    <cellStyle name="Note 6 24 3 4 3 3" xfId="39979"/>
    <cellStyle name="Note 6 24 3 4 4" xfId="10533"/>
    <cellStyle name="Note 6 24 3 4 4 2" xfId="27967"/>
    <cellStyle name="Note 6 24 3 4 4 3" xfId="42420"/>
    <cellStyle name="Note 6 24 3 4 5" xfId="12953"/>
    <cellStyle name="Note 6 24 3 4 5 2" xfId="30387"/>
    <cellStyle name="Note 6 24 3 4 5 3" xfId="44840"/>
    <cellStyle name="Note 6 24 3 4 6" xfId="15553"/>
    <cellStyle name="Note 6 24 3 4 6 2" xfId="32987"/>
    <cellStyle name="Note 6 24 3 4 6 3" xfId="47440"/>
    <cellStyle name="Note 6 24 3 4 7" xfId="19959"/>
    <cellStyle name="Note 6 24 3 4 8" xfId="20714"/>
    <cellStyle name="Note 6 24 3 5" xfId="5627"/>
    <cellStyle name="Note 6 24 3 5 2" xfId="14847"/>
    <cellStyle name="Note 6 24 3 5 2 2" xfId="32281"/>
    <cellStyle name="Note 6 24 3 5 2 3" xfId="46734"/>
    <cellStyle name="Note 6 24 3 5 3" xfId="17308"/>
    <cellStyle name="Note 6 24 3 5 3 2" xfId="34742"/>
    <cellStyle name="Note 6 24 3 5 3 3" xfId="49195"/>
    <cellStyle name="Note 6 24 3 5 4" xfId="23062"/>
    <cellStyle name="Note 6 24 3 5 5" xfId="37515"/>
    <cellStyle name="Note 6 24 3 6" xfId="8089"/>
    <cellStyle name="Note 6 24 3 6 2" xfId="25523"/>
    <cellStyle name="Note 6 24 3 6 3" xfId="39976"/>
    <cellStyle name="Note 6 24 3 7" xfId="10530"/>
    <cellStyle name="Note 6 24 3 7 2" xfId="27964"/>
    <cellStyle name="Note 6 24 3 7 3" xfId="42417"/>
    <cellStyle name="Note 6 24 3 8" xfId="12950"/>
    <cellStyle name="Note 6 24 3 8 2" xfId="30384"/>
    <cellStyle name="Note 6 24 3 8 3" xfId="44837"/>
    <cellStyle name="Note 6 24 3 9" xfId="19956"/>
    <cellStyle name="Note 6 24 4" xfId="3120"/>
    <cellStyle name="Note 6 24 4 2" xfId="3121"/>
    <cellStyle name="Note 6 24 4 2 2" xfId="5632"/>
    <cellStyle name="Note 6 24 4 2 2 2" xfId="14851"/>
    <cellStyle name="Note 6 24 4 2 2 2 2" xfId="32285"/>
    <cellStyle name="Note 6 24 4 2 2 2 3" xfId="46738"/>
    <cellStyle name="Note 6 24 4 2 2 3" xfId="17312"/>
    <cellStyle name="Note 6 24 4 2 2 3 2" xfId="34746"/>
    <cellStyle name="Note 6 24 4 2 2 3 3" xfId="49199"/>
    <cellStyle name="Note 6 24 4 2 2 4" xfId="23067"/>
    <cellStyle name="Note 6 24 4 2 2 5" xfId="37520"/>
    <cellStyle name="Note 6 24 4 2 3" xfId="8094"/>
    <cellStyle name="Note 6 24 4 2 3 2" xfId="25528"/>
    <cellStyle name="Note 6 24 4 2 3 3" xfId="39981"/>
    <cellStyle name="Note 6 24 4 2 4" xfId="10535"/>
    <cellStyle name="Note 6 24 4 2 4 2" xfId="27969"/>
    <cellStyle name="Note 6 24 4 2 4 3" xfId="42422"/>
    <cellStyle name="Note 6 24 4 2 5" xfId="12955"/>
    <cellStyle name="Note 6 24 4 2 5 2" xfId="30389"/>
    <cellStyle name="Note 6 24 4 2 5 3" xfId="44842"/>
    <cellStyle name="Note 6 24 4 2 6" xfId="19961"/>
    <cellStyle name="Note 6 24 4 3" xfId="3122"/>
    <cellStyle name="Note 6 24 4 3 2" xfId="5633"/>
    <cellStyle name="Note 6 24 4 3 2 2" xfId="14852"/>
    <cellStyle name="Note 6 24 4 3 2 2 2" xfId="32286"/>
    <cellStyle name="Note 6 24 4 3 2 2 3" xfId="46739"/>
    <cellStyle name="Note 6 24 4 3 2 3" xfId="17313"/>
    <cellStyle name="Note 6 24 4 3 2 3 2" xfId="34747"/>
    <cellStyle name="Note 6 24 4 3 2 3 3" xfId="49200"/>
    <cellStyle name="Note 6 24 4 3 2 4" xfId="23068"/>
    <cellStyle name="Note 6 24 4 3 2 5" xfId="37521"/>
    <cellStyle name="Note 6 24 4 3 3" xfId="8095"/>
    <cellStyle name="Note 6 24 4 3 3 2" xfId="25529"/>
    <cellStyle name="Note 6 24 4 3 3 3" xfId="39982"/>
    <cellStyle name="Note 6 24 4 3 4" xfId="10536"/>
    <cellStyle name="Note 6 24 4 3 4 2" xfId="27970"/>
    <cellStyle name="Note 6 24 4 3 4 3" xfId="42423"/>
    <cellStyle name="Note 6 24 4 3 5" xfId="12956"/>
    <cellStyle name="Note 6 24 4 3 5 2" xfId="30390"/>
    <cellStyle name="Note 6 24 4 3 5 3" xfId="44843"/>
    <cellStyle name="Note 6 24 4 3 6" xfId="19962"/>
    <cellStyle name="Note 6 24 4 4" xfId="3123"/>
    <cellStyle name="Note 6 24 4 4 2" xfId="5634"/>
    <cellStyle name="Note 6 24 4 4 2 2" xfId="23069"/>
    <cellStyle name="Note 6 24 4 4 2 3" xfId="37522"/>
    <cellStyle name="Note 6 24 4 4 3" xfId="8096"/>
    <cellStyle name="Note 6 24 4 4 3 2" xfId="25530"/>
    <cellStyle name="Note 6 24 4 4 3 3" xfId="39983"/>
    <cellStyle name="Note 6 24 4 4 4" xfId="10537"/>
    <cellStyle name="Note 6 24 4 4 4 2" xfId="27971"/>
    <cellStyle name="Note 6 24 4 4 4 3" xfId="42424"/>
    <cellStyle name="Note 6 24 4 4 5" xfId="12957"/>
    <cellStyle name="Note 6 24 4 4 5 2" xfId="30391"/>
    <cellStyle name="Note 6 24 4 4 5 3" xfId="44844"/>
    <cellStyle name="Note 6 24 4 4 6" xfId="15554"/>
    <cellStyle name="Note 6 24 4 4 6 2" xfId="32988"/>
    <cellStyle name="Note 6 24 4 4 6 3" xfId="47441"/>
    <cellStyle name="Note 6 24 4 4 7" xfId="19963"/>
    <cellStyle name="Note 6 24 4 4 8" xfId="20715"/>
    <cellStyle name="Note 6 24 4 5" xfId="5631"/>
    <cellStyle name="Note 6 24 4 5 2" xfId="14850"/>
    <cellStyle name="Note 6 24 4 5 2 2" xfId="32284"/>
    <cellStyle name="Note 6 24 4 5 2 3" xfId="46737"/>
    <cellStyle name="Note 6 24 4 5 3" xfId="17311"/>
    <cellStyle name="Note 6 24 4 5 3 2" xfId="34745"/>
    <cellStyle name="Note 6 24 4 5 3 3" xfId="49198"/>
    <cellStyle name="Note 6 24 4 5 4" xfId="23066"/>
    <cellStyle name="Note 6 24 4 5 5" xfId="37519"/>
    <cellStyle name="Note 6 24 4 6" xfId="8093"/>
    <cellStyle name="Note 6 24 4 6 2" xfId="25527"/>
    <cellStyle name="Note 6 24 4 6 3" xfId="39980"/>
    <cellStyle name="Note 6 24 4 7" xfId="10534"/>
    <cellStyle name="Note 6 24 4 7 2" xfId="27968"/>
    <cellStyle name="Note 6 24 4 7 3" xfId="42421"/>
    <cellStyle name="Note 6 24 4 8" xfId="12954"/>
    <cellStyle name="Note 6 24 4 8 2" xfId="30388"/>
    <cellStyle name="Note 6 24 4 8 3" xfId="44841"/>
    <cellStyle name="Note 6 24 4 9" xfId="19960"/>
    <cellStyle name="Note 6 24 5" xfId="3124"/>
    <cellStyle name="Note 6 24 5 2" xfId="5635"/>
    <cellStyle name="Note 6 24 5 2 2" xfId="14853"/>
    <cellStyle name="Note 6 24 5 2 2 2" xfId="32287"/>
    <cellStyle name="Note 6 24 5 2 2 3" xfId="46740"/>
    <cellStyle name="Note 6 24 5 2 3" xfId="17314"/>
    <cellStyle name="Note 6 24 5 2 3 2" xfId="34748"/>
    <cellStyle name="Note 6 24 5 2 3 3" xfId="49201"/>
    <cellStyle name="Note 6 24 5 2 4" xfId="23070"/>
    <cellStyle name="Note 6 24 5 2 5" xfId="37523"/>
    <cellStyle name="Note 6 24 5 3" xfId="8097"/>
    <cellStyle name="Note 6 24 5 3 2" xfId="25531"/>
    <cellStyle name="Note 6 24 5 3 3" xfId="39984"/>
    <cellStyle name="Note 6 24 5 4" xfId="10538"/>
    <cellStyle name="Note 6 24 5 4 2" xfId="27972"/>
    <cellStyle name="Note 6 24 5 4 3" xfId="42425"/>
    <cellStyle name="Note 6 24 5 5" xfId="12958"/>
    <cellStyle name="Note 6 24 5 5 2" xfId="30392"/>
    <cellStyle name="Note 6 24 5 5 3" xfId="44845"/>
    <cellStyle name="Note 6 24 5 6" xfId="19964"/>
    <cellStyle name="Note 6 24 6" xfId="3125"/>
    <cellStyle name="Note 6 24 6 2" xfId="5636"/>
    <cellStyle name="Note 6 24 6 2 2" xfId="14854"/>
    <cellStyle name="Note 6 24 6 2 2 2" xfId="32288"/>
    <cellStyle name="Note 6 24 6 2 2 3" xfId="46741"/>
    <cellStyle name="Note 6 24 6 2 3" xfId="17315"/>
    <cellStyle name="Note 6 24 6 2 3 2" xfId="34749"/>
    <cellStyle name="Note 6 24 6 2 3 3" xfId="49202"/>
    <cellStyle name="Note 6 24 6 2 4" xfId="23071"/>
    <cellStyle name="Note 6 24 6 2 5" xfId="37524"/>
    <cellStyle name="Note 6 24 6 3" xfId="8098"/>
    <cellStyle name="Note 6 24 6 3 2" xfId="25532"/>
    <cellStyle name="Note 6 24 6 3 3" xfId="39985"/>
    <cellStyle name="Note 6 24 6 4" xfId="10539"/>
    <cellStyle name="Note 6 24 6 4 2" xfId="27973"/>
    <cellStyle name="Note 6 24 6 4 3" xfId="42426"/>
    <cellStyle name="Note 6 24 6 5" xfId="12959"/>
    <cellStyle name="Note 6 24 6 5 2" xfId="30393"/>
    <cellStyle name="Note 6 24 6 5 3" xfId="44846"/>
    <cellStyle name="Note 6 24 6 6" xfId="19965"/>
    <cellStyle name="Note 6 24 7" xfId="3126"/>
    <cellStyle name="Note 6 24 7 2" xfId="5637"/>
    <cellStyle name="Note 6 24 7 2 2" xfId="23072"/>
    <cellStyle name="Note 6 24 7 2 3" xfId="37525"/>
    <cellStyle name="Note 6 24 7 3" xfId="8099"/>
    <cellStyle name="Note 6 24 7 3 2" xfId="25533"/>
    <cellStyle name="Note 6 24 7 3 3" xfId="39986"/>
    <cellStyle name="Note 6 24 7 4" xfId="10540"/>
    <cellStyle name="Note 6 24 7 4 2" xfId="27974"/>
    <cellStyle name="Note 6 24 7 4 3" xfId="42427"/>
    <cellStyle name="Note 6 24 7 5" xfId="12960"/>
    <cellStyle name="Note 6 24 7 5 2" xfId="30394"/>
    <cellStyle name="Note 6 24 7 5 3" xfId="44847"/>
    <cellStyle name="Note 6 24 7 6" xfId="15555"/>
    <cellStyle name="Note 6 24 7 6 2" xfId="32989"/>
    <cellStyle name="Note 6 24 7 6 3" xfId="47442"/>
    <cellStyle name="Note 6 24 7 7" xfId="19966"/>
    <cellStyle name="Note 6 24 7 8" xfId="20716"/>
    <cellStyle name="Note 6 24 8" xfId="5622"/>
    <cellStyle name="Note 6 24 8 2" xfId="14843"/>
    <cellStyle name="Note 6 24 8 2 2" xfId="32277"/>
    <cellStyle name="Note 6 24 8 2 3" xfId="46730"/>
    <cellStyle name="Note 6 24 8 3" xfId="17304"/>
    <cellStyle name="Note 6 24 8 3 2" xfId="34738"/>
    <cellStyle name="Note 6 24 8 3 3" xfId="49191"/>
    <cellStyle name="Note 6 24 8 4" xfId="23057"/>
    <cellStyle name="Note 6 24 8 5" xfId="37510"/>
    <cellStyle name="Note 6 24 9" xfId="8084"/>
    <cellStyle name="Note 6 24 9 2" xfId="25518"/>
    <cellStyle name="Note 6 24 9 3" xfId="39971"/>
    <cellStyle name="Note 6 25" xfId="3127"/>
    <cellStyle name="Note 6 25 2" xfId="3128"/>
    <cellStyle name="Note 6 25 2 2" xfId="5639"/>
    <cellStyle name="Note 6 25 2 2 2" xfId="14856"/>
    <cellStyle name="Note 6 25 2 2 2 2" xfId="32290"/>
    <cellStyle name="Note 6 25 2 2 2 3" xfId="46743"/>
    <cellStyle name="Note 6 25 2 2 3" xfId="17317"/>
    <cellStyle name="Note 6 25 2 2 3 2" xfId="34751"/>
    <cellStyle name="Note 6 25 2 2 3 3" xfId="49204"/>
    <cellStyle name="Note 6 25 2 2 4" xfId="23074"/>
    <cellStyle name="Note 6 25 2 2 5" xfId="37527"/>
    <cellStyle name="Note 6 25 2 3" xfId="8101"/>
    <cellStyle name="Note 6 25 2 3 2" xfId="25535"/>
    <cellStyle name="Note 6 25 2 3 3" xfId="39988"/>
    <cellStyle name="Note 6 25 2 4" xfId="10542"/>
    <cellStyle name="Note 6 25 2 4 2" xfId="27976"/>
    <cellStyle name="Note 6 25 2 4 3" xfId="42429"/>
    <cellStyle name="Note 6 25 2 5" xfId="12962"/>
    <cellStyle name="Note 6 25 2 5 2" xfId="30396"/>
    <cellStyle name="Note 6 25 2 5 3" xfId="44849"/>
    <cellStyle name="Note 6 25 2 6" xfId="19968"/>
    <cellStyle name="Note 6 25 3" xfId="3129"/>
    <cellStyle name="Note 6 25 3 2" xfId="5640"/>
    <cellStyle name="Note 6 25 3 2 2" xfId="14857"/>
    <cellStyle name="Note 6 25 3 2 2 2" xfId="32291"/>
    <cellStyle name="Note 6 25 3 2 2 3" xfId="46744"/>
    <cellStyle name="Note 6 25 3 2 3" xfId="17318"/>
    <cellStyle name="Note 6 25 3 2 3 2" xfId="34752"/>
    <cellStyle name="Note 6 25 3 2 3 3" xfId="49205"/>
    <cellStyle name="Note 6 25 3 2 4" xfId="23075"/>
    <cellStyle name="Note 6 25 3 2 5" xfId="37528"/>
    <cellStyle name="Note 6 25 3 3" xfId="8102"/>
    <cellStyle name="Note 6 25 3 3 2" xfId="25536"/>
    <cellStyle name="Note 6 25 3 3 3" xfId="39989"/>
    <cellStyle name="Note 6 25 3 4" xfId="10543"/>
    <cellStyle name="Note 6 25 3 4 2" xfId="27977"/>
    <cellStyle name="Note 6 25 3 4 3" xfId="42430"/>
    <cellStyle name="Note 6 25 3 5" xfId="12963"/>
    <cellStyle name="Note 6 25 3 5 2" xfId="30397"/>
    <cellStyle name="Note 6 25 3 5 3" xfId="44850"/>
    <cellStyle name="Note 6 25 3 6" xfId="19969"/>
    <cellStyle name="Note 6 25 4" xfId="3130"/>
    <cellStyle name="Note 6 25 4 2" xfId="5641"/>
    <cellStyle name="Note 6 25 4 2 2" xfId="23076"/>
    <cellStyle name="Note 6 25 4 2 3" xfId="37529"/>
    <cellStyle name="Note 6 25 4 3" xfId="8103"/>
    <cellStyle name="Note 6 25 4 3 2" xfId="25537"/>
    <cellStyle name="Note 6 25 4 3 3" xfId="39990"/>
    <cellStyle name="Note 6 25 4 4" xfId="10544"/>
    <cellStyle name="Note 6 25 4 4 2" xfId="27978"/>
    <cellStyle name="Note 6 25 4 4 3" xfId="42431"/>
    <cellStyle name="Note 6 25 4 5" xfId="12964"/>
    <cellStyle name="Note 6 25 4 5 2" xfId="30398"/>
    <cellStyle name="Note 6 25 4 5 3" xfId="44851"/>
    <cellStyle name="Note 6 25 4 6" xfId="15556"/>
    <cellStyle name="Note 6 25 4 6 2" xfId="32990"/>
    <cellStyle name="Note 6 25 4 6 3" xfId="47443"/>
    <cellStyle name="Note 6 25 4 7" xfId="19970"/>
    <cellStyle name="Note 6 25 4 8" xfId="20717"/>
    <cellStyle name="Note 6 25 5" xfId="5638"/>
    <cellStyle name="Note 6 25 5 2" xfId="14855"/>
    <cellStyle name="Note 6 25 5 2 2" xfId="32289"/>
    <cellStyle name="Note 6 25 5 2 3" xfId="46742"/>
    <cellStyle name="Note 6 25 5 3" xfId="17316"/>
    <cellStyle name="Note 6 25 5 3 2" xfId="34750"/>
    <cellStyle name="Note 6 25 5 3 3" xfId="49203"/>
    <cellStyle name="Note 6 25 5 4" xfId="23073"/>
    <cellStyle name="Note 6 25 5 5" xfId="37526"/>
    <cellStyle name="Note 6 25 6" xfId="8100"/>
    <cellStyle name="Note 6 25 6 2" xfId="25534"/>
    <cellStyle name="Note 6 25 6 3" xfId="39987"/>
    <cellStyle name="Note 6 25 7" xfId="10541"/>
    <cellStyle name="Note 6 25 7 2" xfId="27975"/>
    <cellStyle name="Note 6 25 7 3" xfId="42428"/>
    <cellStyle name="Note 6 25 8" xfId="12961"/>
    <cellStyle name="Note 6 25 8 2" xfId="30395"/>
    <cellStyle name="Note 6 25 8 3" xfId="44848"/>
    <cellStyle name="Note 6 25 9" xfId="19967"/>
    <cellStyle name="Note 6 26" xfId="3131"/>
    <cellStyle name="Note 6 26 2" xfId="3132"/>
    <cellStyle name="Note 6 26 2 2" xfId="5643"/>
    <cellStyle name="Note 6 26 2 2 2" xfId="14859"/>
    <cellStyle name="Note 6 26 2 2 2 2" xfId="32293"/>
    <cellStyle name="Note 6 26 2 2 2 3" xfId="46746"/>
    <cellStyle name="Note 6 26 2 2 3" xfId="17320"/>
    <cellStyle name="Note 6 26 2 2 3 2" xfId="34754"/>
    <cellStyle name="Note 6 26 2 2 3 3" xfId="49207"/>
    <cellStyle name="Note 6 26 2 2 4" xfId="23078"/>
    <cellStyle name="Note 6 26 2 2 5" xfId="37531"/>
    <cellStyle name="Note 6 26 2 3" xfId="8105"/>
    <cellStyle name="Note 6 26 2 3 2" xfId="25539"/>
    <cellStyle name="Note 6 26 2 3 3" xfId="39992"/>
    <cellStyle name="Note 6 26 2 4" xfId="10546"/>
    <cellStyle name="Note 6 26 2 4 2" xfId="27980"/>
    <cellStyle name="Note 6 26 2 4 3" xfId="42433"/>
    <cellStyle name="Note 6 26 2 5" xfId="12966"/>
    <cellStyle name="Note 6 26 2 5 2" xfId="30400"/>
    <cellStyle name="Note 6 26 2 5 3" xfId="44853"/>
    <cellStyle name="Note 6 26 2 6" xfId="19972"/>
    <cellStyle name="Note 6 26 3" xfId="3133"/>
    <cellStyle name="Note 6 26 3 2" xfId="5644"/>
    <cellStyle name="Note 6 26 3 2 2" xfId="14860"/>
    <cellStyle name="Note 6 26 3 2 2 2" xfId="32294"/>
    <cellStyle name="Note 6 26 3 2 2 3" xfId="46747"/>
    <cellStyle name="Note 6 26 3 2 3" xfId="17321"/>
    <cellStyle name="Note 6 26 3 2 3 2" xfId="34755"/>
    <cellStyle name="Note 6 26 3 2 3 3" xfId="49208"/>
    <cellStyle name="Note 6 26 3 2 4" xfId="23079"/>
    <cellStyle name="Note 6 26 3 2 5" xfId="37532"/>
    <cellStyle name="Note 6 26 3 3" xfId="8106"/>
    <cellStyle name="Note 6 26 3 3 2" xfId="25540"/>
    <cellStyle name="Note 6 26 3 3 3" xfId="39993"/>
    <cellStyle name="Note 6 26 3 4" xfId="10547"/>
    <cellStyle name="Note 6 26 3 4 2" xfId="27981"/>
    <cellStyle name="Note 6 26 3 4 3" xfId="42434"/>
    <cellStyle name="Note 6 26 3 5" xfId="12967"/>
    <cellStyle name="Note 6 26 3 5 2" xfId="30401"/>
    <cellStyle name="Note 6 26 3 5 3" xfId="44854"/>
    <cellStyle name="Note 6 26 3 6" xfId="19973"/>
    <cellStyle name="Note 6 26 4" xfId="3134"/>
    <cellStyle name="Note 6 26 4 2" xfId="5645"/>
    <cellStyle name="Note 6 26 4 2 2" xfId="23080"/>
    <cellStyle name="Note 6 26 4 2 3" xfId="37533"/>
    <cellStyle name="Note 6 26 4 3" xfId="8107"/>
    <cellStyle name="Note 6 26 4 3 2" xfId="25541"/>
    <cellStyle name="Note 6 26 4 3 3" xfId="39994"/>
    <cellStyle name="Note 6 26 4 4" xfId="10548"/>
    <cellStyle name="Note 6 26 4 4 2" xfId="27982"/>
    <cellStyle name="Note 6 26 4 4 3" xfId="42435"/>
    <cellStyle name="Note 6 26 4 5" xfId="12968"/>
    <cellStyle name="Note 6 26 4 5 2" xfId="30402"/>
    <cellStyle name="Note 6 26 4 5 3" xfId="44855"/>
    <cellStyle name="Note 6 26 4 6" xfId="15557"/>
    <cellStyle name="Note 6 26 4 6 2" xfId="32991"/>
    <cellStyle name="Note 6 26 4 6 3" xfId="47444"/>
    <cellStyle name="Note 6 26 4 7" xfId="19974"/>
    <cellStyle name="Note 6 26 4 8" xfId="20718"/>
    <cellStyle name="Note 6 26 5" xfId="5642"/>
    <cellStyle name="Note 6 26 5 2" xfId="14858"/>
    <cellStyle name="Note 6 26 5 2 2" xfId="32292"/>
    <cellStyle name="Note 6 26 5 2 3" xfId="46745"/>
    <cellStyle name="Note 6 26 5 3" xfId="17319"/>
    <cellStyle name="Note 6 26 5 3 2" xfId="34753"/>
    <cellStyle name="Note 6 26 5 3 3" xfId="49206"/>
    <cellStyle name="Note 6 26 5 4" xfId="23077"/>
    <cellStyle name="Note 6 26 5 5" xfId="37530"/>
    <cellStyle name="Note 6 26 6" xfId="8104"/>
    <cellStyle name="Note 6 26 6 2" xfId="25538"/>
    <cellStyle name="Note 6 26 6 3" xfId="39991"/>
    <cellStyle name="Note 6 26 7" xfId="10545"/>
    <cellStyle name="Note 6 26 7 2" xfId="27979"/>
    <cellStyle name="Note 6 26 7 3" xfId="42432"/>
    <cellStyle name="Note 6 26 8" xfId="12965"/>
    <cellStyle name="Note 6 26 8 2" xfId="30399"/>
    <cellStyle name="Note 6 26 8 3" xfId="44852"/>
    <cellStyle name="Note 6 26 9" xfId="19971"/>
    <cellStyle name="Note 6 27" xfId="3135"/>
    <cellStyle name="Note 6 27 2" xfId="3136"/>
    <cellStyle name="Note 6 27 2 2" xfId="5647"/>
    <cellStyle name="Note 6 27 2 2 2" xfId="14862"/>
    <cellStyle name="Note 6 27 2 2 2 2" xfId="32296"/>
    <cellStyle name="Note 6 27 2 2 2 3" xfId="46749"/>
    <cellStyle name="Note 6 27 2 2 3" xfId="17323"/>
    <cellStyle name="Note 6 27 2 2 3 2" xfId="34757"/>
    <cellStyle name="Note 6 27 2 2 3 3" xfId="49210"/>
    <cellStyle name="Note 6 27 2 2 4" xfId="23082"/>
    <cellStyle name="Note 6 27 2 2 5" xfId="37535"/>
    <cellStyle name="Note 6 27 2 3" xfId="8109"/>
    <cellStyle name="Note 6 27 2 3 2" xfId="25543"/>
    <cellStyle name="Note 6 27 2 3 3" xfId="39996"/>
    <cellStyle name="Note 6 27 2 4" xfId="10550"/>
    <cellStyle name="Note 6 27 2 4 2" xfId="27984"/>
    <cellStyle name="Note 6 27 2 4 3" xfId="42437"/>
    <cellStyle name="Note 6 27 2 5" xfId="12970"/>
    <cellStyle name="Note 6 27 2 5 2" xfId="30404"/>
    <cellStyle name="Note 6 27 2 5 3" xfId="44857"/>
    <cellStyle name="Note 6 27 2 6" xfId="19976"/>
    <cellStyle name="Note 6 27 3" xfId="3137"/>
    <cellStyle name="Note 6 27 3 2" xfId="5648"/>
    <cellStyle name="Note 6 27 3 2 2" xfId="14863"/>
    <cellStyle name="Note 6 27 3 2 2 2" xfId="32297"/>
    <cellStyle name="Note 6 27 3 2 2 3" xfId="46750"/>
    <cellStyle name="Note 6 27 3 2 3" xfId="17324"/>
    <cellStyle name="Note 6 27 3 2 3 2" xfId="34758"/>
    <cellStyle name="Note 6 27 3 2 3 3" xfId="49211"/>
    <cellStyle name="Note 6 27 3 2 4" xfId="23083"/>
    <cellStyle name="Note 6 27 3 2 5" xfId="37536"/>
    <cellStyle name="Note 6 27 3 3" xfId="8110"/>
    <cellStyle name="Note 6 27 3 3 2" xfId="25544"/>
    <cellStyle name="Note 6 27 3 3 3" xfId="39997"/>
    <cellStyle name="Note 6 27 3 4" xfId="10551"/>
    <cellStyle name="Note 6 27 3 4 2" xfId="27985"/>
    <cellStyle name="Note 6 27 3 4 3" xfId="42438"/>
    <cellStyle name="Note 6 27 3 5" xfId="12971"/>
    <cellStyle name="Note 6 27 3 5 2" xfId="30405"/>
    <cellStyle name="Note 6 27 3 5 3" xfId="44858"/>
    <cellStyle name="Note 6 27 3 6" xfId="19977"/>
    <cellStyle name="Note 6 27 4" xfId="3138"/>
    <cellStyle name="Note 6 27 4 2" xfId="5649"/>
    <cellStyle name="Note 6 27 4 2 2" xfId="23084"/>
    <cellStyle name="Note 6 27 4 2 3" xfId="37537"/>
    <cellStyle name="Note 6 27 4 3" xfId="8111"/>
    <cellStyle name="Note 6 27 4 3 2" xfId="25545"/>
    <cellStyle name="Note 6 27 4 3 3" xfId="39998"/>
    <cellStyle name="Note 6 27 4 4" xfId="10552"/>
    <cellStyle name="Note 6 27 4 4 2" xfId="27986"/>
    <cellStyle name="Note 6 27 4 4 3" xfId="42439"/>
    <cellStyle name="Note 6 27 4 5" xfId="12972"/>
    <cellStyle name="Note 6 27 4 5 2" xfId="30406"/>
    <cellStyle name="Note 6 27 4 5 3" xfId="44859"/>
    <cellStyle name="Note 6 27 4 6" xfId="15558"/>
    <cellStyle name="Note 6 27 4 6 2" xfId="32992"/>
    <cellStyle name="Note 6 27 4 6 3" xfId="47445"/>
    <cellStyle name="Note 6 27 4 7" xfId="19978"/>
    <cellStyle name="Note 6 27 4 8" xfId="20719"/>
    <cellStyle name="Note 6 27 5" xfId="5646"/>
    <cellStyle name="Note 6 27 5 2" xfId="14861"/>
    <cellStyle name="Note 6 27 5 2 2" xfId="32295"/>
    <cellStyle name="Note 6 27 5 2 3" xfId="46748"/>
    <cellStyle name="Note 6 27 5 3" xfId="17322"/>
    <cellStyle name="Note 6 27 5 3 2" xfId="34756"/>
    <cellStyle name="Note 6 27 5 3 3" xfId="49209"/>
    <cellStyle name="Note 6 27 5 4" xfId="23081"/>
    <cellStyle name="Note 6 27 5 5" xfId="37534"/>
    <cellStyle name="Note 6 27 6" xfId="8108"/>
    <cellStyle name="Note 6 27 6 2" xfId="25542"/>
    <cellStyle name="Note 6 27 6 3" xfId="39995"/>
    <cellStyle name="Note 6 27 7" xfId="10549"/>
    <cellStyle name="Note 6 27 7 2" xfId="27983"/>
    <cellStyle name="Note 6 27 7 3" xfId="42436"/>
    <cellStyle name="Note 6 27 8" xfId="12969"/>
    <cellStyle name="Note 6 27 8 2" xfId="30403"/>
    <cellStyle name="Note 6 27 8 3" xfId="44856"/>
    <cellStyle name="Note 6 27 9" xfId="19975"/>
    <cellStyle name="Note 6 28" xfId="3139"/>
    <cellStyle name="Note 6 28 2" xfId="5650"/>
    <cellStyle name="Note 6 28 2 2" xfId="14864"/>
    <cellStyle name="Note 6 28 2 2 2" xfId="32298"/>
    <cellStyle name="Note 6 28 2 2 3" xfId="46751"/>
    <cellStyle name="Note 6 28 2 3" xfId="17325"/>
    <cellStyle name="Note 6 28 2 3 2" xfId="34759"/>
    <cellStyle name="Note 6 28 2 3 3" xfId="49212"/>
    <cellStyle name="Note 6 28 2 4" xfId="23085"/>
    <cellStyle name="Note 6 28 2 5" xfId="37538"/>
    <cellStyle name="Note 6 28 3" xfId="8112"/>
    <cellStyle name="Note 6 28 3 2" xfId="25546"/>
    <cellStyle name="Note 6 28 3 3" xfId="39999"/>
    <cellStyle name="Note 6 28 4" xfId="10553"/>
    <cellStyle name="Note 6 28 4 2" xfId="27987"/>
    <cellStyle name="Note 6 28 4 3" xfId="42440"/>
    <cellStyle name="Note 6 28 5" xfId="12973"/>
    <cellStyle name="Note 6 28 5 2" xfId="30407"/>
    <cellStyle name="Note 6 28 5 3" xfId="44860"/>
    <cellStyle name="Note 6 28 6" xfId="19979"/>
    <cellStyle name="Note 6 29" xfId="3140"/>
    <cellStyle name="Note 6 29 2" xfId="5651"/>
    <cellStyle name="Note 6 29 2 2" xfId="14865"/>
    <cellStyle name="Note 6 29 2 2 2" xfId="32299"/>
    <cellStyle name="Note 6 29 2 2 3" xfId="46752"/>
    <cellStyle name="Note 6 29 2 3" xfId="17326"/>
    <cellStyle name="Note 6 29 2 3 2" xfId="34760"/>
    <cellStyle name="Note 6 29 2 3 3" xfId="49213"/>
    <cellStyle name="Note 6 29 2 4" xfId="23086"/>
    <cellStyle name="Note 6 29 2 5" xfId="37539"/>
    <cellStyle name="Note 6 29 3" xfId="8113"/>
    <cellStyle name="Note 6 29 3 2" xfId="25547"/>
    <cellStyle name="Note 6 29 3 3" xfId="40000"/>
    <cellStyle name="Note 6 29 4" xfId="10554"/>
    <cellStyle name="Note 6 29 4 2" xfId="27988"/>
    <cellStyle name="Note 6 29 4 3" xfId="42441"/>
    <cellStyle name="Note 6 29 5" xfId="12974"/>
    <cellStyle name="Note 6 29 5 2" xfId="30408"/>
    <cellStyle name="Note 6 29 5 3" xfId="44861"/>
    <cellStyle name="Note 6 29 6" xfId="19980"/>
    <cellStyle name="Note 6 3" xfId="3141"/>
    <cellStyle name="Note 6 3 10" xfId="8114"/>
    <cellStyle name="Note 6 3 10 2" xfId="25548"/>
    <cellStyle name="Note 6 3 10 3" xfId="40001"/>
    <cellStyle name="Note 6 3 11" xfId="10555"/>
    <cellStyle name="Note 6 3 11 2" xfId="27989"/>
    <cellStyle name="Note 6 3 11 3" xfId="42442"/>
    <cellStyle name="Note 6 3 12" xfId="12975"/>
    <cellStyle name="Note 6 3 12 2" xfId="30409"/>
    <cellStyle name="Note 6 3 12 3" xfId="44862"/>
    <cellStyle name="Note 6 3 13" xfId="19981"/>
    <cellStyle name="Note 6 3 2" xfId="3142"/>
    <cellStyle name="Note 6 3 2 2" xfId="3143"/>
    <cellStyle name="Note 6 3 2 2 2" xfId="5654"/>
    <cellStyle name="Note 6 3 2 2 2 2" xfId="14868"/>
    <cellStyle name="Note 6 3 2 2 2 2 2" xfId="32302"/>
    <cellStyle name="Note 6 3 2 2 2 2 3" xfId="46755"/>
    <cellStyle name="Note 6 3 2 2 2 3" xfId="17329"/>
    <cellStyle name="Note 6 3 2 2 2 3 2" xfId="34763"/>
    <cellStyle name="Note 6 3 2 2 2 3 3" xfId="49216"/>
    <cellStyle name="Note 6 3 2 2 2 4" xfId="23089"/>
    <cellStyle name="Note 6 3 2 2 2 5" xfId="37542"/>
    <cellStyle name="Note 6 3 2 2 3" xfId="8116"/>
    <cellStyle name="Note 6 3 2 2 3 2" xfId="25550"/>
    <cellStyle name="Note 6 3 2 2 3 3" xfId="40003"/>
    <cellStyle name="Note 6 3 2 2 4" xfId="10557"/>
    <cellStyle name="Note 6 3 2 2 4 2" xfId="27991"/>
    <cellStyle name="Note 6 3 2 2 4 3" xfId="42444"/>
    <cellStyle name="Note 6 3 2 2 5" xfId="12977"/>
    <cellStyle name="Note 6 3 2 2 5 2" xfId="30411"/>
    <cellStyle name="Note 6 3 2 2 5 3" xfId="44864"/>
    <cellStyle name="Note 6 3 2 2 6" xfId="19983"/>
    <cellStyle name="Note 6 3 2 3" xfId="3144"/>
    <cellStyle name="Note 6 3 2 3 2" xfId="5655"/>
    <cellStyle name="Note 6 3 2 3 2 2" xfId="14869"/>
    <cellStyle name="Note 6 3 2 3 2 2 2" xfId="32303"/>
    <cellStyle name="Note 6 3 2 3 2 2 3" xfId="46756"/>
    <cellStyle name="Note 6 3 2 3 2 3" xfId="17330"/>
    <cellStyle name="Note 6 3 2 3 2 3 2" xfId="34764"/>
    <cellStyle name="Note 6 3 2 3 2 3 3" xfId="49217"/>
    <cellStyle name="Note 6 3 2 3 2 4" xfId="23090"/>
    <cellStyle name="Note 6 3 2 3 2 5" xfId="37543"/>
    <cellStyle name="Note 6 3 2 3 3" xfId="8117"/>
    <cellStyle name="Note 6 3 2 3 3 2" xfId="25551"/>
    <cellStyle name="Note 6 3 2 3 3 3" xfId="40004"/>
    <cellStyle name="Note 6 3 2 3 4" xfId="10558"/>
    <cellStyle name="Note 6 3 2 3 4 2" xfId="27992"/>
    <cellStyle name="Note 6 3 2 3 4 3" xfId="42445"/>
    <cellStyle name="Note 6 3 2 3 5" xfId="12978"/>
    <cellStyle name="Note 6 3 2 3 5 2" xfId="30412"/>
    <cellStyle name="Note 6 3 2 3 5 3" xfId="44865"/>
    <cellStyle name="Note 6 3 2 3 6" xfId="19984"/>
    <cellStyle name="Note 6 3 2 4" xfId="3145"/>
    <cellStyle name="Note 6 3 2 4 2" xfId="5656"/>
    <cellStyle name="Note 6 3 2 4 2 2" xfId="23091"/>
    <cellStyle name="Note 6 3 2 4 2 3" xfId="37544"/>
    <cellStyle name="Note 6 3 2 4 3" xfId="8118"/>
    <cellStyle name="Note 6 3 2 4 3 2" xfId="25552"/>
    <cellStyle name="Note 6 3 2 4 3 3" xfId="40005"/>
    <cellStyle name="Note 6 3 2 4 4" xfId="10559"/>
    <cellStyle name="Note 6 3 2 4 4 2" xfId="27993"/>
    <cellStyle name="Note 6 3 2 4 4 3" xfId="42446"/>
    <cellStyle name="Note 6 3 2 4 5" xfId="12979"/>
    <cellStyle name="Note 6 3 2 4 5 2" xfId="30413"/>
    <cellStyle name="Note 6 3 2 4 5 3" xfId="44866"/>
    <cellStyle name="Note 6 3 2 4 6" xfId="15559"/>
    <cellStyle name="Note 6 3 2 4 6 2" xfId="32993"/>
    <cellStyle name="Note 6 3 2 4 6 3" xfId="47446"/>
    <cellStyle name="Note 6 3 2 4 7" xfId="19985"/>
    <cellStyle name="Note 6 3 2 4 8" xfId="20720"/>
    <cellStyle name="Note 6 3 2 5" xfId="5653"/>
    <cellStyle name="Note 6 3 2 5 2" xfId="14867"/>
    <cellStyle name="Note 6 3 2 5 2 2" xfId="32301"/>
    <cellStyle name="Note 6 3 2 5 2 3" xfId="46754"/>
    <cellStyle name="Note 6 3 2 5 3" xfId="17328"/>
    <cellStyle name="Note 6 3 2 5 3 2" xfId="34762"/>
    <cellStyle name="Note 6 3 2 5 3 3" xfId="49215"/>
    <cellStyle name="Note 6 3 2 5 4" xfId="23088"/>
    <cellStyle name="Note 6 3 2 5 5" xfId="37541"/>
    <cellStyle name="Note 6 3 2 6" xfId="8115"/>
    <cellStyle name="Note 6 3 2 6 2" xfId="25549"/>
    <cellStyle name="Note 6 3 2 6 3" xfId="40002"/>
    <cellStyle name="Note 6 3 2 7" xfId="10556"/>
    <cellStyle name="Note 6 3 2 7 2" xfId="27990"/>
    <cellStyle name="Note 6 3 2 7 3" xfId="42443"/>
    <cellStyle name="Note 6 3 2 8" xfId="12976"/>
    <cellStyle name="Note 6 3 2 8 2" xfId="30410"/>
    <cellStyle name="Note 6 3 2 8 3" xfId="44863"/>
    <cellStyle name="Note 6 3 2 9" xfId="19982"/>
    <cellStyle name="Note 6 3 3" xfId="3146"/>
    <cellStyle name="Note 6 3 3 2" xfId="3147"/>
    <cellStyle name="Note 6 3 3 2 2" xfId="5658"/>
    <cellStyle name="Note 6 3 3 2 2 2" xfId="14871"/>
    <cellStyle name="Note 6 3 3 2 2 2 2" xfId="32305"/>
    <cellStyle name="Note 6 3 3 2 2 2 3" xfId="46758"/>
    <cellStyle name="Note 6 3 3 2 2 3" xfId="17332"/>
    <cellStyle name="Note 6 3 3 2 2 3 2" xfId="34766"/>
    <cellStyle name="Note 6 3 3 2 2 3 3" xfId="49219"/>
    <cellStyle name="Note 6 3 3 2 2 4" xfId="23093"/>
    <cellStyle name="Note 6 3 3 2 2 5" xfId="37546"/>
    <cellStyle name="Note 6 3 3 2 3" xfId="8120"/>
    <cellStyle name="Note 6 3 3 2 3 2" xfId="25554"/>
    <cellStyle name="Note 6 3 3 2 3 3" xfId="40007"/>
    <cellStyle name="Note 6 3 3 2 4" xfId="10561"/>
    <cellStyle name="Note 6 3 3 2 4 2" xfId="27995"/>
    <cellStyle name="Note 6 3 3 2 4 3" xfId="42448"/>
    <cellStyle name="Note 6 3 3 2 5" xfId="12981"/>
    <cellStyle name="Note 6 3 3 2 5 2" xfId="30415"/>
    <cellStyle name="Note 6 3 3 2 5 3" xfId="44868"/>
    <cellStyle name="Note 6 3 3 2 6" xfId="19987"/>
    <cellStyle name="Note 6 3 3 3" xfId="3148"/>
    <cellStyle name="Note 6 3 3 3 2" xfId="5659"/>
    <cellStyle name="Note 6 3 3 3 2 2" xfId="14872"/>
    <cellStyle name="Note 6 3 3 3 2 2 2" xfId="32306"/>
    <cellStyle name="Note 6 3 3 3 2 2 3" xfId="46759"/>
    <cellStyle name="Note 6 3 3 3 2 3" xfId="17333"/>
    <cellStyle name="Note 6 3 3 3 2 3 2" xfId="34767"/>
    <cellStyle name="Note 6 3 3 3 2 3 3" xfId="49220"/>
    <cellStyle name="Note 6 3 3 3 2 4" xfId="23094"/>
    <cellStyle name="Note 6 3 3 3 2 5" xfId="37547"/>
    <cellStyle name="Note 6 3 3 3 3" xfId="8121"/>
    <cellStyle name="Note 6 3 3 3 3 2" xfId="25555"/>
    <cellStyle name="Note 6 3 3 3 3 3" xfId="40008"/>
    <cellStyle name="Note 6 3 3 3 4" xfId="10562"/>
    <cellStyle name="Note 6 3 3 3 4 2" xfId="27996"/>
    <cellStyle name="Note 6 3 3 3 4 3" xfId="42449"/>
    <cellStyle name="Note 6 3 3 3 5" xfId="12982"/>
    <cellStyle name="Note 6 3 3 3 5 2" xfId="30416"/>
    <cellStyle name="Note 6 3 3 3 5 3" xfId="44869"/>
    <cellStyle name="Note 6 3 3 3 6" xfId="19988"/>
    <cellStyle name="Note 6 3 3 4" xfId="3149"/>
    <cellStyle name="Note 6 3 3 4 2" xfId="5660"/>
    <cellStyle name="Note 6 3 3 4 2 2" xfId="23095"/>
    <cellStyle name="Note 6 3 3 4 2 3" xfId="37548"/>
    <cellStyle name="Note 6 3 3 4 3" xfId="8122"/>
    <cellStyle name="Note 6 3 3 4 3 2" xfId="25556"/>
    <cellStyle name="Note 6 3 3 4 3 3" xfId="40009"/>
    <cellStyle name="Note 6 3 3 4 4" xfId="10563"/>
    <cellStyle name="Note 6 3 3 4 4 2" xfId="27997"/>
    <cellStyle name="Note 6 3 3 4 4 3" xfId="42450"/>
    <cellStyle name="Note 6 3 3 4 5" xfId="12983"/>
    <cellStyle name="Note 6 3 3 4 5 2" xfId="30417"/>
    <cellStyle name="Note 6 3 3 4 5 3" xfId="44870"/>
    <cellStyle name="Note 6 3 3 4 6" xfId="15560"/>
    <cellStyle name="Note 6 3 3 4 6 2" xfId="32994"/>
    <cellStyle name="Note 6 3 3 4 6 3" xfId="47447"/>
    <cellStyle name="Note 6 3 3 4 7" xfId="19989"/>
    <cellStyle name="Note 6 3 3 4 8" xfId="20721"/>
    <cellStyle name="Note 6 3 3 5" xfId="5657"/>
    <cellStyle name="Note 6 3 3 5 2" xfId="14870"/>
    <cellStyle name="Note 6 3 3 5 2 2" xfId="32304"/>
    <cellStyle name="Note 6 3 3 5 2 3" xfId="46757"/>
    <cellStyle name="Note 6 3 3 5 3" xfId="17331"/>
    <cellStyle name="Note 6 3 3 5 3 2" xfId="34765"/>
    <cellStyle name="Note 6 3 3 5 3 3" xfId="49218"/>
    <cellStyle name="Note 6 3 3 5 4" xfId="23092"/>
    <cellStyle name="Note 6 3 3 5 5" xfId="37545"/>
    <cellStyle name="Note 6 3 3 6" xfId="8119"/>
    <cellStyle name="Note 6 3 3 6 2" xfId="25553"/>
    <cellStyle name="Note 6 3 3 6 3" xfId="40006"/>
    <cellStyle name="Note 6 3 3 7" xfId="10560"/>
    <cellStyle name="Note 6 3 3 7 2" xfId="27994"/>
    <cellStyle name="Note 6 3 3 7 3" xfId="42447"/>
    <cellStyle name="Note 6 3 3 8" xfId="12980"/>
    <cellStyle name="Note 6 3 3 8 2" xfId="30414"/>
    <cellStyle name="Note 6 3 3 8 3" xfId="44867"/>
    <cellStyle name="Note 6 3 3 9" xfId="19986"/>
    <cellStyle name="Note 6 3 4" xfId="3150"/>
    <cellStyle name="Note 6 3 4 2" xfId="3151"/>
    <cellStyle name="Note 6 3 4 2 2" xfId="5662"/>
    <cellStyle name="Note 6 3 4 2 2 2" xfId="14874"/>
    <cellStyle name="Note 6 3 4 2 2 2 2" xfId="32308"/>
    <cellStyle name="Note 6 3 4 2 2 2 3" xfId="46761"/>
    <cellStyle name="Note 6 3 4 2 2 3" xfId="17335"/>
    <cellStyle name="Note 6 3 4 2 2 3 2" xfId="34769"/>
    <cellStyle name="Note 6 3 4 2 2 3 3" xfId="49222"/>
    <cellStyle name="Note 6 3 4 2 2 4" xfId="23097"/>
    <cellStyle name="Note 6 3 4 2 2 5" xfId="37550"/>
    <cellStyle name="Note 6 3 4 2 3" xfId="8124"/>
    <cellStyle name="Note 6 3 4 2 3 2" xfId="25558"/>
    <cellStyle name="Note 6 3 4 2 3 3" xfId="40011"/>
    <cellStyle name="Note 6 3 4 2 4" xfId="10565"/>
    <cellStyle name="Note 6 3 4 2 4 2" xfId="27999"/>
    <cellStyle name="Note 6 3 4 2 4 3" xfId="42452"/>
    <cellStyle name="Note 6 3 4 2 5" xfId="12985"/>
    <cellStyle name="Note 6 3 4 2 5 2" xfId="30419"/>
    <cellStyle name="Note 6 3 4 2 5 3" xfId="44872"/>
    <cellStyle name="Note 6 3 4 2 6" xfId="19991"/>
    <cellStyle name="Note 6 3 4 3" xfId="3152"/>
    <cellStyle name="Note 6 3 4 3 2" xfId="5663"/>
    <cellStyle name="Note 6 3 4 3 2 2" xfId="14875"/>
    <cellStyle name="Note 6 3 4 3 2 2 2" xfId="32309"/>
    <cellStyle name="Note 6 3 4 3 2 2 3" xfId="46762"/>
    <cellStyle name="Note 6 3 4 3 2 3" xfId="17336"/>
    <cellStyle name="Note 6 3 4 3 2 3 2" xfId="34770"/>
    <cellStyle name="Note 6 3 4 3 2 3 3" xfId="49223"/>
    <cellStyle name="Note 6 3 4 3 2 4" xfId="23098"/>
    <cellStyle name="Note 6 3 4 3 2 5" xfId="37551"/>
    <cellStyle name="Note 6 3 4 3 3" xfId="8125"/>
    <cellStyle name="Note 6 3 4 3 3 2" xfId="25559"/>
    <cellStyle name="Note 6 3 4 3 3 3" xfId="40012"/>
    <cellStyle name="Note 6 3 4 3 4" xfId="10566"/>
    <cellStyle name="Note 6 3 4 3 4 2" xfId="28000"/>
    <cellStyle name="Note 6 3 4 3 4 3" xfId="42453"/>
    <cellStyle name="Note 6 3 4 3 5" xfId="12986"/>
    <cellStyle name="Note 6 3 4 3 5 2" xfId="30420"/>
    <cellStyle name="Note 6 3 4 3 5 3" xfId="44873"/>
    <cellStyle name="Note 6 3 4 3 6" xfId="19992"/>
    <cellStyle name="Note 6 3 4 4" xfId="3153"/>
    <cellStyle name="Note 6 3 4 4 2" xfId="5664"/>
    <cellStyle name="Note 6 3 4 4 2 2" xfId="23099"/>
    <cellStyle name="Note 6 3 4 4 2 3" xfId="37552"/>
    <cellStyle name="Note 6 3 4 4 3" xfId="8126"/>
    <cellStyle name="Note 6 3 4 4 3 2" xfId="25560"/>
    <cellStyle name="Note 6 3 4 4 3 3" xfId="40013"/>
    <cellStyle name="Note 6 3 4 4 4" xfId="10567"/>
    <cellStyle name="Note 6 3 4 4 4 2" xfId="28001"/>
    <cellStyle name="Note 6 3 4 4 4 3" xfId="42454"/>
    <cellStyle name="Note 6 3 4 4 5" xfId="12987"/>
    <cellStyle name="Note 6 3 4 4 5 2" xfId="30421"/>
    <cellStyle name="Note 6 3 4 4 5 3" xfId="44874"/>
    <cellStyle name="Note 6 3 4 4 6" xfId="15561"/>
    <cellStyle name="Note 6 3 4 4 6 2" xfId="32995"/>
    <cellStyle name="Note 6 3 4 4 6 3" xfId="47448"/>
    <cellStyle name="Note 6 3 4 4 7" xfId="19993"/>
    <cellStyle name="Note 6 3 4 4 8" xfId="20722"/>
    <cellStyle name="Note 6 3 4 5" xfId="5661"/>
    <cellStyle name="Note 6 3 4 5 2" xfId="14873"/>
    <cellStyle name="Note 6 3 4 5 2 2" xfId="32307"/>
    <cellStyle name="Note 6 3 4 5 2 3" xfId="46760"/>
    <cellStyle name="Note 6 3 4 5 3" xfId="17334"/>
    <cellStyle name="Note 6 3 4 5 3 2" xfId="34768"/>
    <cellStyle name="Note 6 3 4 5 3 3" xfId="49221"/>
    <cellStyle name="Note 6 3 4 5 4" xfId="23096"/>
    <cellStyle name="Note 6 3 4 5 5" xfId="37549"/>
    <cellStyle name="Note 6 3 4 6" xfId="8123"/>
    <cellStyle name="Note 6 3 4 6 2" xfId="25557"/>
    <cellStyle name="Note 6 3 4 6 3" xfId="40010"/>
    <cellStyle name="Note 6 3 4 7" xfId="10564"/>
    <cellStyle name="Note 6 3 4 7 2" xfId="27998"/>
    <cellStyle name="Note 6 3 4 7 3" xfId="42451"/>
    <cellStyle name="Note 6 3 4 8" xfId="12984"/>
    <cellStyle name="Note 6 3 4 8 2" xfId="30418"/>
    <cellStyle name="Note 6 3 4 8 3" xfId="44871"/>
    <cellStyle name="Note 6 3 4 9" xfId="19990"/>
    <cellStyle name="Note 6 3 5" xfId="3154"/>
    <cellStyle name="Note 6 3 5 2" xfId="3155"/>
    <cellStyle name="Note 6 3 5 2 2" xfId="5666"/>
    <cellStyle name="Note 6 3 5 2 2 2" xfId="14877"/>
    <cellStyle name="Note 6 3 5 2 2 2 2" xfId="32311"/>
    <cellStyle name="Note 6 3 5 2 2 2 3" xfId="46764"/>
    <cellStyle name="Note 6 3 5 2 2 3" xfId="17338"/>
    <cellStyle name="Note 6 3 5 2 2 3 2" xfId="34772"/>
    <cellStyle name="Note 6 3 5 2 2 3 3" xfId="49225"/>
    <cellStyle name="Note 6 3 5 2 2 4" xfId="23101"/>
    <cellStyle name="Note 6 3 5 2 2 5" xfId="37554"/>
    <cellStyle name="Note 6 3 5 2 3" xfId="8128"/>
    <cellStyle name="Note 6 3 5 2 3 2" xfId="25562"/>
    <cellStyle name="Note 6 3 5 2 3 3" xfId="40015"/>
    <cellStyle name="Note 6 3 5 2 4" xfId="10569"/>
    <cellStyle name="Note 6 3 5 2 4 2" xfId="28003"/>
    <cellStyle name="Note 6 3 5 2 4 3" xfId="42456"/>
    <cellStyle name="Note 6 3 5 2 5" xfId="12989"/>
    <cellStyle name="Note 6 3 5 2 5 2" xfId="30423"/>
    <cellStyle name="Note 6 3 5 2 5 3" xfId="44876"/>
    <cellStyle name="Note 6 3 5 2 6" xfId="19995"/>
    <cellStyle name="Note 6 3 5 3" xfId="3156"/>
    <cellStyle name="Note 6 3 5 3 2" xfId="5667"/>
    <cellStyle name="Note 6 3 5 3 2 2" xfId="14878"/>
    <cellStyle name="Note 6 3 5 3 2 2 2" xfId="32312"/>
    <cellStyle name="Note 6 3 5 3 2 2 3" xfId="46765"/>
    <cellStyle name="Note 6 3 5 3 2 3" xfId="17339"/>
    <cellStyle name="Note 6 3 5 3 2 3 2" xfId="34773"/>
    <cellStyle name="Note 6 3 5 3 2 3 3" xfId="49226"/>
    <cellStyle name="Note 6 3 5 3 2 4" xfId="23102"/>
    <cellStyle name="Note 6 3 5 3 2 5" xfId="37555"/>
    <cellStyle name="Note 6 3 5 3 3" xfId="8129"/>
    <cellStyle name="Note 6 3 5 3 3 2" xfId="25563"/>
    <cellStyle name="Note 6 3 5 3 3 3" xfId="40016"/>
    <cellStyle name="Note 6 3 5 3 4" xfId="10570"/>
    <cellStyle name="Note 6 3 5 3 4 2" xfId="28004"/>
    <cellStyle name="Note 6 3 5 3 4 3" xfId="42457"/>
    <cellStyle name="Note 6 3 5 3 5" xfId="12990"/>
    <cellStyle name="Note 6 3 5 3 5 2" xfId="30424"/>
    <cellStyle name="Note 6 3 5 3 5 3" xfId="44877"/>
    <cellStyle name="Note 6 3 5 3 6" xfId="19996"/>
    <cellStyle name="Note 6 3 5 4" xfId="3157"/>
    <cellStyle name="Note 6 3 5 4 2" xfId="5668"/>
    <cellStyle name="Note 6 3 5 4 2 2" xfId="23103"/>
    <cellStyle name="Note 6 3 5 4 2 3" xfId="37556"/>
    <cellStyle name="Note 6 3 5 4 3" xfId="8130"/>
    <cellStyle name="Note 6 3 5 4 3 2" xfId="25564"/>
    <cellStyle name="Note 6 3 5 4 3 3" xfId="40017"/>
    <cellStyle name="Note 6 3 5 4 4" xfId="10571"/>
    <cellStyle name="Note 6 3 5 4 4 2" xfId="28005"/>
    <cellStyle name="Note 6 3 5 4 4 3" xfId="42458"/>
    <cellStyle name="Note 6 3 5 4 5" xfId="12991"/>
    <cellStyle name="Note 6 3 5 4 5 2" xfId="30425"/>
    <cellStyle name="Note 6 3 5 4 5 3" xfId="44878"/>
    <cellStyle name="Note 6 3 5 4 6" xfId="15562"/>
    <cellStyle name="Note 6 3 5 4 6 2" xfId="32996"/>
    <cellStyle name="Note 6 3 5 4 6 3" xfId="47449"/>
    <cellStyle name="Note 6 3 5 4 7" xfId="19997"/>
    <cellStyle name="Note 6 3 5 4 8" xfId="20723"/>
    <cellStyle name="Note 6 3 5 5" xfId="5665"/>
    <cellStyle name="Note 6 3 5 5 2" xfId="14876"/>
    <cellStyle name="Note 6 3 5 5 2 2" xfId="32310"/>
    <cellStyle name="Note 6 3 5 5 2 3" xfId="46763"/>
    <cellStyle name="Note 6 3 5 5 3" xfId="17337"/>
    <cellStyle name="Note 6 3 5 5 3 2" xfId="34771"/>
    <cellStyle name="Note 6 3 5 5 3 3" xfId="49224"/>
    <cellStyle name="Note 6 3 5 5 4" xfId="23100"/>
    <cellStyle name="Note 6 3 5 5 5" xfId="37553"/>
    <cellStyle name="Note 6 3 5 6" xfId="8127"/>
    <cellStyle name="Note 6 3 5 6 2" xfId="25561"/>
    <cellStyle name="Note 6 3 5 6 3" xfId="40014"/>
    <cellStyle name="Note 6 3 5 7" xfId="10568"/>
    <cellStyle name="Note 6 3 5 7 2" xfId="28002"/>
    <cellStyle name="Note 6 3 5 7 3" xfId="42455"/>
    <cellStyle name="Note 6 3 5 8" xfId="12988"/>
    <cellStyle name="Note 6 3 5 8 2" xfId="30422"/>
    <cellStyle name="Note 6 3 5 8 3" xfId="44875"/>
    <cellStyle name="Note 6 3 5 9" xfId="19994"/>
    <cellStyle name="Note 6 3 6" xfId="3158"/>
    <cellStyle name="Note 6 3 6 2" xfId="5669"/>
    <cellStyle name="Note 6 3 6 2 2" xfId="14879"/>
    <cellStyle name="Note 6 3 6 2 2 2" xfId="32313"/>
    <cellStyle name="Note 6 3 6 2 2 3" xfId="46766"/>
    <cellStyle name="Note 6 3 6 2 3" xfId="17340"/>
    <cellStyle name="Note 6 3 6 2 3 2" xfId="34774"/>
    <cellStyle name="Note 6 3 6 2 3 3" xfId="49227"/>
    <cellStyle name="Note 6 3 6 2 4" xfId="23104"/>
    <cellStyle name="Note 6 3 6 2 5" xfId="37557"/>
    <cellStyle name="Note 6 3 6 3" xfId="8131"/>
    <cellStyle name="Note 6 3 6 3 2" xfId="25565"/>
    <cellStyle name="Note 6 3 6 3 3" xfId="40018"/>
    <cellStyle name="Note 6 3 6 4" xfId="10572"/>
    <cellStyle name="Note 6 3 6 4 2" xfId="28006"/>
    <cellStyle name="Note 6 3 6 4 3" xfId="42459"/>
    <cellStyle name="Note 6 3 6 5" xfId="12992"/>
    <cellStyle name="Note 6 3 6 5 2" xfId="30426"/>
    <cellStyle name="Note 6 3 6 5 3" xfId="44879"/>
    <cellStyle name="Note 6 3 6 6" xfId="19998"/>
    <cellStyle name="Note 6 3 7" xfId="3159"/>
    <cellStyle name="Note 6 3 7 2" xfId="5670"/>
    <cellStyle name="Note 6 3 7 2 2" xfId="14880"/>
    <cellStyle name="Note 6 3 7 2 2 2" xfId="32314"/>
    <cellStyle name="Note 6 3 7 2 2 3" xfId="46767"/>
    <cellStyle name="Note 6 3 7 2 3" xfId="17341"/>
    <cellStyle name="Note 6 3 7 2 3 2" xfId="34775"/>
    <cellStyle name="Note 6 3 7 2 3 3" xfId="49228"/>
    <cellStyle name="Note 6 3 7 2 4" xfId="23105"/>
    <cellStyle name="Note 6 3 7 2 5" xfId="37558"/>
    <cellStyle name="Note 6 3 7 3" xfId="8132"/>
    <cellStyle name="Note 6 3 7 3 2" xfId="25566"/>
    <cellStyle name="Note 6 3 7 3 3" xfId="40019"/>
    <cellStyle name="Note 6 3 7 4" xfId="10573"/>
    <cellStyle name="Note 6 3 7 4 2" xfId="28007"/>
    <cellStyle name="Note 6 3 7 4 3" xfId="42460"/>
    <cellStyle name="Note 6 3 7 5" xfId="12993"/>
    <cellStyle name="Note 6 3 7 5 2" xfId="30427"/>
    <cellStyle name="Note 6 3 7 5 3" xfId="44880"/>
    <cellStyle name="Note 6 3 7 6" xfId="19999"/>
    <cellStyle name="Note 6 3 8" xfId="3160"/>
    <cellStyle name="Note 6 3 8 2" xfId="5671"/>
    <cellStyle name="Note 6 3 8 2 2" xfId="23106"/>
    <cellStyle name="Note 6 3 8 2 3" xfId="37559"/>
    <cellStyle name="Note 6 3 8 3" xfId="8133"/>
    <cellStyle name="Note 6 3 8 3 2" xfId="25567"/>
    <cellStyle name="Note 6 3 8 3 3" xfId="40020"/>
    <cellStyle name="Note 6 3 8 4" xfId="10574"/>
    <cellStyle name="Note 6 3 8 4 2" xfId="28008"/>
    <cellStyle name="Note 6 3 8 4 3" xfId="42461"/>
    <cellStyle name="Note 6 3 8 5" xfId="12994"/>
    <cellStyle name="Note 6 3 8 5 2" xfId="30428"/>
    <cellStyle name="Note 6 3 8 5 3" xfId="44881"/>
    <cellStyle name="Note 6 3 8 6" xfId="15563"/>
    <cellStyle name="Note 6 3 8 6 2" xfId="32997"/>
    <cellStyle name="Note 6 3 8 6 3" xfId="47450"/>
    <cellStyle name="Note 6 3 8 7" xfId="20000"/>
    <cellStyle name="Note 6 3 8 8" xfId="20724"/>
    <cellStyle name="Note 6 3 9" xfId="5652"/>
    <cellStyle name="Note 6 3 9 2" xfId="14866"/>
    <cellStyle name="Note 6 3 9 2 2" xfId="32300"/>
    <cellStyle name="Note 6 3 9 2 3" xfId="46753"/>
    <cellStyle name="Note 6 3 9 3" xfId="17327"/>
    <cellStyle name="Note 6 3 9 3 2" xfId="34761"/>
    <cellStyle name="Note 6 3 9 3 3" xfId="49214"/>
    <cellStyle name="Note 6 3 9 4" xfId="23087"/>
    <cellStyle name="Note 6 3 9 5" xfId="37540"/>
    <cellStyle name="Note 6 30" xfId="3161"/>
    <cellStyle name="Note 6 30 2" xfId="5672"/>
    <cellStyle name="Note 6 30 2 2" xfId="23107"/>
    <cellStyle name="Note 6 30 2 3" xfId="37560"/>
    <cellStyle name="Note 6 30 3" xfId="8134"/>
    <cellStyle name="Note 6 30 3 2" xfId="25568"/>
    <cellStyle name="Note 6 30 3 3" xfId="40021"/>
    <cellStyle name="Note 6 30 4" xfId="10575"/>
    <cellStyle name="Note 6 30 4 2" xfId="28009"/>
    <cellStyle name="Note 6 30 4 3" xfId="42462"/>
    <cellStyle name="Note 6 30 5" xfId="12995"/>
    <cellStyle name="Note 6 30 5 2" xfId="30429"/>
    <cellStyle name="Note 6 30 5 3" xfId="44882"/>
    <cellStyle name="Note 6 30 6" xfId="15564"/>
    <cellStyle name="Note 6 30 6 2" xfId="32998"/>
    <cellStyle name="Note 6 30 6 3" xfId="47451"/>
    <cellStyle name="Note 6 30 7" xfId="20001"/>
    <cellStyle name="Note 6 30 8" xfId="20725"/>
    <cellStyle name="Note 6 31" xfId="5333"/>
    <cellStyle name="Note 6 31 2" xfId="14626"/>
    <cellStyle name="Note 6 31 2 2" xfId="32060"/>
    <cellStyle name="Note 6 31 2 3" xfId="46513"/>
    <cellStyle name="Note 6 31 3" xfId="17087"/>
    <cellStyle name="Note 6 31 3 2" xfId="34521"/>
    <cellStyle name="Note 6 31 3 3" xfId="48974"/>
    <cellStyle name="Note 6 31 4" xfId="22768"/>
    <cellStyle name="Note 6 31 5" xfId="37221"/>
    <cellStyle name="Note 6 32" xfId="7795"/>
    <cellStyle name="Note 6 32 2" xfId="25229"/>
    <cellStyle name="Note 6 32 3" xfId="39682"/>
    <cellStyle name="Note 6 33" xfId="10236"/>
    <cellStyle name="Note 6 33 2" xfId="27670"/>
    <cellStyle name="Note 6 33 3" xfId="42123"/>
    <cellStyle name="Note 6 34" xfId="12656"/>
    <cellStyle name="Note 6 34 2" xfId="30090"/>
    <cellStyle name="Note 6 34 3" xfId="44543"/>
    <cellStyle name="Note 6 35" xfId="19662"/>
    <cellStyle name="Note 6 4" xfId="3162"/>
    <cellStyle name="Note 6 4 10" xfId="8135"/>
    <cellStyle name="Note 6 4 10 2" xfId="25569"/>
    <cellStyle name="Note 6 4 10 3" xfId="40022"/>
    <cellStyle name="Note 6 4 11" xfId="10576"/>
    <cellStyle name="Note 6 4 11 2" xfId="28010"/>
    <cellStyle name="Note 6 4 11 3" xfId="42463"/>
    <cellStyle name="Note 6 4 12" xfId="12996"/>
    <cellStyle name="Note 6 4 12 2" xfId="30430"/>
    <cellStyle name="Note 6 4 12 3" xfId="44883"/>
    <cellStyle name="Note 6 4 13" xfId="20002"/>
    <cellStyle name="Note 6 4 2" xfId="3163"/>
    <cellStyle name="Note 6 4 2 2" xfId="3164"/>
    <cellStyle name="Note 6 4 2 2 2" xfId="5675"/>
    <cellStyle name="Note 6 4 2 2 2 2" xfId="14883"/>
    <cellStyle name="Note 6 4 2 2 2 2 2" xfId="32317"/>
    <cellStyle name="Note 6 4 2 2 2 2 3" xfId="46770"/>
    <cellStyle name="Note 6 4 2 2 2 3" xfId="17344"/>
    <cellStyle name="Note 6 4 2 2 2 3 2" xfId="34778"/>
    <cellStyle name="Note 6 4 2 2 2 3 3" xfId="49231"/>
    <cellStyle name="Note 6 4 2 2 2 4" xfId="23110"/>
    <cellStyle name="Note 6 4 2 2 2 5" xfId="37563"/>
    <cellStyle name="Note 6 4 2 2 3" xfId="8137"/>
    <cellStyle name="Note 6 4 2 2 3 2" xfId="25571"/>
    <cellStyle name="Note 6 4 2 2 3 3" xfId="40024"/>
    <cellStyle name="Note 6 4 2 2 4" xfId="10578"/>
    <cellStyle name="Note 6 4 2 2 4 2" xfId="28012"/>
    <cellStyle name="Note 6 4 2 2 4 3" xfId="42465"/>
    <cellStyle name="Note 6 4 2 2 5" xfId="12998"/>
    <cellStyle name="Note 6 4 2 2 5 2" xfId="30432"/>
    <cellStyle name="Note 6 4 2 2 5 3" xfId="44885"/>
    <cellStyle name="Note 6 4 2 2 6" xfId="20004"/>
    <cellStyle name="Note 6 4 2 3" xfId="3165"/>
    <cellStyle name="Note 6 4 2 3 2" xfId="5676"/>
    <cellStyle name="Note 6 4 2 3 2 2" xfId="14884"/>
    <cellStyle name="Note 6 4 2 3 2 2 2" xfId="32318"/>
    <cellStyle name="Note 6 4 2 3 2 2 3" xfId="46771"/>
    <cellStyle name="Note 6 4 2 3 2 3" xfId="17345"/>
    <cellStyle name="Note 6 4 2 3 2 3 2" xfId="34779"/>
    <cellStyle name="Note 6 4 2 3 2 3 3" xfId="49232"/>
    <cellStyle name="Note 6 4 2 3 2 4" xfId="23111"/>
    <cellStyle name="Note 6 4 2 3 2 5" xfId="37564"/>
    <cellStyle name="Note 6 4 2 3 3" xfId="8138"/>
    <cellStyle name="Note 6 4 2 3 3 2" xfId="25572"/>
    <cellStyle name="Note 6 4 2 3 3 3" xfId="40025"/>
    <cellStyle name="Note 6 4 2 3 4" xfId="10579"/>
    <cellStyle name="Note 6 4 2 3 4 2" xfId="28013"/>
    <cellStyle name="Note 6 4 2 3 4 3" xfId="42466"/>
    <cellStyle name="Note 6 4 2 3 5" xfId="12999"/>
    <cellStyle name="Note 6 4 2 3 5 2" xfId="30433"/>
    <cellStyle name="Note 6 4 2 3 5 3" xfId="44886"/>
    <cellStyle name="Note 6 4 2 3 6" xfId="20005"/>
    <cellStyle name="Note 6 4 2 4" xfId="3166"/>
    <cellStyle name="Note 6 4 2 4 2" xfId="5677"/>
    <cellStyle name="Note 6 4 2 4 2 2" xfId="23112"/>
    <cellStyle name="Note 6 4 2 4 2 3" xfId="37565"/>
    <cellStyle name="Note 6 4 2 4 3" xfId="8139"/>
    <cellStyle name="Note 6 4 2 4 3 2" xfId="25573"/>
    <cellStyle name="Note 6 4 2 4 3 3" xfId="40026"/>
    <cellStyle name="Note 6 4 2 4 4" xfId="10580"/>
    <cellStyle name="Note 6 4 2 4 4 2" xfId="28014"/>
    <cellStyle name="Note 6 4 2 4 4 3" xfId="42467"/>
    <cellStyle name="Note 6 4 2 4 5" xfId="13000"/>
    <cellStyle name="Note 6 4 2 4 5 2" xfId="30434"/>
    <cellStyle name="Note 6 4 2 4 5 3" xfId="44887"/>
    <cellStyle name="Note 6 4 2 4 6" xfId="15565"/>
    <cellStyle name="Note 6 4 2 4 6 2" xfId="32999"/>
    <cellStyle name="Note 6 4 2 4 6 3" xfId="47452"/>
    <cellStyle name="Note 6 4 2 4 7" xfId="20006"/>
    <cellStyle name="Note 6 4 2 4 8" xfId="20726"/>
    <cellStyle name="Note 6 4 2 5" xfId="5674"/>
    <cellStyle name="Note 6 4 2 5 2" xfId="14882"/>
    <cellStyle name="Note 6 4 2 5 2 2" xfId="32316"/>
    <cellStyle name="Note 6 4 2 5 2 3" xfId="46769"/>
    <cellStyle name="Note 6 4 2 5 3" xfId="17343"/>
    <cellStyle name="Note 6 4 2 5 3 2" xfId="34777"/>
    <cellStyle name="Note 6 4 2 5 3 3" xfId="49230"/>
    <cellStyle name="Note 6 4 2 5 4" xfId="23109"/>
    <cellStyle name="Note 6 4 2 5 5" xfId="37562"/>
    <cellStyle name="Note 6 4 2 6" xfId="8136"/>
    <cellStyle name="Note 6 4 2 6 2" xfId="25570"/>
    <cellStyle name="Note 6 4 2 6 3" xfId="40023"/>
    <cellStyle name="Note 6 4 2 7" xfId="10577"/>
    <cellStyle name="Note 6 4 2 7 2" xfId="28011"/>
    <cellStyle name="Note 6 4 2 7 3" xfId="42464"/>
    <cellStyle name="Note 6 4 2 8" xfId="12997"/>
    <cellStyle name="Note 6 4 2 8 2" xfId="30431"/>
    <cellStyle name="Note 6 4 2 8 3" xfId="44884"/>
    <cellStyle name="Note 6 4 2 9" xfId="20003"/>
    <cellStyle name="Note 6 4 3" xfId="3167"/>
    <cellStyle name="Note 6 4 3 2" xfId="3168"/>
    <cellStyle name="Note 6 4 3 2 2" xfId="5679"/>
    <cellStyle name="Note 6 4 3 2 2 2" xfId="14886"/>
    <cellStyle name="Note 6 4 3 2 2 2 2" xfId="32320"/>
    <cellStyle name="Note 6 4 3 2 2 2 3" xfId="46773"/>
    <cellStyle name="Note 6 4 3 2 2 3" xfId="17347"/>
    <cellStyle name="Note 6 4 3 2 2 3 2" xfId="34781"/>
    <cellStyle name="Note 6 4 3 2 2 3 3" xfId="49234"/>
    <cellStyle name="Note 6 4 3 2 2 4" xfId="23114"/>
    <cellStyle name="Note 6 4 3 2 2 5" xfId="37567"/>
    <cellStyle name="Note 6 4 3 2 3" xfId="8141"/>
    <cellStyle name="Note 6 4 3 2 3 2" xfId="25575"/>
    <cellStyle name="Note 6 4 3 2 3 3" xfId="40028"/>
    <cellStyle name="Note 6 4 3 2 4" xfId="10582"/>
    <cellStyle name="Note 6 4 3 2 4 2" xfId="28016"/>
    <cellStyle name="Note 6 4 3 2 4 3" xfId="42469"/>
    <cellStyle name="Note 6 4 3 2 5" xfId="13002"/>
    <cellStyle name="Note 6 4 3 2 5 2" xfId="30436"/>
    <cellStyle name="Note 6 4 3 2 5 3" xfId="44889"/>
    <cellStyle name="Note 6 4 3 2 6" xfId="20008"/>
    <cellStyle name="Note 6 4 3 3" xfId="3169"/>
    <cellStyle name="Note 6 4 3 3 2" xfId="5680"/>
    <cellStyle name="Note 6 4 3 3 2 2" xfId="14887"/>
    <cellStyle name="Note 6 4 3 3 2 2 2" xfId="32321"/>
    <cellStyle name="Note 6 4 3 3 2 2 3" xfId="46774"/>
    <cellStyle name="Note 6 4 3 3 2 3" xfId="17348"/>
    <cellStyle name="Note 6 4 3 3 2 3 2" xfId="34782"/>
    <cellStyle name="Note 6 4 3 3 2 3 3" xfId="49235"/>
    <cellStyle name="Note 6 4 3 3 2 4" xfId="23115"/>
    <cellStyle name="Note 6 4 3 3 2 5" xfId="37568"/>
    <cellStyle name="Note 6 4 3 3 3" xfId="8142"/>
    <cellStyle name="Note 6 4 3 3 3 2" xfId="25576"/>
    <cellStyle name="Note 6 4 3 3 3 3" xfId="40029"/>
    <cellStyle name="Note 6 4 3 3 4" xfId="10583"/>
    <cellStyle name="Note 6 4 3 3 4 2" xfId="28017"/>
    <cellStyle name="Note 6 4 3 3 4 3" xfId="42470"/>
    <cellStyle name="Note 6 4 3 3 5" xfId="13003"/>
    <cellStyle name="Note 6 4 3 3 5 2" xfId="30437"/>
    <cellStyle name="Note 6 4 3 3 5 3" xfId="44890"/>
    <cellStyle name="Note 6 4 3 3 6" xfId="20009"/>
    <cellStyle name="Note 6 4 3 4" xfId="3170"/>
    <cellStyle name="Note 6 4 3 4 2" xfId="5681"/>
    <cellStyle name="Note 6 4 3 4 2 2" xfId="23116"/>
    <cellStyle name="Note 6 4 3 4 2 3" xfId="37569"/>
    <cellStyle name="Note 6 4 3 4 3" xfId="8143"/>
    <cellStyle name="Note 6 4 3 4 3 2" xfId="25577"/>
    <cellStyle name="Note 6 4 3 4 3 3" xfId="40030"/>
    <cellStyle name="Note 6 4 3 4 4" xfId="10584"/>
    <cellStyle name="Note 6 4 3 4 4 2" xfId="28018"/>
    <cellStyle name="Note 6 4 3 4 4 3" xfId="42471"/>
    <cellStyle name="Note 6 4 3 4 5" xfId="13004"/>
    <cellStyle name="Note 6 4 3 4 5 2" xfId="30438"/>
    <cellStyle name="Note 6 4 3 4 5 3" xfId="44891"/>
    <cellStyle name="Note 6 4 3 4 6" xfId="15566"/>
    <cellStyle name="Note 6 4 3 4 6 2" xfId="33000"/>
    <cellStyle name="Note 6 4 3 4 6 3" xfId="47453"/>
    <cellStyle name="Note 6 4 3 4 7" xfId="20010"/>
    <cellStyle name="Note 6 4 3 4 8" xfId="20727"/>
    <cellStyle name="Note 6 4 3 5" xfId="5678"/>
    <cellStyle name="Note 6 4 3 5 2" xfId="14885"/>
    <cellStyle name="Note 6 4 3 5 2 2" xfId="32319"/>
    <cellStyle name="Note 6 4 3 5 2 3" xfId="46772"/>
    <cellStyle name="Note 6 4 3 5 3" xfId="17346"/>
    <cellStyle name="Note 6 4 3 5 3 2" xfId="34780"/>
    <cellStyle name="Note 6 4 3 5 3 3" xfId="49233"/>
    <cellStyle name="Note 6 4 3 5 4" xfId="23113"/>
    <cellStyle name="Note 6 4 3 5 5" xfId="37566"/>
    <cellStyle name="Note 6 4 3 6" xfId="8140"/>
    <cellStyle name="Note 6 4 3 6 2" xfId="25574"/>
    <cellStyle name="Note 6 4 3 6 3" xfId="40027"/>
    <cellStyle name="Note 6 4 3 7" xfId="10581"/>
    <cellStyle name="Note 6 4 3 7 2" xfId="28015"/>
    <cellStyle name="Note 6 4 3 7 3" xfId="42468"/>
    <cellStyle name="Note 6 4 3 8" xfId="13001"/>
    <cellStyle name="Note 6 4 3 8 2" xfId="30435"/>
    <cellStyle name="Note 6 4 3 8 3" xfId="44888"/>
    <cellStyle name="Note 6 4 3 9" xfId="20007"/>
    <cellStyle name="Note 6 4 4" xfId="3171"/>
    <cellStyle name="Note 6 4 4 2" xfId="3172"/>
    <cellStyle name="Note 6 4 4 2 2" xfId="5683"/>
    <cellStyle name="Note 6 4 4 2 2 2" xfId="14889"/>
    <cellStyle name="Note 6 4 4 2 2 2 2" xfId="32323"/>
    <cellStyle name="Note 6 4 4 2 2 2 3" xfId="46776"/>
    <cellStyle name="Note 6 4 4 2 2 3" xfId="17350"/>
    <cellStyle name="Note 6 4 4 2 2 3 2" xfId="34784"/>
    <cellStyle name="Note 6 4 4 2 2 3 3" xfId="49237"/>
    <cellStyle name="Note 6 4 4 2 2 4" xfId="23118"/>
    <cellStyle name="Note 6 4 4 2 2 5" xfId="37571"/>
    <cellStyle name="Note 6 4 4 2 3" xfId="8145"/>
    <cellStyle name="Note 6 4 4 2 3 2" xfId="25579"/>
    <cellStyle name="Note 6 4 4 2 3 3" xfId="40032"/>
    <cellStyle name="Note 6 4 4 2 4" xfId="10586"/>
    <cellStyle name="Note 6 4 4 2 4 2" xfId="28020"/>
    <cellStyle name="Note 6 4 4 2 4 3" xfId="42473"/>
    <cellStyle name="Note 6 4 4 2 5" xfId="13006"/>
    <cellStyle name="Note 6 4 4 2 5 2" xfId="30440"/>
    <cellStyle name="Note 6 4 4 2 5 3" xfId="44893"/>
    <cellStyle name="Note 6 4 4 2 6" xfId="20012"/>
    <cellStyle name="Note 6 4 4 3" xfId="3173"/>
    <cellStyle name="Note 6 4 4 3 2" xfId="5684"/>
    <cellStyle name="Note 6 4 4 3 2 2" xfId="14890"/>
    <cellStyle name="Note 6 4 4 3 2 2 2" xfId="32324"/>
    <cellStyle name="Note 6 4 4 3 2 2 3" xfId="46777"/>
    <cellStyle name="Note 6 4 4 3 2 3" xfId="17351"/>
    <cellStyle name="Note 6 4 4 3 2 3 2" xfId="34785"/>
    <cellStyle name="Note 6 4 4 3 2 3 3" xfId="49238"/>
    <cellStyle name="Note 6 4 4 3 2 4" xfId="23119"/>
    <cellStyle name="Note 6 4 4 3 2 5" xfId="37572"/>
    <cellStyle name="Note 6 4 4 3 3" xfId="8146"/>
    <cellStyle name="Note 6 4 4 3 3 2" xfId="25580"/>
    <cellStyle name="Note 6 4 4 3 3 3" xfId="40033"/>
    <cellStyle name="Note 6 4 4 3 4" xfId="10587"/>
    <cellStyle name="Note 6 4 4 3 4 2" xfId="28021"/>
    <cellStyle name="Note 6 4 4 3 4 3" xfId="42474"/>
    <cellStyle name="Note 6 4 4 3 5" xfId="13007"/>
    <cellStyle name="Note 6 4 4 3 5 2" xfId="30441"/>
    <cellStyle name="Note 6 4 4 3 5 3" xfId="44894"/>
    <cellStyle name="Note 6 4 4 3 6" xfId="20013"/>
    <cellStyle name="Note 6 4 4 4" xfId="3174"/>
    <cellStyle name="Note 6 4 4 4 2" xfId="5685"/>
    <cellStyle name="Note 6 4 4 4 2 2" xfId="23120"/>
    <cellStyle name="Note 6 4 4 4 2 3" xfId="37573"/>
    <cellStyle name="Note 6 4 4 4 3" xfId="8147"/>
    <cellStyle name="Note 6 4 4 4 3 2" xfId="25581"/>
    <cellStyle name="Note 6 4 4 4 3 3" xfId="40034"/>
    <cellStyle name="Note 6 4 4 4 4" xfId="10588"/>
    <cellStyle name="Note 6 4 4 4 4 2" xfId="28022"/>
    <cellStyle name="Note 6 4 4 4 4 3" xfId="42475"/>
    <cellStyle name="Note 6 4 4 4 5" xfId="13008"/>
    <cellStyle name="Note 6 4 4 4 5 2" xfId="30442"/>
    <cellStyle name="Note 6 4 4 4 5 3" xfId="44895"/>
    <cellStyle name="Note 6 4 4 4 6" xfId="15567"/>
    <cellStyle name="Note 6 4 4 4 6 2" xfId="33001"/>
    <cellStyle name="Note 6 4 4 4 6 3" xfId="47454"/>
    <cellStyle name="Note 6 4 4 4 7" xfId="20014"/>
    <cellStyle name="Note 6 4 4 4 8" xfId="20728"/>
    <cellStyle name="Note 6 4 4 5" xfId="5682"/>
    <cellStyle name="Note 6 4 4 5 2" xfId="14888"/>
    <cellStyle name="Note 6 4 4 5 2 2" xfId="32322"/>
    <cellStyle name="Note 6 4 4 5 2 3" xfId="46775"/>
    <cellStyle name="Note 6 4 4 5 3" xfId="17349"/>
    <cellStyle name="Note 6 4 4 5 3 2" xfId="34783"/>
    <cellStyle name="Note 6 4 4 5 3 3" xfId="49236"/>
    <cellStyle name="Note 6 4 4 5 4" xfId="23117"/>
    <cellStyle name="Note 6 4 4 5 5" xfId="37570"/>
    <cellStyle name="Note 6 4 4 6" xfId="8144"/>
    <cellStyle name="Note 6 4 4 6 2" xfId="25578"/>
    <cellStyle name="Note 6 4 4 6 3" xfId="40031"/>
    <cellStyle name="Note 6 4 4 7" xfId="10585"/>
    <cellStyle name="Note 6 4 4 7 2" xfId="28019"/>
    <cellStyle name="Note 6 4 4 7 3" xfId="42472"/>
    <cellStyle name="Note 6 4 4 8" xfId="13005"/>
    <cellStyle name="Note 6 4 4 8 2" xfId="30439"/>
    <cellStyle name="Note 6 4 4 8 3" xfId="44892"/>
    <cellStyle name="Note 6 4 4 9" xfId="20011"/>
    <cellStyle name="Note 6 4 5" xfId="3175"/>
    <cellStyle name="Note 6 4 5 2" xfId="3176"/>
    <cellStyle name="Note 6 4 5 2 2" xfId="5687"/>
    <cellStyle name="Note 6 4 5 2 2 2" xfId="14892"/>
    <cellStyle name="Note 6 4 5 2 2 2 2" xfId="32326"/>
    <cellStyle name="Note 6 4 5 2 2 2 3" xfId="46779"/>
    <cellStyle name="Note 6 4 5 2 2 3" xfId="17353"/>
    <cellStyle name="Note 6 4 5 2 2 3 2" xfId="34787"/>
    <cellStyle name="Note 6 4 5 2 2 3 3" xfId="49240"/>
    <cellStyle name="Note 6 4 5 2 2 4" xfId="23122"/>
    <cellStyle name="Note 6 4 5 2 2 5" xfId="37575"/>
    <cellStyle name="Note 6 4 5 2 3" xfId="8149"/>
    <cellStyle name="Note 6 4 5 2 3 2" xfId="25583"/>
    <cellStyle name="Note 6 4 5 2 3 3" xfId="40036"/>
    <cellStyle name="Note 6 4 5 2 4" xfId="10590"/>
    <cellStyle name="Note 6 4 5 2 4 2" xfId="28024"/>
    <cellStyle name="Note 6 4 5 2 4 3" xfId="42477"/>
    <cellStyle name="Note 6 4 5 2 5" xfId="13010"/>
    <cellStyle name="Note 6 4 5 2 5 2" xfId="30444"/>
    <cellStyle name="Note 6 4 5 2 5 3" xfId="44897"/>
    <cellStyle name="Note 6 4 5 2 6" xfId="20016"/>
    <cellStyle name="Note 6 4 5 3" xfId="3177"/>
    <cellStyle name="Note 6 4 5 3 2" xfId="5688"/>
    <cellStyle name="Note 6 4 5 3 2 2" xfId="14893"/>
    <cellStyle name="Note 6 4 5 3 2 2 2" xfId="32327"/>
    <cellStyle name="Note 6 4 5 3 2 2 3" xfId="46780"/>
    <cellStyle name="Note 6 4 5 3 2 3" xfId="17354"/>
    <cellStyle name="Note 6 4 5 3 2 3 2" xfId="34788"/>
    <cellStyle name="Note 6 4 5 3 2 3 3" xfId="49241"/>
    <cellStyle name="Note 6 4 5 3 2 4" xfId="23123"/>
    <cellStyle name="Note 6 4 5 3 2 5" xfId="37576"/>
    <cellStyle name="Note 6 4 5 3 3" xfId="8150"/>
    <cellStyle name="Note 6 4 5 3 3 2" xfId="25584"/>
    <cellStyle name="Note 6 4 5 3 3 3" xfId="40037"/>
    <cellStyle name="Note 6 4 5 3 4" xfId="10591"/>
    <cellStyle name="Note 6 4 5 3 4 2" xfId="28025"/>
    <cellStyle name="Note 6 4 5 3 4 3" xfId="42478"/>
    <cellStyle name="Note 6 4 5 3 5" xfId="13011"/>
    <cellStyle name="Note 6 4 5 3 5 2" xfId="30445"/>
    <cellStyle name="Note 6 4 5 3 5 3" xfId="44898"/>
    <cellStyle name="Note 6 4 5 3 6" xfId="20017"/>
    <cellStyle name="Note 6 4 5 4" xfId="3178"/>
    <cellStyle name="Note 6 4 5 4 2" xfId="5689"/>
    <cellStyle name="Note 6 4 5 4 2 2" xfId="23124"/>
    <cellStyle name="Note 6 4 5 4 2 3" xfId="37577"/>
    <cellStyle name="Note 6 4 5 4 3" xfId="8151"/>
    <cellStyle name="Note 6 4 5 4 3 2" xfId="25585"/>
    <cellStyle name="Note 6 4 5 4 3 3" xfId="40038"/>
    <cellStyle name="Note 6 4 5 4 4" xfId="10592"/>
    <cellStyle name="Note 6 4 5 4 4 2" xfId="28026"/>
    <cellStyle name="Note 6 4 5 4 4 3" xfId="42479"/>
    <cellStyle name="Note 6 4 5 4 5" xfId="13012"/>
    <cellStyle name="Note 6 4 5 4 5 2" xfId="30446"/>
    <cellStyle name="Note 6 4 5 4 5 3" xfId="44899"/>
    <cellStyle name="Note 6 4 5 4 6" xfId="15568"/>
    <cellStyle name="Note 6 4 5 4 6 2" xfId="33002"/>
    <cellStyle name="Note 6 4 5 4 6 3" xfId="47455"/>
    <cellStyle name="Note 6 4 5 4 7" xfId="20018"/>
    <cellStyle name="Note 6 4 5 4 8" xfId="20729"/>
    <cellStyle name="Note 6 4 5 5" xfId="5686"/>
    <cellStyle name="Note 6 4 5 5 2" xfId="14891"/>
    <cellStyle name="Note 6 4 5 5 2 2" xfId="32325"/>
    <cellStyle name="Note 6 4 5 5 2 3" xfId="46778"/>
    <cellStyle name="Note 6 4 5 5 3" xfId="17352"/>
    <cellStyle name="Note 6 4 5 5 3 2" xfId="34786"/>
    <cellStyle name="Note 6 4 5 5 3 3" xfId="49239"/>
    <cellStyle name="Note 6 4 5 5 4" xfId="23121"/>
    <cellStyle name="Note 6 4 5 5 5" xfId="37574"/>
    <cellStyle name="Note 6 4 5 6" xfId="8148"/>
    <cellStyle name="Note 6 4 5 6 2" xfId="25582"/>
    <cellStyle name="Note 6 4 5 6 3" xfId="40035"/>
    <cellStyle name="Note 6 4 5 7" xfId="10589"/>
    <cellStyle name="Note 6 4 5 7 2" xfId="28023"/>
    <cellStyle name="Note 6 4 5 7 3" xfId="42476"/>
    <cellStyle name="Note 6 4 5 8" xfId="13009"/>
    <cellStyle name="Note 6 4 5 8 2" xfId="30443"/>
    <cellStyle name="Note 6 4 5 8 3" xfId="44896"/>
    <cellStyle name="Note 6 4 5 9" xfId="20015"/>
    <cellStyle name="Note 6 4 6" xfId="3179"/>
    <cellStyle name="Note 6 4 6 2" xfId="5690"/>
    <cellStyle name="Note 6 4 6 2 2" xfId="14894"/>
    <cellStyle name="Note 6 4 6 2 2 2" xfId="32328"/>
    <cellStyle name="Note 6 4 6 2 2 3" xfId="46781"/>
    <cellStyle name="Note 6 4 6 2 3" xfId="17355"/>
    <cellStyle name="Note 6 4 6 2 3 2" xfId="34789"/>
    <cellStyle name="Note 6 4 6 2 3 3" xfId="49242"/>
    <cellStyle name="Note 6 4 6 2 4" xfId="23125"/>
    <cellStyle name="Note 6 4 6 2 5" xfId="37578"/>
    <cellStyle name="Note 6 4 6 3" xfId="8152"/>
    <cellStyle name="Note 6 4 6 3 2" xfId="25586"/>
    <cellStyle name="Note 6 4 6 3 3" xfId="40039"/>
    <cellStyle name="Note 6 4 6 4" xfId="10593"/>
    <cellStyle name="Note 6 4 6 4 2" xfId="28027"/>
    <cellStyle name="Note 6 4 6 4 3" xfId="42480"/>
    <cellStyle name="Note 6 4 6 5" xfId="13013"/>
    <cellStyle name="Note 6 4 6 5 2" xfId="30447"/>
    <cellStyle name="Note 6 4 6 5 3" xfId="44900"/>
    <cellStyle name="Note 6 4 6 6" xfId="20019"/>
    <cellStyle name="Note 6 4 7" xfId="3180"/>
    <cellStyle name="Note 6 4 7 2" xfId="5691"/>
    <cellStyle name="Note 6 4 7 2 2" xfId="14895"/>
    <cellStyle name="Note 6 4 7 2 2 2" xfId="32329"/>
    <cellStyle name="Note 6 4 7 2 2 3" xfId="46782"/>
    <cellStyle name="Note 6 4 7 2 3" xfId="17356"/>
    <cellStyle name="Note 6 4 7 2 3 2" xfId="34790"/>
    <cellStyle name="Note 6 4 7 2 3 3" xfId="49243"/>
    <cellStyle name="Note 6 4 7 2 4" xfId="23126"/>
    <cellStyle name="Note 6 4 7 2 5" xfId="37579"/>
    <cellStyle name="Note 6 4 7 3" xfId="8153"/>
    <cellStyle name="Note 6 4 7 3 2" xfId="25587"/>
    <cellStyle name="Note 6 4 7 3 3" xfId="40040"/>
    <cellStyle name="Note 6 4 7 4" xfId="10594"/>
    <cellStyle name="Note 6 4 7 4 2" xfId="28028"/>
    <cellStyle name="Note 6 4 7 4 3" xfId="42481"/>
    <cellStyle name="Note 6 4 7 5" xfId="13014"/>
    <cellStyle name="Note 6 4 7 5 2" xfId="30448"/>
    <cellStyle name="Note 6 4 7 5 3" xfId="44901"/>
    <cellStyle name="Note 6 4 7 6" xfId="20020"/>
    <cellStyle name="Note 6 4 8" xfId="3181"/>
    <cellStyle name="Note 6 4 8 2" xfId="5692"/>
    <cellStyle name="Note 6 4 8 2 2" xfId="23127"/>
    <cellStyle name="Note 6 4 8 2 3" xfId="37580"/>
    <cellStyle name="Note 6 4 8 3" xfId="8154"/>
    <cellStyle name="Note 6 4 8 3 2" xfId="25588"/>
    <cellStyle name="Note 6 4 8 3 3" xfId="40041"/>
    <cellStyle name="Note 6 4 8 4" xfId="10595"/>
    <cellStyle name="Note 6 4 8 4 2" xfId="28029"/>
    <cellStyle name="Note 6 4 8 4 3" xfId="42482"/>
    <cellStyle name="Note 6 4 8 5" xfId="13015"/>
    <cellStyle name="Note 6 4 8 5 2" xfId="30449"/>
    <cellStyle name="Note 6 4 8 5 3" xfId="44902"/>
    <cellStyle name="Note 6 4 8 6" xfId="15569"/>
    <cellStyle name="Note 6 4 8 6 2" xfId="33003"/>
    <cellStyle name="Note 6 4 8 6 3" xfId="47456"/>
    <cellStyle name="Note 6 4 8 7" xfId="20021"/>
    <cellStyle name="Note 6 4 8 8" xfId="20730"/>
    <cellStyle name="Note 6 4 9" xfId="5673"/>
    <cellStyle name="Note 6 4 9 2" xfId="14881"/>
    <cellStyle name="Note 6 4 9 2 2" xfId="32315"/>
    <cellStyle name="Note 6 4 9 2 3" xfId="46768"/>
    <cellStyle name="Note 6 4 9 3" xfId="17342"/>
    <cellStyle name="Note 6 4 9 3 2" xfId="34776"/>
    <cellStyle name="Note 6 4 9 3 3" xfId="49229"/>
    <cellStyle name="Note 6 4 9 4" xfId="23108"/>
    <cellStyle name="Note 6 4 9 5" xfId="37561"/>
    <cellStyle name="Note 6 5" xfId="3182"/>
    <cellStyle name="Note 6 5 10" xfId="8155"/>
    <cellStyle name="Note 6 5 10 2" xfId="25589"/>
    <cellStyle name="Note 6 5 10 3" xfId="40042"/>
    <cellStyle name="Note 6 5 11" xfId="10596"/>
    <cellStyle name="Note 6 5 11 2" xfId="28030"/>
    <cellStyle name="Note 6 5 11 3" xfId="42483"/>
    <cellStyle name="Note 6 5 12" xfId="13016"/>
    <cellStyle name="Note 6 5 12 2" xfId="30450"/>
    <cellStyle name="Note 6 5 12 3" xfId="44903"/>
    <cellStyle name="Note 6 5 13" xfId="20022"/>
    <cellStyle name="Note 6 5 2" xfId="3183"/>
    <cellStyle name="Note 6 5 2 2" xfId="3184"/>
    <cellStyle name="Note 6 5 2 2 2" xfId="5695"/>
    <cellStyle name="Note 6 5 2 2 2 2" xfId="14898"/>
    <cellStyle name="Note 6 5 2 2 2 2 2" xfId="32332"/>
    <cellStyle name="Note 6 5 2 2 2 2 3" xfId="46785"/>
    <cellStyle name="Note 6 5 2 2 2 3" xfId="17359"/>
    <cellStyle name="Note 6 5 2 2 2 3 2" xfId="34793"/>
    <cellStyle name="Note 6 5 2 2 2 3 3" xfId="49246"/>
    <cellStyle name="Note 6 5 2 2 2 4" xfId="23130"/>
    <cellStyle name="Note 6 5 2 2 2 5" xfId="37583"/>
    <cellStyle name="Note 6 5 2 2 3" xfId="8157"/>
    <cellStyle name="Note 6 5 2 2 3 2" xfId="25591"/>
    <cellStyle name="Note 6 5 2 2 3 3" xfId="40044"/>
    <cellStyle name="Note 6 5 2 2 4" xfId="10598"/>
    <cellStyle name="Note 6 5 2 2 4 2" xfId="28032"/>
    <cellStyle name="Note 6 5 2 2 4 3" xfId="42485"/>
    <cellStyle name="Note 6 5 2 2 5" xfId="13018"/>
    <cellStyle name="Note 6 5 2 2 5 2" xfId="30452"/>
    <cellStyle name="Note 6 5 2 2 5 3" xfId="44905"/>
    <cellStyle name="Note 6 5 2 2 6" xfId="20024"/>
    <cellStyle name="Note 6 5 2 3" xfId="3185"/>
    <cellStyle name="Note 6 5 2 3 2" xfId="5696"/>
    <cellStyle name="Note 6 5 2 3 2 2" xfId="14899"/>
    <cellStyle name="Note 6 5 2 3 2 2 2" xfId="32333"/>
    <cellStyle name="Note 6 5 2 3 2 2 3" xfId="46786"/>
    <cellStyle name="Note 6 5 2 3 2 3" xfId="17360"/>
    <cellStyle name="Note 6 5 2 3 2 3 2" xfId="34794"/>
    <cellStyle name="Note 6 5 2 3 2 3 3" xfId="49247"/>
    <cellStyle name="Note 6 5 2 3 2 4" xfId="23131"/>
    <cellStyle name="Note 6 5 2 3 2 5" xfId="37584"/>
    <cellStyle name="Note 6 5 2 3 3" xfId="8158"/>
    <cellStyle name="Note 6 5 2 3 3 2" xfId="25592"/>
    <cellStyle name="Note 6 5 2 3 3 3" xfId="40045"/>
    <cellStyle name="Note 6 5 2 3 4" xfId="10599"/>
    <cellStyle name="Note 6 5 2 3 4 2" xfId="28033"/>
    <cellStyle name="Note 6 5 2 3 4 3" xfId="42486"/>
    <cellStyle name="Note 6 5 2 3 5" xfId="13019"/>
    <cellStyle name="Note 6 5 2 3 5 2" xfId="30453"/>
    <cellStyle name="Note 6 5 2 3 5 3" xfId="44906"/>
    <cellStyle name="Note 6 5 2 3 6" xfId="20025"/>
    <cellStyle name="Note 6 5 2 4" xfId="3186"/>
    <cellStyle name="Note 6 5 2 4 2" xfId="5697"/>
    <cellStyle name="Note 6 5 2 4 2 2" xfId="23132"/>
    <cellStyle name="Note 6 5 2 4 2 3" xfId="37585"/>
    <cellStyle name="Note 6 5 2 4 3" xfId="8159"/>
    <cellStyle name="Note 6 5 2 4 3 2" xfId="25593"/>
    <cellStyle name="Note 6 5 2 4 3 3" xfId="40046"/>
    <cellStyle name="Note 6 5 2 4 4" xfId="10600"/>
    <cellStyle name="Note 6 5 2 4 4 2" xfId="28034"/>
    <cellStyle name="Note 6 5 2 4 4 3" xfId="42487"/>
    <cellStyle name="Note 6 5 2 4 5" xfId="13020"/>
    <cellStyle name="Note 6 5 2 4 5 2" xfId="30454"/>
    <cellStyle name="Note 6 5 2 4 5 3" xfId="44907"/>
    <cellStyle name="Note 6 5 2 4 6" xfId="15570"/>
    <cellStyle name="Note 6 5 2 4 6 2" xfId="33004"/>
    <cellStyle name="Note 6 5 2 4 6 3" xfId="47457"/>
    <cellStyle name="Note 6 5 2 4 7" xfId="20026"/>
    <cellStyle name="Note 6 5 2 4 8" xfId="20731"/>
    <cellStyle name="Note 6 5 2 5" xfId="5694"/>
    <cellStyle name="Note 6 5 2 5 2" xfId="14897"/>
    <cellStyle name="Note 6 5 2 5 2 2" xfId="32331"/>
    <cellStyle name="Note 6 5 2 5 2 3" xfId="46784"/>
    <cellStyle name="Note 6 5 2 5 3" xfId="17358"/>
    <cellStyle name="Note 6 5 2 5 3 2" xfId="34792"/>
    <cellStyle name="Note 6 5 2 5 3 3" xfId="49245"/>
    <cellStyle name="Note 6 5 2 5 4" xfId="23129"/>
    <cellStyle name="Note 6 5 2 5 5" xfId="37582"/>
    <cellStyle name="Note 6 5 2 6" xfId="8156"/>
    <cellStyle name="Note 6 5 2 6 2" xfId="25590"/>
    <cellStyle name="Note 6 5 2 6 3" xfId="40043"/>
    <cellStyle name="Note 6 5 2 7" xfId="10597"/>
    <cellStyle name="Note 6 5 2 7 2" xfId="28031"/>
    <cellStyle name="Note 6 5 2 7 3" xfId="42484"/>
    <cellStyle name="Note 6 5 2 8" xfId="13017"/>
    <cellStyle name="Note 6 5 2 8 2" xfId="30451"/>
    <cellStyle name="Note 6 5 2 8 3" xfId="44904"/>
    <cellStyle name="Note 6 5 2 9" xfId="20023"/>
    <cellStyle name="Note 6 5 3" xfId="3187"/>
    <cellStyle name="Note 6 5 3 2" xfId="3188"/>
    <cellStyle name="Note 6 5 3 2 2" xfId="5699"/>
    <cellStyle name="Note 6 5 3 2 2 2" xfId="14901"/>
    <cellStyle name="Note 6 5 3 2 2 2 2" xfId="32335"/>
    <cellStyle name="Note 6 5 3 2 2 2 3" xfId="46788"/>
    <cellStyle name="Note 6 5 3 2 2 3" xfId="17362"/>
    <cellStyle name="Note 6 5 3 2 2 3 2" xfId="34796"/>
    <cellStyle name="Note 6 5 3 2 2 3 3" xfId="49249"/>
    <cellStyle name="Note 6 5 3 2 2 4" xfId="23134"/>
    <cellStyle name="Note 6 5 3 2 2 5" xfId="37587"/>
    <cellStyle name="Note 6 5 3 2 3" xfId="8161"/>
    <cellStyle name="Note 6 5 3 2 3 2" xfId="25595"/>
    <cellStyle name="Note 6 5 3 2 3 3" xfId="40048"/>
    <cellStyle name="Note 6 5 3 2 4" xfId="10602"/>
    <cellStyle name="Note 6 5 3 2 4 2" xfId="28036"/>
    <cellStyle name="Note 6 5 3 2 4 3" xfId="42489"/>
    <cellStyle name="Note 6 5 3 2 5" xfId="13022"/>
    <cellStyle name="Note 6 5 3 2 5 2" xfId="30456"/>
    <cellStyle name="Note 6 5 3 2 5 3" xfId="44909"/>
    <cellStyle name="Note 6 5 3 2 6" xfId="20028"/>
    <cellStyle name="Note 6 5 3 3" xfId="3189"/>
    <cellStyle name="Note 6 5 3 3 2" xfId="5700"/>
    <cellStyle name="Note 6 5 3 3 2 2" xfId="14902"/>
    <cellStyle name="Note 6 5 3 3 2 2 2" xfId="32336"/>
    <cellStyle name="Note 6 5 3 3 2 2 3" xfId="46789"/>
    <cellStyle name="Note 6 5 3 3 2 3" xfId="17363"/>
    <cellStyle name="Note 6 5 3 3 2 3 2" xfId="34797"/>
    <cellStyle name="Note 6 5 3 3 2 3 3" xfId="49250"/>
    <cellStyle name="Note 6 5 3 3 2 4" xfId="23135"/>
    <cellStyle name="Note 6 5 3 3 2 5" xfId="37588"/>
    <cellStyle name="Note 6 5 3 3 3" xfId="8162"/>
    <cellStyle name="Note 6 5 3 3 3 2" xfId="25596"/>
    <cellStyle name="Note 6 5 3 3 3 3" xfId="40049"/>
    <cellStyle name="Note 6 5 3 3 4" xfId="10603"/>
    <cellStyle name="Note 6 5 3 3 4 2" xfId="28037"/>
    <cellStyle name="Note 6 5 3 3 4 3" xfId="42490"/>
    <cellStyle name="Note 6 5 3 3 5" xfId="13023"/>
    <cellStyle name="Note 6 5 3 3 5 2" xfId="30457"/>
    <cellStyle name="Note 6 5 3 3 5 3" xfId="44910"/>
    <cellStyle name="Note 6 5 3 3 6" xfId="20029"/>
    <cellStyle name="Note 6 5 3 4" xfId="3190"/>
    <cellStyle name="Note 6 5 3 4 2" xfId="5701"/>
    <cellStyle name="Note 6 5 3 4 2 2" xfId="23136"/>
    <cellStyle name="Note 6 5 3 4 2 3" xfId="37589"/>
    <cellStyle name="Note 6 5 3 4 3" xfId="8163"/>
    <cellStyle name="Note 6 5 3 4 3 2" xfId="25597"/>
    <cellStyle name="Note 6 5 3 4 3 3" xfId="40050"/>
    <cellStyle name="Note 6 5 3 4 4" xfId="10604"/>
    <cellStyle name="Note 6 5 3 4 4 2" xfId="28038"/>
    <cellStyle name="Note 6 5 3 4 4 3" xfId="42491"/>
    <cellStyle name="Note 6 5 3 4 5" xfId="13024"/>
    <cellStyle name="Note 6 5 3 4 5 2" xfId="30458"/>
    <cellStyle name="Note 6 5 3 4 5 3" xfId="44911"/>
    <cellStyle name="Note 6 5 3 4 6" xfId="15571"/>
    <cellStyle name="Note 6 5 3 4 6 2" xfId="33005"/>
    <cellStyle name="Note 6 5 3 4 6 3" xfId="47458"/>
    <cellStyle name="Note 6 5 3 4 7" xfId="20030"/>
    <cellStyle name="Note 6 5 3 4 8" xfId="20732"/>
    <cellStyle name="Note 6 5 3 5" xfId="5698"/>
    <cellStyle name="Note 6 5 3 5 2" xfId="14900"/>
    <cellStyle name="Note 6 5 3 5 2 2" xfId="32334"/>
    <cellStyle name="Note 6 5 3 5 2 3" xfId="46787"/>
    <cellStyle name="Note 6 5 3 5 3" xfId="17361"/>
    <cellStyle name="Note 6 5 3 5 3 2" xfId="34795"/>
    <cellStyle name="Note 6 5 3 5 3 3" xfId="49248"/>
    <cellStyle name="Note 6 5 3 5 4" xfId="23133"/>
    <cellStyle name="Note 6 5 3 5 5" xfId="37586"/>
    <cellStyle name="Note 6 5 3 6" xfId="8160"/>
    <cellStyle name="Note 6 5 3 6 2" xfId="25594"/>
    <cellStyle name="Note 6 5 3 6 3" xfId="40047"/>
    <cellStyle name="Note 6 5 3 7" xfId="10601"/>
    <cellStyle name="Note 6 5 3 7 2" xfId="28035"/>
    <cellStyle name="Note 6 5 3 7 3" xfId="42488"/>
    <cellStyle name="Note 6 5 3 8" xfId="13021"/>
    <cellStyle name="Note 6 5 3 8 2" xfId="30455"/>
    <cellStyle name="Note 6 5 3 8 3" xfId="44908"/>
    <cellStyle name="Note 6 5 3 9" xfId="20027"/>
    <cellStyle name="Note 6 5 4" xfId="3191"/>
    <cellStyle name="Note 6 5 4 2" xfId="3192"/>
    <cellStyle name="Note 6 5 4 2 2" xfId="5703"/>
    <cellStyle name="Note 6 5 4 2 2 2" xfId="14904"/>
    <cellStyle name="Note 6 5 4 2 2 2 2" xfId="32338"/>
    <cellStyle name="Note 6 5 4 2 2 2 3" xfId="46791"/>
    <cellStyle name="Note 6 5 4 2 2 3" xfId="17365"/>
    <cellStyle name="Note 6 5 4 2 2 3 2" xfId="34799"/>
    <cellStyle name="Note 6 5 4 2 2 3 3" xfId="49252"/>
    <cellStyle name="Note 6 5 4 2 2 4" xfId="23138"/>
    <cellStyle name="Note 6 5 4 2 2 5" xfId="37591"/>
    <cellStyle name="Note 6 5 4 2 3" xfId="8165"/>
    <cellStyle name="Note 6 5 4 2 3 2" xfId="25599"/>
    <cellStyle name="Note 6 5 4 2 3 3" xfId="40052"/>
    <cellStyle name="Note 6 5 4 2 4" xfId="10606"/>
    <cellStyle name="Note 6 5 4 2 4 2" xfId="28040"/>
    <cellStyle name="Note 6 5 4 2 4 3" xfId="42493"/>
    <cellStyle name="Note 6 5 4 2 5" xfId="13026"/>
    <cellStyle name="Note 6 5 4 2 5 2" xfId="30460"/>
    <cellStyle name="Note 6 5 4 2 5 3" xfId="44913"/>
    <cellStyle name="Note 6 5 4 2 6" xfId="20032"/>
    <cellStyle name="Note 6 5 4 3" xfId="3193"/>
    <cellStyle name="Note 6 5 4 3 2" xfId="5704"/>
    <cellStyle name="Note 6 5 4 3 2 2" xfId="14905"/>
    <cellStyle name="Note 6 5 4 3 2 2 2" xfId="32339"/>
    <cellStyle name="Note 6 5 4 3 2 2 3" xfId="46792"/>
    <cellStyle name="Note 6 5 4 3 2 3" xfId="17366"/>
    <cellStyle name="Note 6 5 4 3 2 3 2" xfId="34800"/>
    <cellStyle name="Note 6 5 4 3 2 3 3" xfId="49253"/>
    <cellStyle name="Note 6 5 4 3 2 4" xfId="23139"/>
    <cellStyle name="Note 6 5 4 3 2 5" xfId="37592"/>
    <cellStyle name="Note 6 5 4 3 3" xfId="8166"/>
    <cellStyle name="Note 6 5 4 3 3 2" xfId="25600"/>
    <cellStyle name="Note 6 5 4 3 3 3" xfId="40053"/>
    <cellStyle name="Note 6 5 4 3 4" xfId="10607"/>
    <cellStyle name="Note 6 5 4 3 4 2" xfId="28041"/>
    <cellStyle name="Note 6 5 4 3 4 3" xfId="42494"/>
    <cellStyle name="Note 6 5 4 3 5" xfId="13027"/>
    <cellStyle name="Note 6 5 4 3 5 2" xfId="30461"/>
    <cellStyle name="Note 6 5 4 3 5 3" xfId="44914"/>
    <cellStyle name="Note 6 5 4 3 6" xfId="20033"/>
    <cellStyle name="Note 6 5 4 4" xfId="3194"/>
    <cellStyle name="Note 6 5 4 4 2" xfId="5705"/>
    <cellStyle name="Note 6 5 4 4 2 2" xfId="23140"/>
    <cellStyle name="Note 6 5 4 4 2 3" xfId="37593"/>
    <cellStyle name="Note 6 5 4 4 3" xfId="8167"/>
    <cellStyle name="Note 6 5 4 4 3 2" xfId="25601"/>
    <cellStyle name="Note 6 5 4 4 3 3" xfId="40054"/>
    <cellStyle name="Note 6 5 4 4 4" xfId="10608"/>
    <cellStyle name="Note 6 5 4 4 4 2" xfId="28042"/>
    <cellStyle name="Note 6 5 4 4 4 3" xfId="42495"/>
    <cellStyle name="Note 6 5 4 4 5" xfId="13028"/>
    <cellStyle name="Note 6 5 4 4 5 2" xfId="30462"/>
    <cellStyle name="Note 6 5 4 4 5 3" xfId="44915"/>
    <cellStyle name="Note 6 5 4 4 6" xfId="15572"/>
    <cellStyle name="Note 6 5 4 4 6 2" xfId="33006"/>
    <cellStyle name="Note 6 5 4 4 6 3" xfId="47459"/>
    <cellStyle name="Note 6 5 4 4 7" xfId="20034"/>
    <cellStyle name="Note 6 5 4 4 8" xfId="20733"/>
    <cellStyle name="Note 6 5 4 5" xfId="5702"/>
    <cellStyle name="Note 6 5 4 5 2" xfId="14903"/>
    <cellStyle name="Note 6 5 4 5 2 2" xfId="32337"/>
    <cellStyle name="Note 6 5 4 5 2 3" xfId="46790"/>
    <cellStyle name="Note 6 5 4 5 3" xfId="17364"/>
    <cellStyle name="Note 6 5 4 5 3 2" xfId="34798"/>
    <cellStyle name="Note 6 5 4 5 3 3" xfId="49251"/>
    <cellStyle name="Note 6 5 4 5 4" xfId="23137"/>
    <cellStyle name="Note 6 5 4 5 5" xfId="37590"/>
    <cellStyle name="Note 6 5 4 6" xfId="8164"/>
    <cellStyle name="Note 6 5 4 6 2" xfId="25598"/>
    <cellStyle name="Note 6 5 4 6 3" xfId="40051"/>
    <cellStyle name="Note 6 5 4 7" xfId="10605"/>
    <cellStyle name="Note 6 5 4 7 2" xfId="28039"/>
    <cellStyle name="Note 6 5 4 7 3" xfId="42492"/>
    <cellStyle name="Note 6 5 4 8" xfId="13025"/>
    <cellStyle name="Note 6 5 4 8 2" xfId="30459"/>
    <cellStyle name="Note 6 5 4 8 3" xfId="44912"/>
    <cellStyle name="Note 6 5 4 9" xfId="20031"/>
    <cellStyle name="Note 6 5 5" xfId="3195"/>
    <cellStyle name="Note 6 5 5 2" xfId="3196"/>
    <cellStyle name="Note 6 5 5 2 2" xfId="5707"/>
    <cellStyle name="Note 6 5 5 2 2 2" xfId="14907"/>
    <cellStyle name="Note 6 5 5 2 2 2 2" xfId="32341"/>
    <cellStyle name="Note 6 5 5 2 2 2 3" xfId="46794"/>
    <cellStyle name="Note 6 5 5 2 2 3" xfId="17368"/>
    <cellStyle name="Note 6 5 5 2 2 3 2" xfId="34802"/>
    <cellStyle name="Note 6 5 5 2 2 3 3" xfId="49255"/>
    <cellStyle name="Note 6 5 5 2 2 4" xfId="23142"/>
    <cellStyle name="Note 6 5 5 2 2 5" xfId="37595"/>
    <cellStyle name="Note 6 5 5 2 3" xfId="8169"/>
    <cellStyle name="Note 6 5 5 2 3 2" xfId="25603"/>
    <cellStyle name="Note 6 5 5 2 3 3" xfId="40056"/>
    <cellStyle name="Note 6 5 5 2 4" xfId="10610"/>
    <cellStyle name="Note 6 5 5 2 4 2" xfId="28044"/>
    <cellStyle name="Note 6 5 5 2 4 3" xfId="42497"/>
    <cellStyle name="Note 6 5 5 2 5" xfId="13030"/>
    <cellStyle name="Note 6 5 5 2 5 2" xfId="30464"/>
    <cellStyle name="Note 6 5 5 2 5 3" xfId="44917"/>
    <cellStyle name="Note 6 5 5 2 6" xfId="20036"/>
    <cellStyle name="Note 6 5 5 3" xfId="3197"/>
    <cellStyle name="Note 6 5 5 3 2" xfId="5708"/>
    <cellStyle name="Note 6 5 5 3 2 2" xfId="14908"/>
    <cellStyle name="Note 6 5 5 3 2 2 2" xfId="32342"/>
    <cellStyle name="Note 6 5 5 3 2 2 3" xfId="46795"/>
    <cellStyle name="Note 6 5 5 3 2 3" xfId="17369"/>
    <cellStyle name="Note 6 5 5 3 2 3 2" xfId="34803"/>
    <cellStyle name="Note 6 5 5 3 2 3 3" xfId="49256"/>
    <cellStyle name="Note 6 5 5 3 2 4" xfId="23143"/>
    <cellStyle name="Note 6 5 5 3 2 5" xfId="37596"/>
    <cellStyle name="Note 6 5 5 3 3" xfId="8170"/>
    <cellStyle name="Note 6 5 5 3 3 2" xfId="25604"/>
    <cellStyle name="Note 6 5 5 3 3 3" xfId="40057"/>
    <cellStyle name="Note 6 5 5 3 4" xfId="10611"/>
    <cellStyle name="Note 6 5 5 3 4 2" xfId="28045"/>
    <cellStyle name="Note 6 5 5 3 4 3" xfId="42498"/>
    <cellStyle name="Note 6 5 5 3 5" xfId="13031"/>
    <cellStyle name="Note 6 5 5 3 5 2" xfId="30465"/>
    <cellStyle name="Note 6 5 5 3 5 3" xfId="44918"/>
    <cellStyle name="Note 6 5 5 3 6" xfId="20037"/>
    <cellStyle name="Note 6 5 5 4" xfId="3198"/>
    <cellStyle name="Note 6 5 5 4 2" xfId="5709"/>
    <cellStyle name="Note 6 5 5 4 2 2" xfId="23144"/>
    <cellStyle name="Note 6 5 5 4 2 3" xfId="37597"/>
    <cellStyle name="Note 6 5 5 4 3" xfId="8171"/>
    <cellStyle name="Note 6 5 5 4 3 2" xfId="25605"/>
    <cellStyle name="Note 6 5 5 4 3 3" xfId="40058"/>
    <cellStyle name="Note 6 5 5 4 4" xfId="10612"/>
    <cellStyle name="Note 6 5 5 4 4 2" xfId="28046"/>
    <cellStyle name="Note 6 5 5 4 4 3" xfId="42499"/>
    <cellStyle name="Note 6 5 5 4 5" xfId="13032"/>
    <cellStyle name="Note 6 5 5 4 5 2" xfId="30466"/>
    <cellStyle name="Note 6 5 5 4 5 3" xfId="44919"/>
    <cellStyle name="Note 6 5 5 4 6" xfId="15573"/>
    <cellStyle name="Note 6 5 5 4 6 2" xfId="33007"/>
    <cellStyle name="Note 6 5 5 4 6 3" xfId="47460"/>
    <cellStyle name="Note 6 5 5 4 7" xfId="20038"/>
    <cellStyle name="Note 6 5 5 4 8" xfId="20734"/>
    <cellStyle name="Note 6 5 5 5" xfId="5706"/>
    <cellStyle name="Note 6 5 5 5 2" xfId="14906"/>
    <cellStyle name="Note 6 5 5 5 2 2" xfId="32340"/>
    <cellStyle name="Note 6 5 5 5 2 3" xfId="46793"/>
    <cellStyle name="Note 6 5 5 5 3" xfId="17367"/>
    <cellStyle name="Note 6 5 5 5 3 2" xfId="34801"/>
    <cellStyle name="Note 6 5 5 5 3 3" xfId="49254"/>
    <cellStyle name="Note 6 5 5 5 4" xfId="23141"/>
    <cellStyle name="Note 6 5 5 5 5" xfId="37594"/>
    <cellStyle name="Note 6 5 5 6" xfId="8168"/>
    <cellStyle name="Note 6 5 5 6 2" xfId="25602"/>
    <cellStyle name="Note 6 5 5 6 3" xfId="40055"/>
    <cellStyle name="Note 6 5 5 7" xfId="10609"/>
    <cellStyle name="Note 6 5 5 7 2" xfId="28043"/>
    <cellStyle name="Note 6 5 5 7 3" xfId="42496"/>
    <cellStyle name="Note 6 5 5 8" xfId="13029"/>
    <cellStyle name="Note 6 5 5 8 2" xfId="30463"/>
    <cellStyle name="Note 6 5 5 8 3" xfId="44916"/>
    <cellStyle name="Note 6 5 5 9" xfId="20035"/>
    <cellStyle name="Note 6 5 6" xfId="3199"/>
    <cellStyle name="Note 6 5 6 2" xfId="5710"/>
    <cellStyle name="Note 6 5 6 2 2" xfId="14909"/>
    <cellStyle name="Note 6 5 6 2 2 2" xfId="32343"/>
    <cellStyle name="Note 6 5 6 2 2 3" xfId="46796"/>
    <cellStyle name="Note 6 5 6 2 3" xfId="17370"/>
    <cellStyle name="Note 6 5 6 2 3 2" xfId="34804"/>
    <cellStyle name="Note 6 5 6 2 3 3" xfId="49257"/>
    <cellStyle name="Note 6 5 6 2 4" xfId="23145"/>
    <cellStyle name="Note 6 5 6 2 5" xfId="37598"/>
    <cellStyle name="Note 6 5 6 3" xfId="8172"/>
    <cellStyle name="Note 6 5 6 3 2" xfId="25606"/>
    <cellStyle name="Note 6 5 6 3 3" xfId="40059"/>
    <cellStyle name="Note 6 5 6 4" xfId="10613"/>
    <cellStyle name="Note 6 5 6 4 2" xfId="28047"/>
    <cellStyle name="Note 6 5 6 4 3" xfId="42500"/>
    <cellStyle name="Note 6 5 6 5" xfId="13033"/>
    <cellStyle name="Note 6 5 6 5 2" xfId="30467"/>
    <cellStyle name="Note 6 5 6 5 3" xfId="44920"/>
    <cellStyle name="Note 6 5 6 6" xfId="20039"/>
    <cellStyle name="Note 6 5 7" xfId="3200"/>
    <cellStyle name="Note 6 5 7 2" xfId="5711"/>
    <cellStyle name="Note 6 5 7 2 2" xfId="14910"/>
    <cellStyle name="Note 6 5 7 2 2 2" xfId="32344"/>
    <cellStyle name="Note 6 5 7 2 2 3" xfId="46797"/>
    <cellStyle name="Note 6 5 7 2 3" xfId="17371"/>
    <cellStyle name="Note 6 5 7 2 3 2" xfId="34805"/>
    <cellStyle name="Note 6 5 7 2 3 3" xfId="49258"/>
    <cellStyle name="Note 6 5 7 2 4" xfId="23146"/>
    <cellStyle name="Note 6 5 7 2 5" xfId="37599"/>
    <cellStyle name="Note 6 5 7 3" xfId="8173"/>
    <cellStyle name="Note 6 5 7 3 2" xfId="25607"/>
    <cellStyle name="Note 6 5 7 3 3" xfId="40060"/>
    <cellStyle name="Note 6 5 7 4" xfId="10614"/>
    <cellStyle name="Note 6 5 7 4 2" xfId="28048"/>
    <cellStyle name="Note 6 5 7 4 3" xfId="42501"/>
    <cellStyle name="Note 6 5 7 5" xfId="13034"/>
    <cellStyle name="Note 6 5 7 5 2" xfId="30468"/>
    <cellStyle name="Note 6 5 7 5 3" xfId="44921"/>
    <cellStyle name="Note 6 5 7 6" xfId="20040"/>
    <cellStyle name="Note 6 5 8" xfId="3201"/>
    <cellStyle name="Note 6 5 8 2" xfId="5712"/>
    <cellStyle name="Note 6 5 8 2 2" xfId="23147"/>
    <cellStyle name="Note 6 5 8 2 3" xfId="37600"/>
    <cellStyle name="Note 6 5 8 3" xfId="8174"/>
    <cellStyle name="Note 6 5 8 3 2" xfId="25608"/>
    <cellStyle name="Note 6 5 8 3 3" xfId="40061"/>
    <cellStyle name="Note 6 5 8 4" xfId="10615"/>
    <cellStyle name="Note 6 5 8 4 2" xfId="28049"/>
    <cellStyle name="Note 6 5 8 4 3" xfId="42502"/>
    <cellStyle name="Note 6 5 8 5" xfId="13035"/>
    <cellStyle name="Note 6 5 8 5 2" xfId="30469"/>
    <cellStyle name="Note 6 5 8 5 3" xfId="44922"/>
    <cellStyle name="Note 6 5 8 6" xfId="15574"/>
    <cellStyle name="Note 6 5 8 6 2" xfId="33008"/>
    <cellStyle name="Note 6 5 8 6 3" xfId="47461"/>
    <cellStyle name="Note 6 5 8 7" xfId="20041"/>
    <cellStyle name="Note 6 5 8 8" xfId="20735"/>
    <cellStyle name="Note 6 5 9" xfId="5693"/>
    <cellStyle name="Note 6 5 9 2" xfId="14896"/>
    <cellStyle name="Note 6 5 9 2 2" xfId="32330"/>
    <cellStyle name="Note 6 5 9 2 3" xfId="46783"/>
    <cellStyle name="Note 6 5 9 3" xfId="17357"/>
    <cellStyle name="Note 6 5 9 3 2" xfId="34791"/>
    <cellStyle name="Note 6 5 9 3 3" xfId="49244"/>
    <cellStyle name="Note 6 5 9 4" xfId="23128"/>
    <cellStyle name="Note 6 5 9 5" xfId="37581"/>
    <cellStyle name="Note 6 6" xfId="3202"/>
    <cellStyle name="Note 6 6 10" xfId="8175"/>
    <cellStyle name="Note 6 6 10 2" xfId="25609"/>
    <cellStyle name="Note 6 6 10 3" xfId="40062"/>
    <cellStyle name="Note 6 6 11" xfId="10616"/>
    <cellStyle name="Note 6 6 11 2" xfId="28050"/>
    <cellStyle name="Note 6 6 11 3" xfId="42503"/>
    <cellStyle name="Note 6 6 12" xfId="13036"/>
    <cellStyle name="Note 6 6 12 2" xfId="30470"/>
    <cellStyle name="Note 6 6 12 3" xfId="44923"/>
    <cellStyle name="Note 6 6 13" xfId="20042"/>
    <cellStyle name="Note 6 6 2" xfId="3203"/>
    <cellStyle name="Note 6 6 2 2" xfId="3204"/>
    <cellStyle name="Note 6 6 2 2 2" xfId="5715"/>
    <cellStyle name="Note 6 6 2 2 2 2" xfId="14913"/>
    <cellStyle name="Note 6 6 2 2 2 2 2" xfId="32347"/>
    <cellStyle name="Note 6 6 2 2 2 2 3" xfId="46800"/>
    <cellStyle name="Note 6 6 2 2 2 3" xfId="17374"/>
    <cellStyle name="Note 6 6 2 2 2 3 2" xfId="34808"/>
    <cellStyle name="Note 6 6 2 2 2 3 3" xfId="49261"/>
    <cellStyle name="Note 6 6 2 2 2 4" xfId="23150"/>
    <cellStyle name="Note 6 6 2 2 2 5" xfId="37603"/>
    <cellStyle name="Note 6 6 2 2 3" xfId="8177"/>
    <cellStyle name="Note 6 6 2 2 3 2" xfId="25611"/>
    <cellStyle name="Note 6 6 2 2 3 3" xfId="40064"/>
    <cellStyle name="Note 6 6 2 2 4" xfId="10618"/>
    <cellStyle name="Note 6 6 2 2 4 2" xfId="28052"/>
    <cellStyle name="Note 6 6 2 2 4 3" xfId="42505"/>
    <cellStyle name="Note 6 6 2 2 5" xfId="13038"/>
    <cellStyle name="Note 6 6 2 2 5 2" xfId="30472"/>
    <cellStyle name="Note 6 6 2 2 5 3" xfId="44925"/>
    <cellStyle name="Note 6 6 2 2 6" xfId="20044"/>
    <cellStyle name="Note 6 6 2 3" xfId="3205"/>
    <cellStyle name="Note 6 6 2 3 2" xfId="5716"/>
    <cellStyle name="Note 6 6 2 3 2 2" xfId="14914"/>
    <cellStyle name="Note 6 6 2 3 2 2 2" xfId="32348"/>
    <cellStyle name="Note 6 6 2 3 2 2 3" xfId="46801"/>
    <cellStyle name="Note 6 6 2 3 2 3" xfId="17375"/>
    <cellStyle name="Note 6 6 2 3 2 3 2" xfId="34809"/>
    <cellStyle name="Note 6 6 2 3 2 3 3" xfId="49262"/>
    <cellStyle name="Note 6 6 2 3 2 4" xfId="23151"/>
    <cellStyle name="Note 6 6 2 3 2 5" xfId="37604"/>
    <cellStyle name="Note 6 6 2 3 3" xfId="8178"/>
    <cellStyle name="Note 6 6 2 3 3 2" xfId="25612"/>
    <cellStyle name="Note 6 6 2 3 3 3" xfId="40065"/>
    <cellStyle name="Note 6 6 2 3 4" xfId="10619"/>
    <cellStyle name="Note 6 6 2 3 4 2" xfId="28053"/>
    <cellStyle name="Note 6 6 2 3 4 3" xfId="42506"/>
    <cellStyle name="Note 6 6 2 3 5" xfId="13039"/>
    <cellStyle name="Note 6 6 2 3 5 2" xfId="30473"/>
    <cellStyle name="Note 6 6 2 3 5 3" xfId="44926"/>
    <cellStyle name="Note 6 6 2 3 6" xfId="20045"/>
    <cellStyle name="Note 6 6 2 4" xfId="3206"/>
    <cellStyle name="Note 6 6 2 4 2" xfId="5717"/>
    <cellStyle name="Note 6 6 2 4 2 2" xfId="23152"/>
    <cellStyle name="Note 6 6 2 4 2 3" xfId="37605"/>
    <cellStyle name="Note 6 6 2 4 3" xfId="8179"/>
    <cellStyle name="Note 6 6 2 4 3 2" xfId="25613"/>
    <cellStyle name="Note 6 6 2 4 3 3" xfId="40066"/>
    <cellStyle name="Note 6 6 2 4 4" xfId="10620"/>
    <cellStyle name="Note 6 6 2 4 4 2" xfId="28054"/>
    <cellStyle name="Note 6 6 2 4 4 3" xfId="42507"/>
    <cellStyle name="Note 6 6 2 4 5" xfId="13040"/>
    <cellStyle name="Note 6 6 2 4 5 2" xfId="30474"/>
    <cellStyle name="Note 6 6 2 4 5 3" xfId="44927"/>
    <cellStyle name="Note 6 6 2 4 6" xfId="15575"/>
    <cellStyle name="Note 6 6 2 4 6 2" xfId="33009"/>
    <cellStyle name="Note 6 6 2 4 6 3" xfId="47462"/>
    <cellStyle name="Note 6 6 2 4 7" xfId="20046"/>
    <cellStyle name="Note 6 6 2 4 8" xfId="20736"/>
    <cellStyle name="Note 6 6 2 5" xfId="5714"/>
    <cellStyle name="Note 6 6 2 5 2" xfId="14912"/>
    <cellStyle name="Note 6 6 2 5 2 2" xfId="32346"/>
    <cellStyle name="Note 6 6 2 5 2 3" xfId="46799"/>
    <cellStyle name="Note 6 6 2 5 3" xfId="17373"/>
    <cellStyle name="Note 6 6 2 5 3 2" xfId="34807"/>
    <cellStyle name="Note 6 6 2 5 3 3" xfId="49260"/>
    <cellStyle name="Note 6 6 2 5 4" xfId="23149"/>
    <cellStyle name="Note 6 6 2 5 5" xfId="37602"/>
    <cellStyle name="Note 6 6 2 6" xfId="8176"/>
    <cellStyle name="Note 6 6 2 6 2" xfId="25610"/>
    <cellStyle name="Note 6 6 2 6 3" xfId="40063"/>
    <cellStyle name="Note 6 6 2 7" xfId="10617"/>
    <cellStyle name="Note 6 6 2 7 2" xfId="28051"/>
    <cellStyle name="Note 6 6 2 7 3" xfId="42504"/>
    <cellStyle name="Note 6 6 2 8" xfId="13037"/>
    <cellStyle name="Note 6 6 2 8 2" xfId="30471"/>
    <cellStyle name="Note 6 6 2 8 3" xfId="44924"/>
    <cellStyle name="Note 6 6 2 9" xfId="20043"/>
    <cellStyle name="Note 6 6 3" xfId="3207"/>
    <cellStyle name="Note 6 6 3 2" xfId="3208"/>
    <cellStyle name="Note 6 6 3 2 2" xfId="5719"/>
    <cellStyle name="Note 6 6 3 2 2 2" xfId="14916"/>
    <cellStyle name="Note 6 6 3 2 2 2 2" xfId="32350"/>
    <cellStyle name="Note 6 6 3 2 2 2 3" xfId="46803"/>
    <cellStyle name="Note 6 6 3 2 2 3" xfId="17377"/>
    <cellStyle name="Note 6 6 3 2 2 3 2" xfId="34811"/>
    <cellStyle name="Note 6 6 3 2 2 3 3" xfId="49264"/>
    <cellStyle name="Note 6 6 3 2 2 4" xfId="23154"/>
    <cellStyle name="Note 6 6 3 2 2 5" xfId="37607"/>
    <cellStyle name="Note 6 6 3 2 3" xfId="8181"/>
    <cellStyle name="Note 6 6 3 2 3 2" xfId="25615"/>
    <cellStyle name="Note 6 6 3 2 3 3" xfId="40068"/>
    <cellStyle name="Note 6 6 3 2 4" xfId="10622"/>
    <cellStyle name="Note 6 6 3 2 4 2" xfId="28056"/>
    <cellStyle name="Note 6 6 3 2 4 3" xfId="42509"/>
    <cellStyle name="Note 6 6 3 2 5" xfId="13042"/>
    <cellStyle name="Note 6 6 3 2 5 2" xfId="30476"/>
    <cellStyle name="Note 6 6 3 2 5 3" xfId="44929"/>
    <cellStyle name="Note 6 6 3 2 6" xfId="20048"/>
    <cellStyle name="Note 6 6 3 3" xfId="3209"/>
    <cellStyle name="Note 6 6 3 3 2" xfId="5720"/>
    <cellStyle name="Note 6 6 3 3 2 2" xfId="14917"/>
    <cellStyle name="Note 6 6 3 3 2 2 2" xfId="32351"/>
    <cellStyle name="Note 6 6 3 3 2 2 3" xfId="46804"/>
    <cellStyle name="Note 6 6 3 3 2 3" xfId="17378"/>
    <cellStyle name="Note 6 6 3 3 2 3 2" xfId="34812"/>
    <cellStyle name="Note 6 6 3 3 2 3 3" xfId="49265"/>
    <cellStyle name="Note 6 6 3 3 2 4" xfId="23155"/>
    <cellStyle name="Note 6 6 3 3 2 5" xfId="37608"/>
    <cellStyle name="Note 6 6 3 3 3" xfId="8182"/>
    <cellStyle name="Note 6 6 3 3 3 2" xfId="25616"/>
    <cellStyle name="Note 6 6 3 3 3 3" xfId="40069"/>
    <cellStyle name="Note 6 6 3 3 4" xfId="10623"/>
    <cellStyle name="Note 6 6 3 3 4 2" xfId="28057"/>
    <cellStyle name="Note 6 6 3 3 4 3" xfId="42510"/>
    <cellStyle name="Note 6 6 3 3 5" xfId="13043"/>
    <cellStyle name="Note 6 6 3 3 5 2" xfId="30477"/>
    <cellStyle name="Note 6 6 3 3 5 3" xfId="44930"/>
    <cellStyle name="Note 6 6 3 3 6" xfId="20049"/>
    <cellStyle name="Note 6 6 3 4" xfId="3210"/>
    <cellStyle name="Note 6 6 3 4 2" xfId="5721"/>
    <cellStyle name="Note 6 6 3 4 2 2" xfId="23156"/>
    <cellStyle name="Note 6 6 3 4 2 3" xfId="37609"/>
    <cellStyle name="Note 6 6 3 4 3" xfId="8183"/>
    <cellStyle name="Note 6 6 3 4 3 2" xfId="25617"/>
    <cellStyle name="Note 6 6 3 4 3 3" xfId="40070"/>
    <cellStyle name="Note 6 6 3 4 4" xfId="10624"/>
    <cellStyle name="Note 6 6 3 4 4 2" xfId="28058"/>
    <cellStyle name="Note 6 6 3 4 4 3" xfId="42511"/>
    <cellStyle name="Note 6 6 3 4 5" xfId="13044"/>
    <cellStyle name="Note 6 6 3 4 5 2" xfId="30478"/>
    <cellStyle name="Note 6 6 3 4 5 3" xfId="44931"/>
    <cellStyle name="Note 6 6 3 4 6" xfId="15576"/>
    <cellStyle name="Note 6 6 3 4 6 2" xfId="33010"/>
    <cellStyle name="Note 6 6 3 4 6 3" xfId="47463"/>
    <cellStyle name="Note 6 6 3 4 7" xfId="20050"/>
    <cellStyle name="Note 6 6 3 4 8" xfId="20737"/>
    <cellStyle name="Note 6 6 3 5" xfId="5718"/>
    <cellStyle name="Note 6 6 3 5 2" xfId="14915"/>
    <cellStyle name="Note 6 6 3 5 2 2" xfId="32349"/>
    <cellStyle name="Note 6 6 3 5 2 3" xfId="46802"/>
    <cellStyle name="Note 6 6 3 5 3" xfId="17376"/>
    <cellStyle name="Note 6 6 3 5 3 2" xfId="34810"/>
    <cellStyle name="Note 6 6 3 5 3 3" xfId="49263"/>
    <cellStyle name="Note 6 6 3 5 4" xfId="23153"/>
    <cellStyle name="Note 6 6 3 5 5" xfId="37606"/>
    <cellStyle name="Note 6 6 3 6" xfId="8180"/>
    <cellStyle name="Note 6 6 3 6 2" xfId="25614"/>
    <cellStyle name="Note 6 6 3 6 3" xfId="40067"/>
    <cellStyle name="Note 6 6 3 7" xfId="10621"/>
    <cellStyle name="Note 6 6 3 7 2" xfId="28055"/>
    <cellStyle name="Note 6 6 3 7 3" xfId="42508"/>
    <cellStyle name="Note 6 6 3 8" xfId="13041"/>
    <cellStyle name="Note 6 6 3 8 2" xfId="30475"/>
    <cellStyle name="Note 6 6 3 8 3" xfId="44928"/>
    <cellStyle name="Note 6 6 3 9" xfId="20047"/>
    <cellStyle name="Note 6 6 4" xfId="3211"/>
    <cellStyle name="Note 6 6 4 2" xfId="3212"/>
    <cellStyle name="Note 6 6 4 2 2" xfId="5723"/>
    <cellStyle name="Note 6 6 4 2 2 2" xfId="14919"/>
    <cellStyle name="Note 6 6 4 2 2 2 2" xfId="32353"/>
    <cellStyle name="Note 6 6 4 2 2 2 3" xfId="46806"/>
    <cellStyle name="Note 6 6 4 2 2 3" xfId="17380"/>
    <cellStyle name="Note 6 6 4 2 2 3 2" xfId="34814"/>
    <cellStyle name="Note 6 6 4 2 2 3 3" xfId="49267"/>
    <cellStyle name="Note 6 6 4 2 2 4" xfId="23158"/>
    <cellStyle name="Note 6 6 4 2 2 5" xfId="37611"/>
    <cellStyle name="Note 6 6 4 2 3" xfId="8185"/>
    <cellStyle name="Note 6 6 4 2 3 2" xfId="25619"/>
    <cellStyle name="Note 6 6 4 2 3 3" xfId="40072"/>
    <cellStyle name="Note 6 6 4 2 4" xfId="10626"/>
    <cellStyle name="Note 6 6 4 2 4 2" xfId="28060"/>
    <cellStyle name="Note 6 6 4 2 4 3" xfId="42513"/>
    <cellStyle name="Note 6 6 4 2 5" xfId="13046"/>
    <cellStyle name="Note 6 6 4 2 5 2" xfId="30480"/>
    <cellStyle name="Note 6 6 4 2 5 3" xfId="44933"/>
    <cellStyle name="Note 6 6 4 2 6" xfId="20052"/>
    <cellStyle name="Note 6 6 4 3" xfId="3213"/>
    <cellStyle name="Note 6 6 4 3 2" xfId="5724"/>
    <cellStyle name="Note 6 6 4 3 2 2" xfId="14920"/>
    <cellStyle name="Note 6 6 4 3 2 2 2" xfId="32354"/>
    <cellStyle name="Note 6 6 4 3 2 2 3" xfId="46807"/>
    <cellStyle name="Note 6 6 4 3 2 3" xfId="17381"/>
    <cellStyle name="Note 6 6 4 3 2 3 2" xfId="34815"/>
    <cellStyle name="Note 6 6 4 3 2 3 3" xfId="49268"/>
    <cellStyle name="Note 6 6 4 3 2 4" xfId="23159"/>
    <cellStyle name="Note 6 6 4 3 2 5" xfId="37612"/>
    <cellStyle name="Note 6 6 4 3 3" xfId="8186"/>
    <cellStyle name="Note 6 6 4 3 3 2" xfId="25620"/>
    <cellStyle name="Note 6 6 4 3 3 3" xfId="40073"/>
    <cellStyle name="Note 6 6 4 3 4" xfId="10627"/>
    <cellStyle name="Note 6 6 4 3 4 2" xfId="28061"/>
    <cellStyle name="Note 6 6 4 3 4 3" xfId="42514"/>
    <cellStyle name="Note 6 6 4 3 5" xfId="13047"/>
    <cellStyle name="Note 6 6 4 3 5 2" xfId="30481"/>
    <cellStyle name="Note 6 6 4 3 5 3" xfId="44934"/>
    <cellStyle name="Note 6 6 4 3 6" xfId="20053"/>
    <cellStyle name="Note 6 6 4 4" xfId="3214"/>
    <cellStyle name="Note 6 6 4 4 2" xfId="5725"/>
    <cellStyle name="Note 6 6 4 4 2 2" xfId="23160"/>
    <cellStyle name="Note 6 6 4 4 2 3" xfId="37613"/>
    <cellStyle name="Note 6 6 4 4 3" xfId="8187"/>
    <cellStyle name="Note 6 6 4 4 3 2" xfId="25621"/>
    <cellStyle name="Note 6 6 4 4 3 3" xfId="40074"/>
    <cellStyle name="Note 6 6 4 4 4" xfId="10628"/>
    <cellStyle name="Note 6 6 4 4 4 2" xfId="28062"/>
    <cellStyle name="Note 6 6 4 4 4 3" xfId="42515"/>
    <cellStyle name="Note 6 6 4 4 5" xfId="13048"/>
    <cellStyle name="Note 6 6 4 4 5 2" xfId="30482"/>
    <cellStyle name="Note 6 6 4 4 5 3" xfId="44935"/>
    <cellStyle name="Note 6 6 4 4 6" xfId="15577"/>
    <cellStyle name="Note 6 6 4 4 6 2" xfId="33011"/>
    <cellStyle name="Note 6 6 4 4 6 3" xfId="47464"/>
    <cellStyle name="Note 6 6 4 4 7" xfId="20054"/>
    <cellStyle name="Note 6 6 4 4 8" xfId="20738"/>
    <cellStyle name="Note 6 6 4 5" xfId="5722"/>
    <cellStyle name="Note 6 6 4 5 2" xfId="14918"/>
    <cellStyle name="Note 6 6 4 5 2 2" xfId="32352"/>
    <cellStyle name="Note 6 6 4 5 2 3" xfId="46805"/>
    <cellStyle name="Note 6 6 4 5 3" xfId="17379"/>
    <cellStyle name="Note 6 6 4 5 3 2" xfId="34813"/>
    <cellStyle name="Note 6 6 4 5 3 3" xfId="49266"/>
    <cellStyle name="Note 6 6 4 5 4" xfId="23157"/>
    <cellStyle name="Note 6 6 4 5 5" xfId="37610"/>
    <cellStyle name="Note 6 6 4 6" xfId="8184"/>
    <cellStyle name="Note 6 6 4 6 2" xfId="25618"/>
    <cellStyle name="Note 6 6 4 6 3" xfId="40071"/>
    <cellStyle name="Note 6 6 4 7" xfId="10625"/>
    <cellStyle name="Note 6 6 4 7 2" xfId="28059"/>
    <cellStyle name="Note 6 6 4 7 3" xfId="42512"/>
    <cellStyle name="Note 6 6 4 8" xfId="13045"/>
    <cellStyle name="Note 6 6 4 8 2" xfId="30479"/>
    <cellStyle name="Note 6 6 4 8 3" xfId="44932"/>
    <cellStyle name="Note 6 6 4 9" xfId="20051"/>
    <cellStyle name="Note 6 6 5" xfId="3215"/>
    <cellStyle name="Note 6 6 5 2" xfId="3216"/>
    <cellStyle name="Note 6 6 5 2 2" xfId="5727"/>
    <cellStyle name="Note 6 6 5 2 2 2" xfId="14922"/>
    <cellStyle name="Note 6 6 5 2 2 2 2" xfId="32356"/>
    <cellStyle name="Note 6 6 5 2 2 2 3" xfId="46809"/>
    <cellStyle name="Note 6 6 5 2 2 3" xfId="17383"/>
    <cellStyle name="Note 6 6 5 2 2 3 2" xfId="34817"/>
    <cellStyle name="Note 6 6 5 2 2 3 3" xfId="49270"/>
    <cellStyle name="Note 6 6 5 2 2 4" xfId="23162"/>
    <cellStyle name="Note 6 6 5 2 2 5" xfId="37615"/>
    <cellStyle name="Note 6 6 5 2 3" xfId="8189"/>
    <cellStyle name="Note 6 6 5 2 3 2" xfId="25623"/>
    <cellStyle name="Note 6 6 5 2 3 3" xfId="40076"/>
    <cellStyle name="Note 6 6 5 2 4" xfId="10630"/>
    <cellStyle name="Note 6 6 5 2 4 2" xfId="28064"/>
    <cellStyle name="Note 6 6 5 2 4 3" xfId="42517"/>
    <cellStyle name="Note 6 6 5 2 5" xfId="13050"/>
    <cellStyle name="Note 6 6 5 2 5 2" xfId="30484"/>
    <cellStyle name="Note 6 6 5 2 5 3" xfId="44937"/>
    <cellStyle name="Note 6 6 5 2 6" xfId="20056"/>
    <cellStyle name="Note 6 6 5 3" xfId="3217"/>
    <cellStyle name="Note 6 6 5 3 2" xfId="5728"/>
    <cellStyle name="Note 6 6 5 3 2 2" xfId="14923"/>
    <cellStyle name="Note 6 6 5 3 2 2 2" xfId="32357"/>
    <cellStyle name="Note 6 6 5 3 2 2 3" xfId="46810"/>
    <cellStyle name="Note 6 6 5 3 2 3" xfId="17384"/>
    <cellStyle name="Note 6 6 5 3 2 3 2" xfId="34818"/>
    <cellStyle name="Note 6 6 5 3 2 3 3" xfId="49271"/>
    <cellStyle name="Note 6 6 5 3 2 4" xfId="23163"/>
    <cellStyle name="Note 6 6 5 3 2 5" xfId="37616"/>
    <cellStyle name="Note 6 6 5 3 3" xfId="8190"/>
    <cellStyle name="Note 6 6 5 3 3 2" xfId="25624"/>
    <cellStyle name="Note 6 6 5 3 3 3" xfId="40077"/>
    <cellStyle name="Note 6 6 5 3 4" xfId="10631"/>
    <cellStyle name="Note 6 6 5 3 4 2" xfId="28065"/>
    <cellStyle name="Note 6 6 5 3 4 3" xfId="42518"/>
    <cellStyle name="Note 6 6 5 3 5" xfId="13051"/>
    <cellStyle name="Note 6 6 5 3 5 2" xfId="30485"/>
    <cellStyle name="Note 6 6 5 3 5 3" xfId="44938"/>
    <cellStyle name="Note 6 6 5 3 6" xfId="20057"/>
    <cellStyle name="Note 6 6 5 4" xfId="3218"/>
    <cellStyle name="Note 6 6 5 4 2" xfId="5729"/>
    <cellStyle name="Note 6 6 5 4 2 2" xfId="23164"/>
    <cellStyle name="Note 6 6 5 4 2 3" xfId="37617"/>
    <cellStyle name="Note 6 6 5 4 3" xfId="8191"/>
    <cellStyle name="Note 6 6 5 4 3 2" xfId="25625"/>
    <cellStyle name="Note 6 6 5 4 3 3" xfId="40078"/>
    <cellStyle name="Note 6 6 5 4 4" xfId="10632"/>
    <cellStyle name="Note 6 6 5 4 4 2" xfId="28066"/>
    <cellStyle name="Note 6 6 5 4 4 3" xfId="42519"/>
    <cellStyle name="Note 6 6 5 4 5" xfId="13052"/>
    <cellStyle name="Note 6 6 5 4 5 2" xfId="30486"/>
    <cellStyle name="Note 6 6 5 4 5 3" xfId="44939"/>
    <cellStyle name="Note 6 6 5 4 6" xfId="15578"/>
    <cellStyle name="Note 6 6 5 4 6 2" xfId="33012"/>
    <cellStyle name="Note 6 6 5 4 6 3" xfId="47465"/>
    <cellStyle name="Note 6 6 5 4 7" xfId="20058"/>
    <cellStyle name="Note 6 6 5 4 8" xfId="20739"/>
    <cellStyle name="Note 6 6 5 5" xfId="5726"/>
    <cellStyle name="Note 6 6 5 5 2" xfId="14921"/>
    <cellStyle name="Note 6 6 5 5 2 2" xfId="32355"/>
    <cellStyle name="Note 6 6 5 5 2 3" xfId="46808"/>
    <cellStyle name="Note 6 6 5 5 3" xfId="17382"/>
    <cellStyle name="Note 6 6 5 5 3 2" xfId="34816"/>
    <cellStyle name="Note 6 6 5 5 3 3" xfId="49269"/>
    <cellStyle name="Note 6 6 5 5 4" xfId="23161"/>
    <cellStyle name="Note 6 6 5 5 5" xfId="37614"/>
    <cellStyle name="Note 6 6 5 6" xfId="8188"/>
    <cellStyle name="Note 6 6 5 6 2" xfId="25622"/>
    <cellStyle name="Note 6 6 5 6 3" xfId="40075"/>
    <cellStyle name="Note 6 6 5 7" xfId="10629"/>
    <cellStyle name="Note 6 6 5 7 2" xfId="28063"/>
    <cellStyle name="Note 6 6 5 7 3" xfId="42516"/>
    <cellStyle name="Note 6 6 5 8" xfId="13049"/>
    <cellStyle name="Note 6 6 5 8 2" xfId="30483"/>
    <cellStyle name="Note 6 6 5 8 3" xfId="44936"/>
    <cellStyle name="Note 6 6 5 9" xfId="20055"/>
    <cellStyle name="Note 6 6 6" xfId="3219"/>
    <cellStyle name="Note 6 6 6 2" xfId="5730"/>
    <cellStyle name="Note 6 6 6 2 2" xfId="14924"/>
    <cellStyle name="Note 6 6 6 2 2 2" xfId="32358"/>
    <cellStyle name="Note 6 6 6 2 2 3" xfId="46811"/>
    <cellStyle name="Note 6 6 6 2 3" xfId="17385"/>
    <cellStyle name="Note 6 6 6 2 3 2" xfId="34819"/>
    <cellStyle name="Note 6 6 6 2 3 3" xfId="49272"/>
    <cellStyle name="Note 6 6 6 2 4" xfId="23165"/>
    <cellStyle name="Note 6 6 6 2 5" xfId="37618"/>
    <cellStyle name="Note 6 6 6 3" xfId="8192"/>
    <cellStyle name="Note 6 6 6 3 2" xfId="25626"/>
    <cellStyle name="Note 6 6 6 3 3" xfId="40079"/>
    <cellStyle name="Note 6 6 6 4" xfId="10633"/>
    <cellStyle name="Note 6 6 6 4 2" xfId="28067"/>
    <cellStyle name="Note 6 6 6 4 3" xfId="42520"/>
    <cellStyle name="Note 6 6 6 5" xfId="13053"/>
    <cellStyle name="Note 6 6 6 5 2" xfId="30487"/>
    <cellStyle name="Note 6 6 6 5 3" xfId="44940"/>
    <cellStyle name="Note 6 6 6 6" xfId="20059"/>
    <cellStyle name="Note 6 6 7" xfId="3220"/>
    <cellStyle name="Note 6 6 7 2" xfId="5731"/>
    <cellStyle name="Note 6 6 7 2 2" xfId="14925"/>
    <cellStyle name="Note 6 6 7 2 2 2" xfId="32359"/>
    <cellStyle name="Note 6 6 7 2 2 3" xfId="46812"/>
    <cellStyle name="Note 6 6 7 2 3" xfId="17386"/>
    <cellStyle name="Note 6 6 7 2 3 2" xfId="34820"/>
    <cellStyle name="Note 6 6 7 2 3 3" xfId="49273"/>
    <cellStyle name="Note 6 6 7 2 4" xfId="23166"/>
    <cellStyle name="Note 6 6 7 2 5" xfId="37619"/>
    <cellStyle name="Note 6 6 7 3" xfId="8193"/>
    <cellStyle name="Note 6 6 7 3 2" xfId="25627"/>
    <cellStyle name="Note 6 6 7 3 3" xfId="40080"/>
    <cellStyle name="Note 6 6 7 4" xfId="10634"/>
    <cellStyle name="Note 6 6 7 4 2" xfId="28068"/>
    <cellStyle name="Note 6 6 7 4 3" xfId="42521"/>
    <cellStyle name="Note 6 6 7 5" xfId="13054"/>
    <cellStyle name="Note 6 6 7 5 2" xfId="30488"/>
    <cellStyle name="Note 6 6 7 5 3" xfId="44941"/>
    <cellStyle name="Note 6 6 7 6" xfId="20060"/>
    <cellStyle name="Note 6 6 8" xfId="3221"/>
    <cellStyle name="Note 6 6 8 2" xfId="5732"/>
    <cellStyle name="Note 6 6 8 2 2" xfId="23167"/>
    <cellStyle name="Note 6 6 8 2 3" xfId="37620"/>
    <cellStyle name="Note 6 6 8 3" xfId="8194"/>
    <cellStyle name="Note 6 6 8 3 2" xfId="25628"/>
    <cellStyle name="Note 6 6 8 3 3" xfId="40081"/>
    <cellStyle name="Note 6 6 8 4" xfId="10635"/>
    <cellStyle name="Note 6 6 8 4 2" xfId="28069"/>
    <cellStyle name="Note 6 6 8 4 3" xfId="42522"/>
    <cellStyle name="Note 6 6 8 5" xfId="13055"/>
    <cellStyle name="Note 6 6 8 5 2" xfId="30489"/>
    <cellStyle name="Note 6 6 8 5 3" xfId="44942"/>
    <cellStyle name="Note 6 6 8 6" xfId="15579"/>
    <cellStyle name="Note 6 6 8 6 2" xfId="33013"/>
    <cellStyle name="Note 6 6 8 6 3" xfId="47466"/>
    <cellStyle name="Note 6 6 8 7" xfId="20061"/>
    <cellStyle name="Note 6 6 8 8" xfId="20740"/>
    <cellStyle name="Note 6 6 9" xfId="5713"/>
    <cellStyle name="Note 6 6 9 2" xfId="14911"/>
    <cellStyle name="Note 6 6 9 2 2" xfId="32345"/>
    <cellStyle name="Note 6 6 9 2 3" xfId="46798"/>
    <cellStyle name="Note 6 6 9 3" xfId="17372"/>
    <cellStyle name="Note 6 6 9 3 2" xfId="34806"/>
    <cellStyle name="Note 6 6 9 3 3" xfId="49259"/>
    <cellStyle name="Note 6 6 9 4" xfId="23148"/>
    <cellStyle name="Note 6 6 9 5" xfId="37601"/>
    <cellStyle name="Note 6 7" xfId="3222"/>
    <cellStyle name="Note 6 7 10" xfId="8195"/>
    <cellStyle name="Note 6 7 10 2" xfId="25629"/>
    <cellStyle name="Note 6 7 10 3" xfId="40082"/>
    <cellStyle name="Note 6 7 11" xfId="10636"/>
    <cellStyle name="Note 6 7 11 2" xfId="28070"/>
    <cellStyle name="Note 6 7 11 3" xfId="42523"/>
    <cellStyle name="Note 6 7 12" xfId="13056"/>
    <cellStyle name="Note 6 7 12 2" xfId="30490"/>
    <cellStyle name="Note 6 7 12 3" xfId="44943"/>
    <cellStyle name="Note 6 7 13" xfId="20062"/>
    <cellStyle name="Note 6 7 2" xfId="3223"/>
    <cellStyle name="Note 6 7 2 2" xfId="3224"/>
    <cellStyle name="Note 6 7 2 2 2" xfId="5735"/>
    <cellStyle name="Note 6 7 2 2 2 2" xfId="14928"/>
    <cellStyle name="Note 6 7 2 2 2 2 2" xfId="32362"/>
    <cellStyle name="Note 6 7 2 2 2 2 3" xfId="46815"/>
    <cellStyle name="Note 6 7 2 2 2 3" xfId="17389"/>
    <cellStyle name="Note 6 7 2 2 2 3 2" xfId="34823"/>
    <cellStyle name="Note 6 7 2 2 2 3 3" xfId="49276"/>
    <cellStyle name="Note 6 7 2 2 2 4" xfId="23170"/>
    <cellStyle name="Note 6 7 2 2 2 5" xfId="37623"/>
    <cellStyle name="Note 6 7 2 2 3" xfId="8197"/>
    <cellStyle name="Note 6 7 2 2 3 2" xfId="25631"/>
    <cellStyle name="Note 6 7 2 2 3 3" xfId="40084"/>
    <cellStyle name="Note 6 7 2 2 4" xfId="10638"/>
    <cellStyle name="Note 6 7 2 2 4 2" xfId="28072"/>
    <cellStyle name="Note 6 7 2 2 4 3" xfId="42525"/>
    <cellStyle name="Note 6 7 2 2 5" xfId="13058"/>
    <cellStyle name="Note 6 7 2 2 5 2" xfId="30492"/>
    <cellStyle name="Note 6 7 2 2 5 3" xfId="44945"/>
    <cellStyle name="Note 6 7 2 2 6" xfId="20064"/>
    <cellStyle name="Note 6 7 2 3" xfId="3225"/>
    <cellStyle name="Note 6 7 2 3 2" xfId="5736"/>
    <cellStyle name="Note 6 7 2 3 2 2" xfId="14929"/>
    <cellStyle name="Note 6 7 2 3 2 2 2" xfId="32363"/>
    <cellStyle name="Note 6 7 2 3 2 2 3" xfId="46816"/>
    <cellStyle name="Note 6 7 2 3 2 3" xfId="17390"/>
    <cellStyle name="Note 6 7 2 3 2 3 2" xfId="34824"/>
    <cellStyle name="Note 6 7 2 3 2 3 3" xfId="49277"/>
    <cellStyle name="Note 6 7 2 3 2 4" xfId="23171"/>
    <cellStyle name="Note 6 7 2 3 2 5" xfId="37624"/>
    <cellStyle name="Note 6 7 2 3 3" xfId="8198"/>
    <cellStyle name="Note 6 7 2 3 3 2" xfId="25632"/>
    <cellStyle name="Note 6 7 2 3 3 3" xfId="40085"/>
    <cellStyle name="Note 6 7 2 3 4" xfId="10639"/>
    <cellStyle name="Note 6 7 2 3 4 2" xfId="28073"/>
    <cellStyle name="Note 6 7 2 3 4 3" xfId="42526"/>
    <cellStyle name="Note 6 7 2 3 5" xfId="13059"/>
    <cellStyle name="Note 6 7 2 3 5 2" xfId="30493"/>
    <cellStyle name="Note 6 7 2 3 5 3" xfId="44946"/>
    <cellStyle name="Note 6 7 2 3 6" xfId="20065"/>
    <cellStyle name="Note 6 7 2 4" xfId="3226"/>
    <cellStyle name="Note 6 7 2 4 2" xfId="5737"/>
    <cellStyle name="Note 6 7 2 4 2 2" xfId="23172"/>
    <cellStyle name="Note 6 7 2 4 2 3" xfId="37625"/>
    <cellStyle name="Note 6 7 2 4 3" xfId="8199"/>
    <cellStyle name="Note 6 7 2 4 3 2" xfId="25633"/>
    <cellStyle name="Note 6 7 2 4 3 3" xfId="40086"/>
    <cellStyle name="Note 6 7 2 4 4" xfId="10640"/>
    <cellStyle name="Note 6 7 2 4 4 2" xfId="28074"/>
    <cellStyle name="Note 6 7 2 4 4 3" xfId="42527"/>
    <cellStyle name="Note 6 7 2 4 5" xfId="13060"/>
    <cellStyle name="Note 6 7 2 4 5 2" xfId="30494"/>
    <cellStyle name="Note 6 7 2 4 5 3" xfId="44947"/>
    <cellStyle name="Note 6 7 2 4 6" xfId="15580"/>
    <cellStyle name="Note 6 7 2 4 6 2" xfId="33014"/>
    <cellStyle name="Note 6 7 2 4 6 3" xfId="47467"/>
    <cellStyle name="Note 6 7 2 4 7" xfId="20066"/>
    <cellStyle name="Note 6 7 2 4 8" xfId="20741"/>
    <cellStyle name="Note 6 7 2 5" xfId="5734"/>
    <cellStyle name="Note 6 7 2 5 2" xfId="14927"/>
    <cellStyle name="Note 6 7 2 5 2 2" xfId="32361"/>
    <cellStyle name="Note 6 7 2 5 2 3" xfId="46814"/>
    <cellStyle name="Note 6 7 2 5 3" xfId="17388"/>
    <cellStyle name="Note 6 7 2 5 3 2" xfId="34822"/>
    <cellStyle name="Note 6 7 2 5 3 3" xfId="49275"/>
    <cellStyle name="Note 6 7 2 5 4" xfId="23169"/>
    <cellStyle name="Note 6 7 2 5 5" xfId="37622"/>
    <cellStyle name="Note 6 7 2 6" xfId="8196"/>
    <cellStyle name="Note 6 7 2 6 2" xfId="25630"/>
    <cellStyle name="Note 6 7 2 6 3" xfId="40083"/>
    <cellStyle name="Note 6 7 2 7" xfId="10637"/>
    <cellStyle name="Note 6 7 2 7 2" xfId="28071"/>
    <cellStyle name="Note 6 7 2 7 3" xfId="42524"/>
    <cellStyle name="Note 6 7 2 8" xfId="13057"/>
    <cellStyle name="Note 6 7 2 8 2" xfId="30491"/>
    <cellStyle name="Note 6 7 2 8 3" xfId="44944"/>
    <cellStyle name="Note 6 7 2 9" xfId="20063"/>
    <cellStyle name="Note 6 7 3" xfId="3227"/>
    <cellStyle name="Note 6 7 3 2" xfId="3228"/>
    <cellStyle name="Note 6 7 3 2 2" xfId="5739"/>
    <cellStyle name="Note 6 7 3 2 2 2" xfId="14931"/>
    <cellStyle name="Note 6 7 3 2 2 2 2" xfId="32365"/>
    <cellStyle name="Note 6 7 3 2 2 2 3" xfId="46818"/>
    <cellStyle name="Note 6 7 3 2 2 3" xfId="17392"/>
    <cellStyle name="Note 6 7 3 2 2 3 2" xfId="34826"/>
    <cellStyle name="Note 6 7 3 2 2 3 3" xfId="49279"/>
    <cellStyle name="Note 6 7 3 2 2 4" xfId="23174"/>
    <cellStyle name="Note 6 7 3 2 2 5" xfId="37627"/>
    <cellStyle name="Note 6 7 3 2 3" xfId="8201"/>
    <cellStyle name="Note 6 7 3 2 3 2" xfId="25635"/>
    <cellStyle name="Note 6 7 3 2 3 3" xfId="40088"/>
    <cellStyle name="Note 6 7 3 2 4" xfId="10642"/>
    <cellStyle name="Note 6 7 3 2 4 2" xfId="28076"/>
    <cellStyle name="Note 6 7 3 2 4 3" xfId="42529"/>
    <cellStyle name="Note 6 7 3 2 5" xfId="13062"/>
    <cellStyle name="Note 6 7 3 2 5 2" xfId="30496"/>
    <cellStyle name="Note 6 7 3 2 5 3" xfId="44949"/>
    <cellStyle name="Note 6 7 3 2 6" xfId="20068"/>
    <cellStyle name="Note 6 7 3 3" xfId="3229"/>
    <cellStyle name="Note 6 7 3 3 2" xfId="5740"/>
    <cellStyle name="Note 6 7 3 3 2 2" xfId="14932"/>
    <cellStyle name="Note 6 7 3 3 2 2 2" xfId="32366"/>
    <cellStyle name="Note 6 7 3 3 2 2 3" xfId="46819"/>
    <cellStyle name="Note 6 7 3 3 2 3" xfId="17393"/>
    <cellStyle name="Note 6 7 3 3 2 3 2" xfId="34827"/>
    <cellStyle name="Note 6 7 3 3 2 3 3" xfId="49280"/>
    <cellStyle name="Note 6 7 3 3 2 4" xfId="23175"/>
    <cellStyle name="Note 6 7 3 3 2 5" xfId="37628"/>
    <cellStyle name="Note 6 7 3 3 3" xfId="8202"/>
    <cellStyle name="Note 6 7 3 3 3 2" xfId="25636"/>
    <cellStyle name="Note 6 7 3 3 3 3" xfId="40089"/>
    <cellStyle name="Note 6 7 3 3 4" xfId="10643"/>
    <cellStyle name="Note 6 7 3 3 4 2" xfId="28077"/>
    <cellStyle name="Note 6 7 3 3 4 3" xfId="42530"/>
    <cellStyle name="Note 6 7 3 3 5" xfId="13063"/>
    <cellStyle name="Note 6 7 3 3 5 2" xfId="30497"/>
    <cellStyle name="Note 6 7 3 3 5 3" xfId="44950"/>
    <cellStyle name="Note 6 7 3 3 6" xfId="20069"/>
    <cellStyle name="Note 6 7 3 4" xfId="3230"/>
    <cellStyle name="Note 6 7 3 4 2" xfId="5741"/>
    <cellStyle name="Note 6 7 3 4 2 2" xfId="23176"/>
    <cellStyle name="Note 6 7 3 4 2 3" xfId="37629"/>
    <cellStyle name="Note 6 7 3 4 3" xfId="8203"/>
    <cellStyle name="Note 6 7 3 4 3 2" xfId="25637"/>
    <cellStyle name="Note 6 7 3 4 3 3" xfId="40090"/>
    <cellStyle name="Note 6 7 3 4 4" xfId="10644"/>
    <cellStyle name="Note 6 7 3 4 4 2" xfId="28078"/>
    <cellStyle name="Note 6 7 3 4 4 3" xfId="42531"/>
    <cellStyle name="Note 6 7 3 4 5" xfId="13064"/>
    <cellStyle name="Note 6 7 3 4 5 2" xfId="30498"/>
    <cellStyle name="Note 6 7 3 4 5 3" xfId="44951"/>
    <cellStyle name="Note 6 7 3 4 6" xfId="15581"/>
    <cellStyle name="Note 6 7 3 4 6 2" xfId="33015"/>
    <cellStyle name="Note 6 7 3 4 6 3" xfId="47468"/>
    <cellStyle name="Note 6 7 3 4 7" xfId="20070"/>
    <cellStyle name="Note 6 7 3 4 8" xfId="20742"/>
    <cellStyle name="Note 6 7 3 5" xfId="5738"/>
    <cellStyle name="Note 6 7 3 5 2" xfId="14930"/>
    <cellStyle name="Note 6 7 3 5 2 2" xfId="32364"/>
    <cellStyle name="Note 6 7 3 5 2 3" xfId="46817"/>
    <cellStyle name="Note 6 7 3 5 3" xfId="17391"/>
    <cellStyle name="Note 6 7 3 5 3 2" xfId="34825"/>
    <cellStyle name="Note 6 7 3 5 3 3" xfId="49278"/>
    <cellStyle name="Note 6 7 3 5 4" xfId="23173"/>
    <cellStyle name="Note 6 7 3 5 5" xfId="37626"/>
    <cellStyle name="Note 6 7 3 6" xfId="8200"/>
    <cellStyle name="Note 6 7 3 6 2" xfId="25634"/>
    <cellStyle name="Note 6 7 3 6 3" xfId="40087"/>
    <cellStyle name="Note 6 7 3 7" xfId="10641"/>
    <cellStyle name="Note 6 7 3 7 2" xfId="28075"/>
    <cellStyle name="Note 6 7 3 7 3" xfId="42528"/>
    <cellStyle name="Note 6 7 3 8" xfId="13061"/>
    <cellStyle name="Note 6 7 3 8 2" xfId="30495"/>
    <cellStyle name="Note 6 7 3 8 3" xfId="44948"/>
    <cellStyle name="Note 6 7 3 9" xfId="20067"/>
    <cellStyle name="Note 6 7 4" xfId="3231"/>
    <cellStyle name="Note 6 7 4 2" xfId="3232"/>
    <cellStyle name="Note 6 7 4 2 2" xfId="5743"/>
    <cellStyle name="Note 6 7 4 2 2 2" xfId="14934"/>
    <cellStyle name="Note 6 7 4 2 2 2 2" xfId="32368"/>
    <cellStyle name="Note 6 7 4 2 2 2 3" xfId="46821"/>
    <cellStyle name="Note 6 7 4 2 2 3" xfId="17395"/>
    <cellStyle name="Note 6 7 4 2 2 3 2" xfId="34829"/>
    <cellStyle name="Note 6 7 4 2 2 3 3" xfId="49282"/>
    <cellStyle name="Note 6 7 4 2 2 4" xfId="23178"/>
    <cellStyle name="Note 6 7 4 2 2 5" xfId="37631"/>
    <cellStyle name="Note 6 7 4 2 3" xfId="8205"/>
    <cellStyle name="Note 6 7 4 2 3 2" xfId="25639"/>
    <cellStyle name="Note 6 7 4 2 3 3" xfId="40092"/>
    <cellStyle name="Note 6 7 4 2 4" xfId="10646"/>
    <cellStyle name="Note 6 7 4 2 4 2" xfId="28080"/>
    <cellStyle name="Note 6 7 4 2 4 3" xfId="42533"/>
    <cellStyle name="Note 6 7 4 2 5" xfId="13066"/>
    <cellStyle name="Note 6 7 4 2 5 2" xfId="30500"/>
    <cellStyle name="Note 6 7 4 2 5 3" xfId="44953"/>
    <cellStyle name="Note 6 7 4 2 6" xfId="20072"/>
    <cellStyle name="Note 6 7 4 3" xfId="3233"/>
    <cellStyle name="Note 6 7 4 3 2" xfId="5744"/>
    <cellStyle name="Note 6 7 4 3 2 2" xfId="14935"/>
    <cellStyle name="Note 6 7 4 3 2 2 2" xfId="32369"/>
    <cellStyle name="Note 6 7 4 3 2 2 3" xfId="46822"/>
    <cellStyle name="Note 6 7 4 3 2 3" xfId="17396"/>
    <cellStyle name="Note 6 7 4 3 2 3 2" xfId="34830"/>
    <cellStyle name="Note 6 7 4 3 2 3 3" xfId="49283"/>
    <cellStyle name="Note 6 7 4 3 2 4" xfId="23179"/>
    <cellStyle name="Note 6 7 4 3 2 5" xfId="37632"/>
    <cellStyle name="Note 6 7 4 3 3" xfId="8206"/>
    <cellStyle name="Note 6 7 4 3 3 2" xfId="25640"/>
    <cellStyle name="Note 6 7 4 3 3 3" xfId="40093"/>
    <cellStyle name="Note 6 7 4 3 4" xfId="10647"/>
    <cellStyle name="Note 6 7 4 3 4 2" xfId="28081"/>
    <cellStyle name="Note 6 7 4 3 4 3" xfId="42534"/>
    <cellStyle name="Note 6 7 4 3 5" xfId="13067"/>
    <cellStyle name="Note 6 7 4 3 5 2" xfId="30501"/>
    <cellStyle name="Note 6 7 4 3 5 3" xfId="44954"/>
    <cellStyle name="Note 6 7 4 3 6" xfId="20073"/>
    <cellStyle name="Note 6 7 4 4" xfId="3234"/>
    <cellStyle name="Note 6 7 4 4 2" xfId="5745"/>
    <cellStyle name="Note 6 7 4 4 2 2" xfId="23180"/>
    <cellStyle name="Note 6 7 4 4 2 3" xfId="37633"/>
    <cellStyle name="Note 6 7 4 4 3" xfId="8207"/>
    <cellStyle name="Note 6 7 4 4 3 2" xfId="25641"/>
    <cellStyle name="Note 6 7 4 4 3 3" xfId="40094"/>
    <cellStyle name="Note 6 7 4 4 4" xfId="10648"/>
    <cellStyle name="Note 6 7 4 4 4 2" xfId="28082"/>
    <cellStyle name="Note 6 7 4 4 4 3" xfId="42535"/>
    <cellStyle name="Note 6 7 4 4 5" xfId="13068"/>
    <cellStyle name="Note 6 7 4 4 5 2" xfId="30502"/>
    <cellStyle name="Note 6 7 4 4 5 3" xfId="44955"/>
    <cellStyle name="Note 6 7 4 4 6" xfId="15582"/>
    <cellStyle name="Note 6 7 4 4 6 2" xfId="33016"/>
    <cellStyle name="Note 6 7 4 4 6 3" xfId="47469"/>
    <cellStyle name="Note 6 7 4 4 7" xfId="20074"/>
    <cellStyle name="Note 6 7 4 4 8" xfId="20743"/>
    <cellStyle name="Note 6 7 4 5" xfId="5742"/>
    <cellStyle name="Note 6 7 4 5 2" xfId="14933"/>
    <cellStyle name="Note 6 7 4 5 2 2" xfId="32367"/>
    <cellStyle name="Note 6 7 4 5 2 3" xfId="46820"/>
    <cellStyle name="Note 6 7 4 5 3" xfId="17394"/>
    <cellStyle name="Note 6 7 4 5 3 2" xfId="34828"/>
    <cellStyle name="Note 6 7 4 5 3 3" xfId="49281"/>
    <cellStyle name="Note 6 7 4 5 4" xfId="23177"/>
    <cellStyle name="Note 6 7 4 5 5" xfId="37630"/>
    <cellStyle name="Note 6 7 4 6" xfId="8204"/>
    <cellStyle name="Note 6 7 4 6 2" xfId="25638"/>
    <cellStyle name="Note 6 7 4 6 3" xfId="40091"/>
    <cellStyle name="Note 6 7 4 7" xfId="10645"/>
    <cellStyle name="Note 6 7 4 7 2" xfId="28079"/>
    <cellStyle name="Note 6 7 4 7 3" xfId="42532"/>
    <cellStyle name="Note 6 7 4 8" xfId="13065"/>
    <cellStyle name="Note 6 7 4 8 2" xfId="30499"/>
    <cellStyle name="Note 6 7 4 8 3" xfId="44952"/>
    <cellStyle name="Note 6 7 4 9" xfId="20071"/>
    <cellStyle name="Note 6 7 5" xfId="3235"/>
    <cellStyle name="Note 6 7 5 2" xfId="3236"/>
    <cellStyle name="Note 6 7 5 2 2" xfId="5747"/>
    <cellStyle name="Note 6 7 5 2 2 2" xfId="14937"/>
    <cellStyle name="Note 6 7 5 2 2 2 2" xfId="32371"/>
    <cellStyle name="Note 6 7 5 2 2 2 3" xfId="46824"/>
    <cellStyle name="Note 6 7 5 2 2 3" xfId="17398"/>
    <cellStyle name="Note 6 7 5 2 2 3 2" xfId="34832"/>
    <cellStyle name="Note 6 7 5 2 2 3 3" xfId="49285"/>
    <cellStyle name="Note 6 7 5 2 2 4" xfId="23182"/>
    <cellStyle name="Note 6 7 5 2 2 5" xfId="37635"/>
    <cellStyle name="Note 6 7 5 2 3" xfId="8209"/>
    <cellStyle name="Note 6 7 5 2 3 2" xfId="25643"/>
    <cellStyle name="Note 6 7 5 2 3 3" xfId="40096"/>
    <cellStyle name="Note 6 7 5 2 4" xfId="10650"/>
    <cellStyle name="Note 6 7 5 2 4 2" xfId="28084"/>
    <cellStyle name="Note 6 7 5 2 4 3" xfId="42537"/>
    <cellStyle name="Note 6 7 5 2 5" xfId="13070"/>
    <cellStyle name="Note 6 7 5 2 5 2" xfId="30504"/>
    <cellStyle name="Note 6 7 5 2 5 3" xfId="44957"/>
    <cellStyle name="Note 6 7 5 2 6" xfId="20076"/>
    <cellStyle name="Note 6 7 5 3" xfId="3237"/>
    <cellStyle name="Note 6 7 5 3 2" xfId="5748"/>
    <cellStyle name="Note 6 7 5 3 2 2" xfId="14938"/>
    <cellStyle name="Note 6 7 5 3 2 2 2" xfId="32372"/>
    <cellStyle name="Note 6 7 5 3 2 2 3" xfId="46825"/>
    <cellStyle name="Note 6 7 5 3 2 3" xfId="17399"/>
    <cellStyle name="Note 6 7 5 3 2 3 2" xfId="34833"/>
    <cellStyle name="Note 6 7 5 3 2 3 3" xfId="49286"/>
    <cellStyle name="Note 6 7 5 3 2 4" xfId="23183"/>
    <cellStyle name="Note 6 7 5 3 2 5" xfId="37636"/>
    <cellStyle name="Note 6 7 5 3 3" xfId="8210"/>
    <cellStyle name="Note 6 7 5 3 3 2" xfId="25644"/>
    <cellStyle name="Note 6 7 5 3 3 3" xfId="40097"/>
    <cellStyle name="Note 6 7 5 3 4" xfId="10651"/>
    <cellStyle name="Note 6 7 5 3 4 2" xfId="28085"/>
    <cellStyle name="Note 6 7 5 3 4 3" xfId="42538"/>
    <cellStyle name="Note 6 7 5 3 5" xfId="13071"/>
    <cellStyle name="Note 6 7 5 3 5 2" xfId="30505"/>
    <cellStyle name="Note 6 7 5 3 5 3" xfId="44958"/>
    <cellStyle name="Note 6 7 5 3 6" xfId="20077"/>
    <cellStyle name="Note 6 7 5 4" xfId="3238"/>
    <cellStyle name="Note 6 7 5 4 2" xfId="5749"/>
    <cellStyle name="Note 6 7 5 4 2 2" xfId="23184"/>
    <cellStyle name="Note 6 7 5 4 2 3" xfId="37637"/>
    <cellStyle name="Note 6 7 5 4 3" xfId="8211"/>
    <cellStyle name="Note 6 7 5 4 3 2" xfId="25645"/>
    <cellStyle name="Note 6 7 5 4 3 3" xfId="40098"/>
    <cellStyle name="Note 6 7 5 4 4" xfId="10652"/>
    <cellStyle name="Note 6 7 5 4 4 2" xfId="28086"/>
    <cellStyle name="Note 6 7 5 4 4 3" xfId="42539"/>
    <cellStyle name="Note 6 7 5 4 5" xfId="13072"/>
    <cellStyle name="Note 6 7 5 4 5 2" xfId="30506"/>
    <cellStyle name="Note 6 7 5 4 5 3" xfId="44959"/>
    <cellStyle name="Note 6 7 5 4 6" xfId="15583"/>
    <cellStyle name="Note 6 7 5 4 6 2" xfId="33017"/>
    <cellStyle name="Note 6 7 5 4 6 3" xfId="47470"/>
    <cellStyle name="Note 6 7 5 4 7" xfId="20078"/>
    <cellStyle name="Note 6 7 5 4 8" xfId="20744"/>
    <cellStyle name="Note 6 7 5 5" xfId="5746"/>
    <cellStyle name="Note 6 7 5 5 2" xfId="14936"/>
    <cellStyle name="Note 6 7 5 5 2 2" xfId="32370"/>
    <cellStyle name="Note 6 7 5 5 2 3" xfId="46823"/>
    <cellStyle name="Note 6 7 5 5 3" xfId="17397"/>
    <cellStyle name="Note 6 7 5 5 3 2" xfId="34831"/>
    <cellStyle name="Note 6 7 5 5 3 3" xfId="49284"/>
    <cellStyle name="Note 6 7 5 5 4" xfId="23181"/>
    <cellStyle name="Note 6 7 5 5 5" xfId="37634"/>
    <cellStyle name="Note 6 7 5 6" xfId="8208"/>
    <cellStyle name="Note 6 7 5 6 2" xfId="25642"/>
    <cellStyle name="Note 6 7 5 6 3" xfId="40095"/>
    <cellStyle name="Note 6 7 5 7" xfId="10649"/>
    <cellStyle name="Note 6 7 5 7 2" xfId="28083"/>
    <cellStyle name="Note 6 7 5 7 3" xfId="42536"/>
    <cellStyle name="Note 6 7 5 8" xfId="13069"/>
    <cellStyle name="Note 6 7 5 8 2" xfId="30503"/>
    <cellStyle name="Note 6 7 5 8 3" xfId="44956"/>
    <cellStyle name="Note 6 7 5 9" xfId="20075"/>
    <cellStyle name="Note 6 7 6" xfId="3239"/>
    <cellStyle name="Note 6 7 6 2" xfId="5750"/>
    <cellStyle name="Note 6 7 6 2 2" xfId="14939"/>
    <cellStyle name="Note 6 7 6 2 2 2" xfId="32373"/>
    <cellStyle name="Note 6 7 6 2 2 3" xfId="46826"/>
    <cellStyle name="Note 6 7 6 2 3" xfId="17400"/>
    <cellStyle name="Note 6 7 6 2 3 2" xfId="34834"/>
    <cellStyle name="Note 6 7 6 2 3 3" xfId="49287"/>
    <cellStyle name="Note 6 7 6 2 4" xfId="23185"/>
    <cellStyle name="Note 6 7 6 2 5" xfId="37638"/>
    <cellStyle name="Note 6 7 6 3" xfId="8212"/>
    <cellStyle name="Note 6 7 6 3 2" xfId="25646"/>
    <cellStyle name="Note 6 7 6 3 3" xfId="40099"/>
    <cellStyle name="Note 6 7 6 4" xfId="10653"/>
    <cellStyle name="Note 6 7 6 4 2" xfId="28087"/>
    <cellStyle name="Note 6 7 6 4 3" xfId="42540"/>
    <cellStyle name="Note 6 7 6 5" xfId="13073"/>
    <cellStyle name="Note 6 7 6 5 2" xfId="30507"/>
    <cellStyle name="Note 6 7 6 5 3" xfId="44960"/>
    <cellStyle name="Note 6 7 6 6" xfId="20079"/>
    <cellStyle name="Note 6 7 7" xfId="3240"/>
    <cellStyle name="Note 6 7 7 2" xfId="5751"/>
    <cellStyle name="Note 6 7 7 2 2" xfId="14940"/>
    <cellStyle name="Note 6 7 7 2 2 2" xfId="32374"/>
    <cellStyle name="Note 6 7 7 2 2 3" xfId="46827"/>
    <cellStyle name="Note 6 7 7 2 3" xfId="17401"/>
    <cellStyle name="Note 6 7 7 2 3 2" xfId="34835"/>
    <cellStyle name="Note 6 7 7 2 3 3" xfId="49288"/>
    <cellStyle name="Note 6 7 7 2 4" xfId="23186"/>
    <cellStyle name="Note 6 7 7 2 5" xfId="37639"/>
    <cellStyle name="Note 6 7 7 3" xfId="8213"/>
    <cellStyle name="Note 6 7 7 3 2" xfId="25647"/>
    <cellStyle name="Note 6 7 7 3 3" xfId="40100"/>
    <cellStyle name="Note 6 7 7 4" xfId="10654"/>
    <cellStyle name="Note 6 7 7 4 2" xfId="28088"/>
    <cellStyle name="Note 6 7 7 4 3" xfId="42541"/>
    <cellStyle name="Note 6 7 7 5" xfId="13074"/>
    <cellStyle name="Note 6 7 7 5 2" xfId="30508"/>
    <cellStyle name="Note 6 7 7 5 3" xfId="44961"/>
    <cellStyle name="Note 6 7 7 6" xfId="20080"/>
    <cellStyle name="Note 6 7 8" xfId="3241"/>
    <cellStyle name="Note 6 7 8 2" xfId="5752"/>
    <cellStyle name="Note 6 7 8 2 2" xfId="23187"/>
    <cellStyle name="Note 6 7 8 2 3" xfId="37640"/>
    <cellStyle name="Note 6 7 8 3" xfId="8214"/>
    <cellStyle name="Note 6 7 8 3 2" xfId="25648"/>
    <cellStyle name="Note 6 7 8 3 3" xfId="40101"/>
    <cellStyle name="Note 6 7 8 4" xfId="10655"/>
    <cellStyle name="Note 6 7 8 4 2" xfId="28089"/>
    <cellStyle name="Note 6 7 8 4 3" xfId="42542"/>
    <cellStyle name="Note 6 7 8 5" xfId="13075"/>
    <cellStyle name="Note 6 7 8 5 2" xfId="30509"/>
    <cellStyle name="Note 6 7 8 5 3" xfId="44962"/>
    <cellStyle name="Note 6 7 8 6" xfId="15584"/>
    <cellStyle name="Note 6 7 8 6 2" xfId="33018"/>
    <cellStyle name="Note 6 7 8 6 3" xfId="47471"/>
    <cellStyle name="Note 6 7 8 7" xfId="20081"/>
    <cellStyle name="Note 6 7 8 8" xfId="20745"/>
    <cellStyle name="Note 6 7 9" xfId="5733"/>
    <cellStyle name="Note 6 7 9 2" xfId="14926"/>
    <cellStyle name="Note 6 7 9 2 2" xfId="32360"/>
    <cellStyle name="Note 6 7 9 2 3" xfId="46813"/>
    <cellStyle name="Note 6 7 9 3" xfId="17387"/>
    <cellStyle name="Note 6 7 9 3 2" xfId="34821"/>
    <cellStyle name="Note 6 7 9 3 3" xfId="49274"/>
    <cellStyle name="Note 6 7 9 4" xfId="23168"/>
    <cellStyle name="Note 6 7 9 5" xfId="37621"/>
    <cellStyle name="Note 6 8" xfId="3242"/>
    <cellStyle name="Note 6 8 10" xfId="8215"/>
    <cellStyle name="Note 6 8 10 2" xfId="25649"/>
    <cellStyle name="Note 6 8 10 3" xfId="40102"/>
    <cellStyle name="Note 6 8 11" xfId="10656"/>
    <cellStyle name="Note 6 8 11 2" xfId="28090"/>
    <cellStyle name="Note 6 8 11 3" xfId="42543"/>
    <cellStyle name="Note 6 8 12" xfId="13076"/>
    <cellStyle name="Note 6 8 12 2" xfId="30510"/>
    <cellStyle name="Note 6 8 12 3" xfId="44963"/>
    <cellStyle name="Note 6 8 13" xfId="20082"/>
    <cellStyle name="Note 6 8 2" xfId="3243"/>
    <cellStyle name="Note 6 8 2 2" xfId="3244"/>
    <cellStyle name="Note 6 8 2 2 2" xfId="5755"/>
    <cellStyle name="Note 6 8 2 2 2 2" xfId="14943"/>
    <cellStyle name="Note 6 8 2 2 2 2 2" xfId="32377"/>
    <cellStyle name="Note 6 8 2 2 2 2 3" xfId="46830"/>
    <cellStyle name="Note 6 8 2 2 2 3" xfId="17404"/>
    <cellStyle name="Note 6 8 2 2 2 3 2" xfId="34838"/>
    <cellStyle name="Note 6 8 2 2 2 3 3" xfId="49291"/>
    <cellStyle name="Note 6 8 2 2 2 4" xfId="23190"/>
    <cellStyle name="Note 6 8 2 2 2 5" xfId="37643"/>
    <cellStyle name="Note 6 8 2 2 3" xfId="8217"/>
    <cellStyle name="Note 6 8 2 2 3 2" xfId="25651"/>
    <cellStyle name="Note 6 8 2 2 3 3" xfId="40104"/>
    <cellStyle name="Note 6 8 2 2 4" xfId="10658"/>
    <cellStyle name="Note 6 8 2 2 4 2" xfId="28092"/>
    <cellStyle name="Note 6 8 2 2 4 3" xfId="42545"/>
    <cellStyle name="Note 6 8 2 2 5" xfId="13078"/>
    <cellStyle name="Note 6 8 2 2 5 2" xfId="30512"/>
    <cellStyle name="Note 6 8 2 2 5 3" xfId="44965"/>
    <cellStyle name="Note 6 8 2 2 6" xfId="20084"/>
    <cellStyle name="Note 6 8 2 3" xfId="3245"/>
    <cellStyle name="Note 6 8 2 3 2" xfId="5756"/>
    <cellStyle name="Note 6 8 2 3 2 2" xfId="14944"/>
    <cellStyle name="Note 6 8 2 3 2 2 2" xfId="32378"/>
    <cellStyle name="Note 6 8 2 3 2 2 3" xfId="46831"/>
    <cellStyle name="Note 6 8 2 3 2 3" xfId="17405"/>
    <cellStyle name="Note 6 8 2 3 2 3 2" xfId="34839"/>
    <cellStyle name="Note 6 8 2 3 2 3 3" xfId="49292"/>
    <cellStyle name="Note 6 8 2 3 2 4" xfId="23191"/>
    <cellStyle name="Note 6 8 2 3 2 5" xfId="37644"/>
    <cellStyle name="Note 6 8 2 3 3" xfId="8218"/>
    <cellStyle name="Note 6 8 2 3 3 2" xfId="25652"/>
    <cellStyle name="Note 6 8 2 3 3 3" xfId="40105"/>
    <cellStyle name="Note 6 8 2 3 4" xfId="10659"/>
    <cellStyle name="Note 6 8 2 3 4 2" xfId="28093"/>
    <cellStyle name="Note 6 8 2 3 4 3" xfId="42546"/>
    <cellStyle name="Note 6 8 2 3 5" xfId="13079"/>
    <cellStyle name="Note 6 8 2 3 5 2" xfId="30513"/>
    <cellStyle name="Note 6 8 2 3 5 3" xfId="44966"/>
    <cellStyle name="Note 6 8 2 3 6" xfId="20085"/>
    <cellStyle name="Note 6 8 2 4" xfId="3246"/>
    <cellStyle name="Note 6 8 2 4 2" xfId="5757"/>
    <cellStyle name="Note 6 8 2 4 2 2" xfId="23192"/>
    <cellStyle name="Note 6 8 2 4 2 3" xfId="37645"/>
    <cellStyle name="Note 6 8 2 4 3" xfId="8219"/>
    <cellStyle name="Note 6 8 2 4 3 2" xfId="25653"/>
    <cellStyle name="Note 6 8 2 4 3 3" xfId="40106"/>
    <cellStyle name="Note 6 8 2 4 4" xfId="10660"/>
    <cellStyle name="Note 6 8 2 4 4 2" xfId="28094"/>
    <cellStyle name="Note 6 8 2 4 4 3" xfId="42547"/>
    <cellStyle name="Note 6 8 2 4 5" xfId="13080"/>
    <cellStyle name="Note 6 8 2 4 5 2" xfId="30514"/>
    <cellStyle name="Note 6 8 2 4 5 3" xfId="44967"/>
    <cellStyle name="Note 6 8 2 4 6" xfId="15585"/>
    <cellStyle name="Note 6 8 2 4 6 2" xfId="33019"/>
    <cellStyle name="Note 6 8 2 4 6 3" xfId="47472"/>
    <cellStyle name="Note 6 8 2 4 7" xfId="20086"/>
    <cellStyle name="Note 6 8 2 4 8" xfId="20746"/>
    <cellStyle name="Note 6 8 2 5" xfId="5754"/>
    <cellStyle name="Note 6 8 2 5 2" xfId="14942"/>
    <cellStyle name="Note 6 8 2 5 2 2" xfId="32376"/>
    <cellStyle name="Note 6 8 2 5 2 3" xfId="46829"/>
    <cellStyle name="Note 6 8 2 5 3" xfId="17403"/>
    <cellStyle name="Note 6 8 2 5 3 2" xfId="34837"/>
    <cellStyle name="Note 6 8 2 5 3 3" xfId="49290"/>
    <cellStyle name="Note 6 8 2 5 4" xfId="23189"/>
    <cellStyle name="Note 6 8 2 5 5" xfId="37642"/>
    <cellStyle name="Note 6 8 2 6" xfId="8216"/>
    <cellStyle name="Note 6 8 2 6 2" xfId="25650"/>
    <cellStyle name="Note 6 8 2 6 3" xfId="40103"/>
    <cellStyle name="Note 6 8 2 7" xfId="10657"/>
    <cellStyle name="Note 6 8 2 7 2" xfId="28091"/>
    <cellStyle name="Note 6 8 2 7 3" xfId="42544"/>
    <cellStyle name="Note 6 8 2 8" xfId="13077"/>
    <cellStyle name="Note 6 8 2 8 2" xfId="30511"/>
    <cellStyle name="Note 6 8 2 8 3" xfId="44964"/>
    <cellStyle name="Note 6 8 2 9" xfId="20083"/>
    <cellStyle name="Note 6 8 3" xfId="3247"/>
    <cellStyle name="Note 6 8 3 2" xfId="3248"/>
    <cellStyle name="Note 6 8 3 2 2" xfId="5759"/>
    <cellStyle name="Note 6 8 3 2 2 2" xfId="14946"/>
    <cellStyle name="Note 6 8 3 2 2 2 2" xfId="32380"/>
    <cellStyle name="Note 6 8 3 2 2 2 3" xfId="46833"/>
    <cellStyle name="Note 6 8 3 2 2 3" xfId="17407"/>
    <cellStyle name="Note 6 8 3 2 2 3 2" xfId="34841"/>
    <cellStyle name="Note 6 8 3 2 2 3 3" xfId="49294"/>
    <cellStyle name="Note 6 8 3 2 2 4" xfId="23194"/>
    <cellStyle name="Note 6 8 3 2 2 5" xfId="37647"/>
    <cellStyle name="Note 6 8 3 2 3" xfId="8221"/>
    <cellStyle name="Note 6 8 3 2 3 2" xfId="25655"/>
    <cellStyle name="Note 6 8 3 2 3 3" xfId="40108"/>
    <cellStyle name="Note 6 8 3 2 4" xfId="10662"/>
    <cellStyle name="Note 6 8 3 2 4 2" xfId="28096"/>
    <cellStyle name="Note 6 8 3 2 4 3" xfId="42549"/>
    <cellStyle name="Note 6 8 3 2 5" xfId="13082"/>
    <cellStyle name="Note 6 8 3 2 5 2" xfId="30516"/>
    <cellStyle name="Note 6 8 3 2 5 3" xfId="44969"/>
    <cellStyle name="Note 6 8 3 2 6" xfId="20088"/>
    <cellStyle name="Note 6 8 3 3" xfId="3249"/>
    <cellStyle name="Note 6 8 3 3 2" xfId="5760"/>
    <cellStyle name="Note 6 8 3 3 2 2" xfId="14947"/>
    <cellStyle name="Note 6 8 3 3 2 2 2" xfId="32381"/>
    <cellStyle name="Note 6 8 3 3 2 2 3" xfId="46834"/>
    <cellStyle name="Note 6 8 3 3 2 3" xfId="17408"/>
    <cellStyle name="Note 6 8 3 3 2 3 2" xfId="34842"/>
    <cellStyle name="Note 6 8 3 3 2 3 3" xfId="49295"/>
    <cellStyle name="Note 6 8 3 3 2 4" xfId="23195"/>
    <cellStyle name="Note 6 8 3 3 2 5" xfId="37648"/>
    <cellStyle name="Note 6 8 3 3 3" xfId="8222"/>
    <cellStyle name="Note 6 8 3 3 3 2" xfId="25656"/>
    <cellStyle name="Note 6 8 3 3 3 3" xfId="40109"/>
    <cellStyle name="Note 6 8 3 3 4" xfId="10663"/>
    <cellStyle name="Note 6 8 3 3 4 2" xfId="28097"/>
    <cellStyle name="Note 6 8 3 3 4 3" xfId="42550"/>
    <cellStyle name="Note 6 8 3 3 5" xfId="13083"/>
    <cellStyle name="Note 6 8 3 3 5 2" xfId="30517"/>
    <cellStyle name="Note 6 8 3 3 5 3" xfId="44970"/>
    <cellStyle name="Note 6 8 3 3 6" xfId="20089"/>
    <cellStyle name="Note 6 8 3 4" xfId="3250"/>
    <cellStyle name="Note 6 8 3 4 2" xfId="5761"/>
    <cellStyle name="Note 6 8 3 4 2 2" xfId="23196"/>
    <cellStyle name="Note 6 8 3 4 2 3" xfId="37649"/>
    <cellStyle name="Note 6 8 3 4 3" xfId="8223"/>
    <cellStyle name="Note 6 8 3 4 3 2" xfId="25657"/>
    <cellStyle name="Note 6 8 3 4 3 3" xfId="40110"/>
    <cellStyle name="Note 6 8 3 4 4" xfId="10664"/>
    <cellStyle name="Note 6 8 3 4 4 2" xfId="28098"/>
    <cellStyle name="Note 6 8 3 4 4 3" xfId="42551"/>
    <cellStyle name="Note 6 8 3 4 5" xfId="13084"/>
    <cellStyle name="Note 6 8 3 4 5 2" xfId="30518"/>
    <cellStyle name="Note 6 8 3 4 5 3" xfId="44971"/>
    <cellStyle name="Note 6 8 3 4 6" xfId="15586"/>
    <cellStyle name="Note 6 8 3 4 6 2" xfId="33020"/>
    <cellStyle name="Note 6 8 3 4 6 3" xfId="47473"/>
    <cellStyle name="Note 6 8 3 4 7" xfId="20090"/>
    <cellStyle name="Note 6 8 3 4 8" xfId="20747"/>
    <cellStyle name="Note 6 8 3 5" xfId="5758"/>
    <cellStyle name="Note 6 8 3 5 2" xfId="14945"/>
    <cellStyle name="Note 6 8 3 5 2 2" xfId="32379"/>
    <cellStyle name="Note 6 8 3 5 2 3" xfId="46832"/>
    <cellStyle name="Note 6 8 3 5 3" xfId="17406"/>
    <cellStyle name="Note 6 8 3 5 3 2" xfId="34840"/>
    <cellStyle name="Note 6 8 3 5 3 3" xfId="49293"/>
    <cellStyle name="Note 6 8 3 5 4" xfId="23193"/>
    <cellStyle name="Note 6 8 3 5 5" xfId="37646"/>
    <cellStyle name="Note 6 8 3 6" xfId="8220"/>
    <cellStyle name="Note 6 8 3 6 2" xfId="25654"/>
    <cellStyle name="Note 6 8 3 6 3" xfId="40107"/>
    <cellStyle name="Note 6 8 3 7" xfId="10661"/>
    <cellStyle name="Note 6 8 3 7 2" xfId="28095"/>
    <cellStyle name="Note 6 8 3 7 3" xfId="42548"/>
    <cellStyle name="Note 6 8 3 8" xfId="13081"/>
    <cellStyle name="Note 6 8 3 8 2" xfId="30515"/>
    <cellStyle name="Note 6 8 3 8 3" xfId="44968"/>
    <cellStyle name="Note 6 8 3 9" xfId="20087"/>
    <cellStyle name="Note 6 8 4" xfId="3251"/>
    <cellStyle name="Note 6 8 4 2" xfId="3252"/>
    <cellStyle name="Note 6 8 4 2 2" xfId="5763"/>
    <cellStyle name="Note 6 8 4 2 2 2" xfId="14949"/>
    <cellStyle name="Note 6 8 4 2 2 2 2" xfId="32383"/>
    <cellStyle name="Note 6 8 4 2 2 2 3" xfId="46836"/>
    <cellStyle name="Note 6 8 4 2 2 3" xfId="17410"/>
    <cellStyle name="Note 6 8 4 2 2 3 2" xfId="34844"/>
    <cellStyle name="Note 6 8 4 2 2 3 3" xfId="49297"/>
    <cellStyle name="Note 6 8 4 2 2 4" xfId="23198"/>
    <cellStyle name="Note 6 8 4 2 2 5" xfId="37651"/>
    <cellStyle name="Note 6 8 4 2 3" xfId="8225"/>
    <cellStyle name="Note 6 8 4 2 3 2" xfId="25659"/>
    <cellStyle name="Note 6 8 4 2 3 3" xfId="40112"/>
    <cellStyle name="Note 6 8 4 2 4" xfId="10666"/>
    <cellStyle name="Note 6 8 4 2 4 2" xfId="28100"/>
    <cellStyle name="Note 6 8 4 2 4 3" xfId="42553"/>
    <cellStyle name="Note 6 8 4 2 5" xfId="13086"/>
    <cellStyle name="Note 6 8 4 2 5 2" xfId="30520"/>
    <cellStyle name="Note 6 8 4 2 5 3" xfId="44973"/>
    <cellStyle name="Note 6 8 4 2 6" xfId="20092"/>
    <cellStyle name="Note 6 8 4 3" xfId="3253"/>
    <cellStyle name="Note 6 8 4 3 2" xfId="5764"/>
    <cellStyle name="Note 6 8 4 3 2 2" xfId="14950"/>
    <cellStyle name="Note 6 8 4 3 2 2 2" xfId="32384"/>
    <cellStyle name="Note 6 8 4 3 2 2 3" xfId="46837"/>
    <cellStyle name="Note 6 8 4 3 2 3" xfId="17411"/>
    <cellStyle name="Note 6 8 4 3 2 3 2" xfId="34845"/>
    <cellStyle name="Note 6 8 4 3 2 3 3" xfId="49298"/>
    <cellStyle name="Note 6 8 4 3 2 4" xfId="23199"/>
    <cellStyle name="Note 6 8 4 3 2 5" xfId="37652"/>
    <cellStyle name="Note 6 8 4 3 3" xfId="8226"/>
    <cellStyle name="Note 6 8 4 3 3 2" xfId="25660"/>
    <cellStyle name="Note 6 8 4 3 3 3" xfId="40113"/>
    <cellStyle name="Note 6 8 4 3 4" xfId="10667"/>
    <cellStyle name="Note 6 8 4 3 4 2" xfId="28101"/>
    <cellStyle name="Note 6 8 4 3 4 3" xfId="42554"/>
    <cellStyle name="Note 6 8 4 3 5" xfId="13087"/>
    <cellStyle name="Note 6 8 4 3 5 2" xfId="30521"/>
    <cellStyle name="Note 6 8 4 3 5 3" xfId="44974"/>
    <cellStyle name="Note 6 8 4 3 6" xfId="20093"/>
    <cellStyle name="Note 6 8 4 4" xfId="3254"/>
    <cellStyle name="Note 6 8 4 4 2" xfId="5765"/>
    <cellStyle name="Note 6 8 4 4 2 2" xfId="23200"/>
    <cellStyle name="Note 6 8 4 4 2 3" xfId="37653"/>
    <cellStyle name="Note 6 8 4 4 3" xfId="8227"/>
    <cellStyle name="Note 6 8 4 4 3 2" xfId="25661"/>
    <cellStyle name="Note 6 8 4 4 3 3" xfId="40114"/>
    <cellStyle name="Note 6 8 4 4 4" xfId="10668"/>
    <cellStyle name="Note 6 8 4 4 4 2" xfId="28102"/>
    <cellStyle name="Note 6 8 4 4 4 3" xfId="42555"/>
    <cellStyle name="Note 6 8 4 4 5" xfId="13088"/>
    <cellStyle name="Note 6 8 4 4 5 2" xfId="30522"/>
    <cellStyle name="Note 6 8 4 4 5 3" xfId="44975"/>
    <cellStyle name="Note 6 8 4 4 6" xfId="15587"/>
    <cellStyle name="Note 6 8 4 4 6 2" xfId="33021"/>
    <cellStyle name="Note 6 8 4 4 6 3" xfId="47474"/>
    <cellStyle name="Note 6 8 4 4 7" xfId="20094"/>
    <cellStyle name="Note 6 8 4 4 8" xfId="20748"/>
    <cellStyle name="Note 6 8 4 5" xfId="5762"/>
    <cellStyle name="Note 6 8 4 5 2" xfId="14948"/>
    <cellStyle name="Note 6 8 4 5 2 2" xfId="32382"/>
    <cellStyle name="Note 6 8 4 5 2 3" xfId="46835"/>
    <cellStyle name="Note 6 8 4 5 3" xfId="17409"/>
    <cellStyle name="Note 6 8 4 5 3 2" xfId="34843"/>
    <cellStyle name="Note 6 8 4 5 3 3" xfId="49296"/>
    <cellStyle name="Note 6 8 4 5 4" xfId="23197"/>
    <cellStyle name="Note 6 8 4 5 5" xfId="37650"/>
    <cellStyle name="Note 6 8 4 6" xfId="8224"/>
    <cellStyle name="Note 6 8 4 6 2" xfId="25658"/>
    <cellStyle name="Note 6 8 4 6 3" xfId="40111"/>
    <cellStyle name="Note 6 8 4 7" xfId="10665"/>
    <cellStyle name="Note 6 8 4 7 2" xfId="28099"/>
    <cellStyle name="Note 6 8 4 7 3" xfId="42552"/>
    <cellStyle name="Note 6 8 4 8" xfId="13085"/>
    <cellStyle name="Note 6 8 4 8 2" xfId="30519"/>
    <cellStyle name="Note 6 8 4 8 3" xfId="44972"/>
    <cellStyle name="Note 6 8 4 9" xfId="20091"/>
    <cellStyle name="Note 6 8 5" xfId="3255"/>
    <cellStyle name="Note 6 8 5 2" xfId="3256"/>
    <cellStyle name="Note 6 8 5 2 2" xfId="5767"/>
    <cellStyle name="Note 6 8 5 2 2 2" xfId="14952"/>
    <cellStyle name="Note 6 8 5 2 2 2 2" xfId="32386"/>
    <cellStyle name="Note 6 8 5 2 2 2 3" xfId="46839"/>
    <cellStyle name="Note 6 8 5 2 2 3" xfId="17413"/>
    <cellStyle name="Note 6 8 5 2 2 3 2" xfId="34847"/>
    <cellStyle name="Note 6 8 5 2 2 3 3" xfId="49300"/>
    <cellStyle name="Note 6 8 5 2 2 4" xfId="23202"/>
    <cellStyle name="Note 6 8 5 2 2 5" xfId="37655"/>
    <cellStyle name="Note 6 8 5 2 3" xfId="8229"/>
    <cellStyle name="Note 6 8 5 2 3 2" xfId="25663"/>
    <cellStyle name="Note 6 8 5 2 3 3" xfId="40116"/>
    <cellStyle name="Note 6 8 5 2 4" xfId="10670"/>
    <cellStyle name="Note 6 8 5 2 4 2" xfId="28104"/>
    <cellStyle name="Note 6 8 5 2 4 3" xfId="42557"/>
    <cellStyle name="Note 6 8 5 2 5" xfId="13090"/>
    <cellStyle name="Note 6 8 5 2 5 2" xfId="30524"/>
    <cellStyle name="Note 6 8 5 2 5 3" xfId="44977"/>
    <cellStyle name="Note 6 8 5 2 6" xfId="20096"/>
    <cellStyle name="Note 6 8 5 3" xfId="3257"/>
    <cellStyle name="Note 6 8 5 3 2" xfId="5768"/>
    <cellStyle name="Note 6 8 5 3 2 2" xfId="14953"/>
    <cellStyle name="Note 6 8 5 3 2 2 2" xfId="32387"/>
    <cellStyle name="Note 6 8 5 3 2 2 3" xfId="46840"/>
    <cellStyle name="Note 6 8 5 3 2 3" xfId="17414"/>
    <cellStyle name="Note 6 8 5 3 2 3 2" xfId="34848"/>
    <cellStyle name="Note 6 8 5 3 2 3 3" xfId="49301"/>
    <cellStyle name="Note 6 8 5 3 2 4" xfId="23203"/>
    <cellStyle name="Note 6 8 5 3 2 5" xfId="37656"/>
    <cellStyle name="Note 6 8 5 3 3" xfId="8230"/>
    <cellStyle name="Note 6 8 5 3 3 2" xfId="25664"/>
    <cellStyle name="Note 6 8 5 3 3 3" xfId="40117"/>
    <cellStyle name="Note 6 8 5 3 4" xfId="10671"/>
    <cellStyle name="Note 6 8 5 3 4 2" xfId="28105"/>
    <cellStyle name="Note 6 8 5 3 4 3" xfId="42558"/>
    <cellStyle name="Note 6 8 5 3 5" xfId="13091"/>
    <cellStyle name="Note 6 8 5 3 5 2" xfId="30525"/>
    <cellStyle name="Note 6 8 5 3 5 3" xfId="44978"/>
    <cellStyle name="Note 6 8 5 3 6" xfId="20097"/>
    <cellStyle name="Note 6 8 5 4" xfId="3258"/>
    <cellStyle name="Note 6 8 5 4 2" xfId="5769"/>
    <cellStyle name="Note 6 8 5 4 2 2" xfId="23204"/>
    <cellStyle name="Note 6 8 5 4 2 3" xfId="37657"/>
    <cellStyle name="Note 6 8 5 4 3" xfId="8231"/>
    <cellStyle name="Note 6 8 5 4 3 2" xfId="25665"/>
    <cellStyle name="Note 6 8 5 4 3 3" xfId="40118"/>
    <cellStyle name="Note 6 8 5 4 4" xfId="10672"/>
    <cellStyle name="Note 6 8 5 4 4 2" xfId="28106"/>
    <cellStyle name="Note 6 8 5 4 4 3" xfId="42559"/>
    <cellStyle name="Note 6 8 5 4 5" xfId="13092"/>
    <cellStyle name="Note 6 8 5 4 5 2" xfId="30526"/>
    <cellStyle name="Note 6 8 5 4 5 3" xfId="44979"/>
    <cellStyle name="Note 6 8 5 4 6" xfId="15588"/>
    <cellStyle name="Note 6 8 5 4 6 2" xfId="33022"/>
    <cellStyle name="Note 6 8 5 4 6 3" xfId="47475"/>
    <cellStyle name="Note 6 8 5 4 7" xfId="20098"/>
    <cellStyle name="Note 6 8 5 4 8" xfId="20749"/>
    <cellStyle name="Note 6 8 5 5" xfId="5766"/>
    <cellStyle name="Note 6 8 5 5 2" xfId="14951"/>
    <cellStyle name="Note 6 8 5 5 2 2" xfId="32385"/>
    <cellStyle name="Note 6 8 5 5 2 3" xfId="46838"/>
    <cellStyle name="Note 6 8 5 5 3" xfId="17412"/>
    <cellStyle name="Note 6 8 5 5 3 2" xfId="34846"/>
    <cellStyle name="Note 6 8 5 5 3 3" xfId="49299"/>
    <cellStyle name="Note 6 8 5 5 4" xfId="23201"/>
    <cellStyle name="Note 6 8 5 5 5" xfId="37654"/>
    <cellStyle name="Note 6 8 5 6" xfId="8228"/>
    <cellStyle name="Note 6 8 5 6 2" xfId="25662"/>
    <cellStyle name="Note 6 8 5 6 3" xfId="40115"/>
    <cellStyle name="Note 6 8 5 7" xfId="10669"/>
    <cellStyle name="Note 6 8 5 7 2" xfId="28103"/>
    <cellStyle name="Note 6 8 5 7 3" xfId="42556"/>
    <cellStyle name="Note 6 8 5 8" xfId="13089"/>
    <cellStyle name="Note 6 8 5 8 2" xfId="30523"/>
    <cellStyle name="Note 6 8 5 8 3" xfId="44976"/>
    <cellStyle name="Note 6 8 5 9" xfId="20095"/>
    <cellStyle name="Note 6 8 6" xfId="3259"/>
    <cellStyle name="Note 6 8 6 2" xfId="5770"/>
    <cellStyle name="Note 6 8 6 2 2" xfId="14954"/>
    <cellStyle name="Note 6 8 6 2 2 2" xfId="32388"/>
    <cellStyle name="Note 6 8 6 2 2 3" xfId="46841"/>
    <cellStyle name="Note 6 8 6 2 3" xfId="17415"/>
    <cellStyle name="Note 6 8 6 2 3 2" xfId="34849"/>
    <cellStyle name="Note 6 8 6 2 3 3" xfId="49302"/>
    <cellStyle name="Note 6 8 6 2 4" xfId="23205"/>
    <cellStyle name="Note 6 8 6 2 5" xfId="37658"/>
    <cellStyle name="Note 6 8 6 3" xfId="8232"/>
    <cellStyle name="Note 6 8 6 3 2" xfId="25666"/>
    <cellStyle name="Note 6 8 6 3 3" xfId="40119"/>
    <cellStyle name="Note 6 8 6 4" xfId="10673"/>
    <cellStyle name="Note 6 8 6 4 2" xfId="28107"/>
    <cellStyle name="Note 6 8 6 4 3" xfId="42560"/>
    <cellStyle name="Note 6 8 6 5" xfId="13093"/>
    <cellStyle name="Note 6 8 6 5 2" xfId="30527"/>
    <cellStyle name="Note 6 8 6 5 3" xfId="44980"/>
    <cellStyle name="Note 6 8 6 6" xfId="20099"/>
    <cellStyle name="Note 6 8 7" xfId="3260"/>
    <cellStyle name="Note 6 8 7 2" xfId="5771"/>
    <cellStyle name="Note 6 8 7 2 2" xfId="14955"/>
    <cellStyle name="Note 6 8 7 2 2 2" xfId="32389"/>
    <cellStyle name="Note 6 8 7 2 2 3" xfId="46842"/>
    <cellStyle name="Note 6 8 7 2 3" xfId="17416"/>
    <cellStyle name="Note 6 8 7 2 3 2" xfId="34850"/>
    <cellStyle name="Note 6 8 7 2 3 3" xfId="49303"/>
    <cellStyle name="Note 6 8 7 2 4" xfId="23206"/>
    <cellStyle name="Note 6 8 7 2 5" xfId="37659"/>
    <cellStyle name="Note 6 8 7 3" xfId="8233"/>
    <cellStyle name="Note 6 8 7 3 2" xfId="25667"/>
    <cellStyle name="Note 6 8 7 3 3" xfId="40120"/>
    <cellStyle name="Note 6 8 7 4" xfId="10674"/>
    <cellStyle name="Note 6 8 7 4 2" xfId="28108"/>
    <cellStyle name="Note 6 8 7 4 3" xfId="42561"/>
    <cellStyle name="Note 6 8 7 5" xfId="13094"/>
    <cellStyle name="Note 6 8 7 5 2" xfId="30528"/>
    <cellStyle name="Note 6 8 7 5 3" xfId="44981"/>
    <cellStyle name="Note 6 8 7 6" xfId="20100"/>
    <cellStyle name="Note 6 8 8" xfId="3261"/>
    <cellStyle name="Note 6 8 8 2" xfId="5772"/>
    <cellStyle name="Note 6 8 8 2 2" xfId="23207"/>
    <cellStyle name="Note 6 8 8 2 3" xfId="37660"/>
    <cellStyle name="Note 6 8 8 3" xfId="8234"/>
    <cellStyle name="Note 6 8 8 3 2" xfId="25668"/>
    <cellStyle name="Note 6 8 8 3 3" xfId="40121"/>
    <cellStyle name="Note 6 8 8 4" xfId="10675"/>
    <cellStyle name="Note 6 8 8 4 2" xfId="28109"/>
    <cellStyle name="Note 6 8 8 4 3" xfId="42562"/>
    <cellStyle name="Note 6 8 8 5" xfId="13095"/>
    <cellStyle name="Note 6 8 8 5 2" xfId="30529"/>
    <cellStyle name="Note 6 8 8 5 3" xfId="44982"/>
    <cellStyle name="Note 6 8 8 6" xfId="15589"/>
    <cellStyle name="Note 6 8 8 6 2" xfId="33023"/>
    <cellStyle name="Note 6 8 8 6 3" xfId="47476"/>
    <cellStyle name="Note 6 8 8 7" xfId="20101"/>
    <cellStyle name="Note 6 8 8 8" xfId="20750"/>
    <cellStyle name="Note 6 8 9" xfId="5753"/>
    <cellStyle name="Note 6 8 9 2" xfId="14941"/>
    <cellStyle name="Note 6 8 9 2 2" xfId="32375"/>
    <cellStyle name="Note 6 8 9 2 3" xfId="46828"/>
    <cellStyle name="Note 6 8 9 3" xfId="17402"/>
    <cellStyle name="Note 6 8 9 3 2" xfId="34836"/>
    <cellStyle name="Note 6 8 9 3 3" xfId="49289"/>
    <cellStyle name="Note 6 8 9 4" xfId="23188"/>
    <cellStyle name="Note 6 8 9 5" xfId="37641"/>
    <cellStyle name="Note 6 9" xfId="3262"/>
    <cellStyle name="Note 6 9 10" xfId="8235"/>
    <cellStyle name="Note 6 9 10 2" xfId="25669"/>
    <cellStyle name="Note 6 9 10 3" xfId="40122"/>
    <cellStyle name="Note 6 9 11" xfId="10676"/>
    <cellStyle name="Note 6 9 11 2" xfId="28110"/>
    <cellStyle name="Note 6 9 11 3" xfId="42563"/>
    <cellStyle name="Note 6 9 12" xfId="13096"/>
    <cellStyle name="Note 6 9 12 2" xfId="30530"/>
    <cellStyle name="Note 6 9 12 3" xfId="44983"/>
    <cellStyle name="Note 6 9 13" xfId="20102"/>
    <cellStyle name="Note 6 9 2" xfId="3263"/>
    <cellStyle name="Note 6 9 2 2" xfId="3264"/>
    <cellStyle name="Note 6 9 2 2 2" xfId="5775"/>
    <cellStyle name="Note 6 9 2 2 2 2" xfId="14958"/>
    <cellStyle name="Note 6 9 2 2 2 2 2" xfId="32392"/>
    <cellStyle name="Note 6 9 2 2 2 2 3" xfId="46845"/>
    <cellStyle name="Note 6 9 2 2 2 3" xfId="17419"/>
    <cellStyle name="Note 6 9 2 2 2 3 2" xfId="34853"/>
    <cellStyle name="Note 6 9 2 2 2 3 3" xfId="49306"/>
    <cellStyle name="Note 6 9 2 2 2 4" xfId="23210"/>
    <cellStyle name="Note 6 9 2 2 2 5" xfId="37663"/>
    <cellStyle name="Note 6 9 2 2 3" xfId="8237"/>
    <cellStyle name="Note 6 9 2 2 3 2" xfId="25671"/>
    <cellStyle name="Note 6 9 2 2 3 3" xfId="40124"/>
    <cellStyle name="Note 6 9 2 2 4" xfId="10678"/>
    <cellStyle name="Note 6 9 2 2 4 2" xfId="28112"/>
    <cellStyle name="Note 6 9 2 2 4 3" xfId="42565"/>
    <cellStyle name="Note 6 9 2 2 5" xfId="13098"/>
    <cellStyle name="Note 6 9 2 2 5 2" xfId="30532"/>
    <cellStyle name="Note 6 9 2 2 5 3" xfId="44985"/>
    <cellStyle name="Note 6 9 2 2 6" xfId="20104"/>
    <cellStyle name="Note 6 9 2 3" xfId="3265"/>
    <cellStyle name="Note 6 9 2 3 2" xfId="5776"/>
    <cellStyle name="Note 6 9 2 3 2 2" xfId="14959"/>
    <cellStyle name="Note 6 9 2 3 2 2 2" xfId="32393"/>
    <cellStyle name="Note 6 9 2 3 2 2 3" xfId="46846"/>
    <cellStyle name="Note 6 9 2 3 2 3" xfId="17420"/>
    <cellStyle name="Note 6 9 2 3 2 3 2" xfId="34854"/>
    <cellStyle name="Note 6 9 2 3 2 3 3" xfId="49307"/>
    <cellStyle name="Note 6 9 2 3 2 4" xfId="23211"/>
    <cellStyle name="Note 6 9 2 3 2 5" xfId="37664"/>
    <cellStyle name="Note 6 9 2 3 3" xfId="8238"/>
    <cellStyle name="Note 6 9 2 3 3 2" xfId="25672"/>
    <cellStyle name="Note 6 9 2 3 3 3" xfId="40125"/>
    <cellStyle name="Note 6 9 2 3 4" xfId="10679"/>
    <cellStyle name="Note 6 9 2 3 4 2" xfId="28113"/>
    <cellStyle name="Note 6 9 2 3 4 3" xfId="42566"/>
    <cellStyle name="Note 6 9 2 3 5" xfId="13099"/>
    <cellStyle name="Note 6 9 2 3 5 2" xfId="30533"/>
    <cellStyle name="Note 6 9 2 3 5 3" xfId="44986"/>
    <cellStyle name="Note 6 9 2 3 6" xfId="20105"/>
    <cellStyle name="Note 6 9 2 4" xfId="3266"/>
    <cellStyle name="Note 6 9 2 4 2" xfId="5777"/>
    <cellStyle name="Note 6 9 2 4 2 2" xfId="23212"/>
    <cellStyle name="Note 6 9 2 4 2 3" xfId="37665"/>
    <cellStyle name="Note 6 9 2 4 3" xfId="8239"/>
    <cellStyle name="Note 6 9 2 4 3 2" xfId="25673"/>
    <cellStyle name="Note 6 9 2 4 3 3" xfId="40126"/>
    <cellStyle name="Note 6 9 2 4 4" xfId="10680"/>
    <cellStyle name="Note 6 9 2 4 4 2" xfId="28114"/>
    <cellStyle name="Note 6 9 2 4 4 3" xfId="42567"/>
    <cellStyle name="Note 6 9 2 4 5" xfId="13100"/>
    <cellStyle name="Note 6 9 2 4 5 2" xfId="30534"/>
    <cellStyle name="Note 6 9 2 4 5 3" xfId="44987"/>
    <cellStyle name="Note 6 9 2 4 6" xfId="15590"/>
    <cellStyle name="Note 6 9 2 4 6 2" xfId="33024"/>
    <cellStyle name="Note 6 9 2 4 6 3" xfId="47477"/>
    <cellStyle name="Note 6 9 2 4 7" xfId="20106"/>
    <cellStyle name="Note 6 9 2 4 8" xfId="20751"/>
    <cellStyle name="Note 6 9 2 5" xfId="5774"/>
    <cellStyle name="Note 6 9 2 5 2" xfId="14957"/>
    <cellStyle name="Note 6 9 2 5 2 2" xfId="32391"/>
    <cellStyle name="Note 6 9 2 5 2 3" xfId="46844"/>
    <cellStyle name="Note 6 9 2 5 3" xfId="17418"/>
    <cellStyle name="Note 6 9 2 5 3 2" xfId="34852"/>
    <cellStyle name="Note 6 9 2 5 3 3" xfId="49305"/>
    <cellStyle name="Note 6 9 2 5 4" xfId="23209"/>
    <cellStyle name="Note 6 9 2 5 5" xfId="37662"/>
    <cellStyle name="Note 6 9 2 6" xfId="8236"/>
    <cellStyle name="Note 6 9 2 6 2" xfId="25670"/>
    <cellStyle name="Note 6 9 2 6 3" xfId="40123"/>
    <cellStyle name="Note 6 9 2 7" xfId="10677"/>
    <cellStyle name="Note 6 9 2 7 2" xfId="28111"/>
    <cellStyle name="Note 6 9 2 7 3" xfId="42564"/>
    <cellStyle name="Note 6 9 2 8" xfId="13097"/>
    <cellStyle name="Note 6 9 2 8 2" xfId="30531"/>
    <cellStyle name="Note 6 9 2 8 3" xfId="44984"/>
    <cellStyle name="Note 6 9 2 9" xfId="20103"/>
    <cellStyle name="Note 6 9 3" xfId="3267"/>
    <cellStyle name="Note 6 9 3 2" xfId="3268"/>
    <cellStyle name="Note 6 9 3 2 2" xfId="5779"/>
    <cellStyle name="Note 6 9 3 2 2 2" xfId="14961"/>
    <cellStyle name="Note 6 9 3 2 2 2 2" xfId="32395"/>
    <cellStyle name="Note 6 9 3 2 2 2 3" xfId="46848"/>
    <cellStyle name="Note 6 9 3 2 2 3" xfId="17422"/>
    <cellStyle name="Note 6 9 3 2 2 3 2" xfId="34856"/>
    <cellStyle name="Note 6 9 3 2 2 3 3" xfId="49309"/>
    <cellStyle name="Note 6 9 3 2 2 4" xfId="23214"/>
    <cellStyle name="Note 6 9 3 2 2 5" xfId="37667"/>
    <cellStyle name="Note 6 9 3 2 3" xfId="8241"/>
    <cellStyle name="Note 6 9 3 2 3 2" xfId="25675"/>
    <cellStyle name="Note 6 9 3 2 3 3" xfId="40128"/>
    <cellStyle name="Note 6 9 3 2 4" xfId="10682"/>
    <cellStyle name="Note 6 9 3 2 4 2" xfId="28116"/>
    <cellStyle name="Note 6 9 3 2 4 3" xfId="42569"/>
    <cellStyle name="Note 6 9 3 2 5" xfId="13102"/>
    <cellStyle name="Note 6 9 3 2 5 2" xfId="30536"/>
    <cellStyle name="Note 6 9 3 2 5 3" xfId="44989"/>
    <cellStyle name="Note 6 9 3 2 6" xfId="20108"/>
    <cellStyle name="Note 6 9 3 3" xfId="3269"/>
    <cellStyle name="Note 6 9 3 3 2" xfId="5780"/>
    <cellStyle name="Note 6 9 3 3 2 2" xfId="14962"/>
    <cellStyle name="Note 6 9 3 3 2 2 2" xfId="32396"/>
    <cellStyle name="Note 6 9 3 3 2 2 3" xfId="46849"/>
    <cellStyle name="Note 6 9 3 3 2 3" xfId="17423"/>
    <cellStyle name="Note 6 9 3 3 2 3 2" xfId="34857"/>
    <cellStyle name="Note 6 9 3 3 2 3 3" xfId="49310"/>
    <cellStyle name="Note 6 9 3 3 2 4" xfId="23215"/>
    <cellStyle name="Note 6 9 3 3 2 5" xfId="37668"/>
    <cellStyle name="Note 6 9 3 3 3" xfId="8242"/>
    <cellStyle name="Note 6 9 3 3 3 2" xfId="25676"/>
    <cellStyle name="Note 6 9 3 3 3 3" xfId="40129"/>
    <cellStyle name="Note 6 9 3 3 4" xfId="10683"/>
    <cellStyle name="Note 6 9 3 3 4 2" xfId="28117"/>
    <cellStyle name="Note 6 9 3 3 4 3" xfId="42570"/>
    <cellStyle name="Note 6 9 3 3 5" xfId="13103"/>
    <cellStyle name="Note 6 9 3 3 5 2" xfId="30537"/>
    <cellStyle name="Note 6 9 3 3 5 3" xfId="44990"/>
    <cellStyle name="Note 6 9 3 3 6" xfId="20109"/>
    <cellStyle name="Note 6 9 3 4" xfId="3270"/>
    <cellStyle name="Note 6 9 3 4 2" xfId="5781"/>
    <cellStyle name="Note 6 9 3 4 2 2" xfId="23216"/>
    <cellStyle name="Note 6 9 3 4 2 3" xfId="37669"/>
    <cellStyle name="Note 6 9 3 4 3" xfId="8243"/>
    <cellStyle name="Note 6 9 3 4 3 2" xfId="25677"/>
    <cellStyle name="Note 6 9 3 4 3 3" xfId="40130"/>
    <cellStyle name="Note 6 9 3 4 4" xfId="10684"/>
    <cellStyle name="Note 6 9 3 4 4 2" xfId="28118"/>
    <cellStyle name="Note 6 9 3 4 4 3" xfId="42571"/>
    <cellStyle name="Note 6 9 3 4 5" xfId="13104"/>
    <cellStyle name="Note 6 9 3 4 5 2" xfId="30538"/>
    <cellStyle name="Note 6 9 3 4 5 3" xfId="44991"/>
    <cellStyle name="Note 6 9 3 4 6" xfId="15591"/>
    <cellStyle name="Note 6 9 3 4 6 2" xfId="33025"/>
    <cellStyle name="Note 6 9 3 4 6 3" xfId="47478"/>
    <cellStyle name="Note 6 9 3 4 7" xfId="20110"/>
    <cellStyle name="Note 6 9 3 4 8" xfId="20752"/>
    <cellStyle name="Note 6 9 3 5" xfId="5778"/>
    <cellStyle name="Note 6 9 3 5 2" xfId="14960"/>
    <cellStyle name="Note 6 9 3 5 2 2" xfId="32394"/>
    <cellStyle name="Note 6 9 3 5 2 3" xfId="46847"/>
    <cellStyle name="Note 6 9 3 5 3" xfId="17421"/>
    <cellStyle name="Note 6 9 3 5 3 2" xfId="34855"/>
    <cellStyle name="Note 6 9 3 5 3 3" xfId="49308"/>
    <cellStyle name="Note 6 9 3 5 4" xfId="23213"/>
    <cellStyle name="Note 6 9 3 5 5" xfId="37666"/>
    <cellStyle name="Note 6 9 3 6" xfId="8240"/>
    <cellStyle name="Note 6 9 3 6 2" xfId="25674"/>
    <cellStyle name="Note 6 9 3 6 3" xfId="40127"/>
    <cellStyle name="Note 6 9 3 7" xfId="10681"/>
    <cellStyle name="Note 6 9 3 7 2" xfId="28115"/>
    <cellStyle name="Note 6 9 3 7 3" xfId="42568"/>
    <cellStyle name="Note 6 9 3 8" xfId="13101"/>
    <cellStyle name="Note 6 9 3 8 2" xfId="30535"/>
    <cellStyle name="Note 6 9 3 8 3" xfId="44988"/>
    <cellStyle name="Note 6 9 3 9" xfId="20107"/>
    <cellStyle name="Note 6 9 4" xfId="3271"/>
    <cellStyle name="Note 6 9 4 2" xfId="3272"/>
    <cellStyle name="Note 6 9 4 2 2" xfId="5783"/>
    <cellStyle name="Note 6 9 4 2 2 2" xfId="14964"/>
    <cellStyle name="Note 6 9 4 2 2 2 2" xfId="32398"/>
    <cellStyle name="Note 6 9 4 2 2 2 3" xfId="46851"/>
    <cellStyle name="Note 6 9 4 2 2 3" xfId="17425"/>
    <cellStyle name="Note 6 9 4 2 2 3 2" xfId="34859"/>
    <cellStyle name="Note 6 9 4 2 2 3 3" xfId="49312"/>
    <cellStyle name="Note 6 9 4 2 2 4" xfId="23218"/>
    <cellStyle name="Note 6 9 4 2 2 5" xfId="37671"/>
    <cellStyle name="Note 6 9 4 2 3" xfId="8245"/>
    <cellStyle name="Note 6 9 4 2 3 2" xfId="25679"/>
    <cellStyle name="Note 6 9 4 2 3 3" xfId="40132"/>
    <cellStyle name="Note 6 9 4 2 4" xfId="10686"/>
    <cellStyle name="Note 6 9 4 2 4 2" xfId="28120"/>
    <cellStyle name="Note 6 9 4 2 4 3" xfId="42573"/>
    <cellStyle name="Note 6 9 4 2 5" xfId="13106"/>
    <cellStyle name="Note 6 9 4 2 5 2" xfId="30540"/>
    <cellStyle name="Note 6 9 4 2 5 3" xfId="44993"/>
    <cellStyle name="Note 6 9 4 2 6" xfId="20112"/>
    <cellStyle name="Note 6 9 4 3" xfId="3273"/>
    <cellStyle name="Note 6 9 4 3 2" xfId="5784"/>
    <cellStyle name="Note 6 9 4 3 2 2" xfId="14965"/>
    <cellStyle name="Note 6 9 4 3 2 2 2" xfId="32399"/>
    <cellStyle name="Note 6 9 4 3 2 2 3" xfId="46852"/>
    <cellStyle name="Note 6 9 4 3 2 3" xfId="17426"/>
    <cellStyle name="Note 6 9 4 3 2 3 2" xfId="34860"/>
    <cellStyle name="Note 6 9 4 3 2 3 3" xfId="49313"/>
    <cellStyle name="Note 6 9 4 3 2 4" xfId="23219"/>
    <cellStyle name="Note 6 9 4 3 2 5" xfId="37672"/>
    <cellStyle name="Note 6 9 4 3 3" xfId="8246"/>
    <cellStyle name="Note 6 9 4 3 3 2" xfId="25680"/>
    <cellStyle name="Note 6 9 4 3 3 3" xfId="40133"/>
    <cellStyle name="Note 6 9 4 3 4" xfId="10687"/>
    <cellStyle name="Note 6 9 4 3 4 2" xfId="28121"/>
    <cellStyle name="Note 6 9 4 3 4 3" xfId="42574"/>
    <cellStyle name="Note 6 9 4 3 5" xfId="13107"/>
    <cellStyle name="Note 6 9 4 3 5 2" xfId="30541"/>
    <cellStyle name="Note 6 9 4 3 5 3" xfId="44994"/>
    <cellStyle name="Note 6 9 4 3 6" xfId="20113"/>
    <cellStyle name="Note 6 9 4 4" xfId="3274"/>
    <cellStyle name="Note 6 9 4 4 2" xfId="5785"/>
    <cellStyle name="Note 6 9 4 4 2 2" xfId="23220"/>
    <cellStyle name="Note 6 9 4 4 2 3" xfId="37673"/>
    <cellStyle name="Note 6 9 4 4 3" xfId="8247"/>
    <cellStyle name="Note 6 9 4 4 3 2" xfId="25681"/>
    <cellStyle name="Note 6 9 4 4 3 3" xfId="40134"/>
    <cellStyle name="Note 6 9 4 4 4" xfId="10688"/>
    <cellStyle name="Note 6 9 4 4 4 2" xfId="28122"/>
    <cellStyle name="Note 6 9 4 4 4 3" xfId="42575"/>
    <cellStyle name="Note 6 9 4 4 5" xfId="13108"/>
    <cellStyle name="Note 6 9 4 4 5 2" xfId="30542"/>
    <cellStyle name="Note 6 9 4 4 5 3" xfId="44995"/>
    <cellStyle name="Note 6 9 4 4 6" xfId="15592"/>
    <cellStyle name="Note 6 9 4 4 6 2" xfId="33026"/>
    <cellStyle name="Note 6 9 4 4 6 3" xfId="47479"/>
    <cellStyle name="Note 6 9 4 4 7" xfId="20114"/>
    <cellStyle name="Note 6 9 4 4 8" xfId="20753"/>
    <cellStyle name="Note 6 9 4 5" xfId="5782"/>
    <cellStyle name="Note 6 9 4 5 2" xfId="14963"/>
    <cellStyle name="Note 6 9 4 5 2 2" xfId="32397"/>
    <cellStyle name="Note 6 9 4 5 2 3" xfId="46850"/>
    <cellStyle name="Note 6 9 4 5 3" xfId="17424"/>
    <cellStyle name="Note 6 9 4 5 3 2" xfId="34858"/>
    <cellStyle name="Note 6 9 4 5 3 3" xfId="49311"/>
    <cellStyle name="Note 6 9 4 5 4" xfId="23217"/>
    <cellStyle name="Note 6 9 4 5 5" xfId="37670"/>
    <cellStyle name="Note 6 9 4 6" xfId="8244"/>
    <cellStyle name="Note 6 9 4 6 2" xfId="25678"/>
    <cellStyle name="Note 6 9 4 6 3" xfId="40131"/>
    <cellStyle name="Note 6 9 4 7" xfId="10685"/>
    <cellStyle name="Note 6 9 4 7 2" xfId="28119"/>
    <cellStyle name="Note 6 9 4 7 3" xfId="42572"/>
    <cellStyle name="Note 6 9 4 8" xfId="13105"/>
    <cellStyle name="Note 6 9 4 8 2" xfId="30539"/>
    <cellStyle name="Note 6 9 4 8 3" xfId="44992"/>
    <cellStyle name="Note 6 9 4 9" xfId="20111"/>
    <cellStyle name="Note 6 9 5" xfId="3275"/>
    <cellStyle name="Note 6 9 5 2" xfId="3276"/>
    <cellStyle name="Note 6 9 5 2 2" xfId="5787"/>
    <cellStyle name="Note 6 9 5 2 2 2" xfId="14967"/>
    <cellStyle name="Note 6 9 5 2 2 2 2" xfId="32401"/>
    <cellStyle name="Note 6 9 5 2 2 2 3" xfId="46854"/>
    <cellStyle name="Note 6 9 5 2 2 3" xfId="17428"/>
    <cellStyle name="Note 6 9 5 2 2 3 2" xfId="34862"/>
    <cellStyle name="Note 6 9 5 2 2 3 3" xfId="49315"/>
    <cellStyle name="Note 6 9 5 2 2 4" xfId="23222"/>
    <cellStyle name="Note 6 9 5 2 2 5" xfId="37675"/>
    <cellStyle name="Note 6 9 5 2 3" xfId="8249"/>
    <cellStyle name="Note 6 9 5 2 3 2" xfId="25683"/>
    <cellStyle name="Note 6 9 5 2 3 3" xfId="40136"/>
    <cellStyle name="Note 6 9 5 2 4" xfId="10690"/>
    <cellStyle name="Note 6 9 5 2 4 2" xfId="28124"/>
    <cellStyle name="Note 6 9 5 2 4 3" xfId="42577"/>
    <cellStyle name="Note 6 9 5 2 5" xfId="13110"/>
    <cellStyle name="Note 6 9 5 2 5 2" xfId="30544"/>
    <cellStyle name="Note 6 9 5 2 5 3" xfId="44997"/>
    <cellStyle name="Note 6 9 5 2 6" xfId="20116"/>
    <cellStyle name="Note 6 9 5 3" xfId="3277"/>
    <cellStyle name="Note 6 9 5 3 2" xfId="5788"/>
    <cellStyle name="Note 6 9 5 3 2 2" xfId="14968"/>
    <cellStyle name="Note 6 9 5 3 2 2 2" xfId="32402"/>
    <cellStyle name="Note 6 9 5 3 2 2 3" xfId="46855"/>
    <cellStyle name="Note 6 9 5 3 2 3" xfId="17429"/>
    <cellStyle name="Note 6 9 5 3 2 3 2" xfId="34863"/>
    <cellStyle name="Note 6 9 5 3 2 3 3" xfId="49316"/>
    <cellStyle name="Note 6 9 5 3 2 4" xfId="23223"/>
    <cellStyle name="Note 6 9 5 3 2 5" xfId="37676"/>
    <cellStyle name="Note 6 9 5 3 3" xfId="8250"/>
    <cellStyle name="Note 6 9 5 3 3 2" xfId="25684"/>
    <cellStyle name="Note 6 9 5 3 3 3" xfId="40137"/>
    <cellStyle name="Note 6 9 5 3 4" xfId="10691"/>
    <cellStyle name="Note 6 9 5 3 4 2" xfId="28125"/>
    <cellStyle name="Note 6 9 5 3 4 3" xfId="42578"/>
    <cellStyle name="Note 6 9 5 3 5" xfId="13111"/>
    <cellStyle name="Note 6 9 5 3 5 2" xfId="30545"/>
    <cellStyle name="Note 6 9 5 3 5 3" xfId="44998"/>
    <cellStyle name="Note 6 9 5 3 6" xfId="20117"/>
    <cellStyle name="Note 6 9 5 4" xfId="3278"/>
    <cellStyle name="Note 6 9 5 4 2" xfId="5789"/>
    <cellStyle name="Note 6 9 5 4 2 2" xfId="23224"/>
    <cellStyle name="Note 6 9 5 4 2 3" xfId="37677"/>
    <cellStyle name="Note 6 9 5 4 3" xfId="8251"/>
    <cellStyle name="Note 6 9 5 4 3 2" xfId="25685"/>
    <cellStyle name="Note 6 9 5 4 3 3" xfId="40138"/>
    <cellStyle name="Note 6 9 5 4 4" xfId="10692"/>
    <cellStyle name="Note 6 9 5 4 4 2" xfId="28126"/>
    <cellStyle name="Note 6 9 5 4 4 3" xfId="42579"/>
    <cellStyle name="Note 6 9 5 4 5" xfId="13112"/>
    <cellStyle name="Note 6 9 5 4 5 2" xfId="30546"/>
    <cellStyle name="Note 6 9 5 4 5 3" xfId="44999"/>
    <cellStyle name="Note 6 9 5 4 6" xfId="15593"/>
    <cellStyle name="Note 6 9 5 4 6 2" xfId="33027"/>
    <cellStyle name="Note 6 9 5 4 6 3" xfId="47480"/>
    <cellStyle name="Note 6 9 5 4 7" xfId="20118"/>
    <cellStyle name="Note 6 9 5 4 8" xfId="20754"/>
    <cellStyle name="Note 6 9 5 5" xfId="5786"/>
    <cellStyle name="Note 6 9 5 5 2" xfId="14966"/>
    <cellStyle name="Note 6 9 5 5 2 2" xfId="32400"/>
    <cellStyle name="Note 6 9 5 5 2 3" xfId="46853"/>
    <cellStyle name="Note 6 9 5 5 3" xfId="17427"/>
    <cellStyle name="Note 6 9 5 5 3 2" xfId="34861"/>
    <cellStyle name="Note 6 9 5 5 3 3" xfId="49314"/>
    <cellStyle name="Note 6 9 5 5 4" xfId="23221"/>
    <cellStyle name="Note 6 9 5 5 5" xfId="37674"/>
    <cellStyle name="Note 6 9 5 6" xfId="8248"/>
    <cellStyle name="Note 6 9 5 6 2" xfId="25682"/>
    <cellStyle name="Note 6 9 5 6 3" xfId="40135"/>
    <cellStyle name="Note 6 9 5 7" xfId="10689"/>
    <cellStyle name="Note 6 9 5 7 2" xfId="28123"/>
    <cellStyle name="Note 6 9 5 7 3" xfId="42576"/>
    <cellStyle name="Note 6 9 5 8" xfId="13109"/>
    <cellStyle name="Note 6 9 5 8 2" xfId="30543"/>
    <cellStyle name="Note 6 9 5 8 3" xfId="44996"/>
    <cellStyle name="Note 6 9 5 9" xfId="20115"/>
    <cellStyle name="Note 6 9 6" xfId="3279"/>
    <cellStyle name="Note 6 9 6 2" xfId="5790"/>
    <cellStyle name="Note 6 9 6 2 2" xfId="14969"/>
    <cellStyle name="Note 6 9 6 2 2 2" xfId="32403"/>
    <cellStyle name="Note 6 9 6 2 2 3" xfId="46856"/>
    <cellStyle name="Note 6 9 6 2 3" xfId="17430"/>
    <cellStyle name="Note 6 9 6 2 3 2" xfId="34864"/>
    <cellStyle name="Note 6 9 6 2 3 3" xfId="49317"/>
    <cellStyle name="Note 6 9 6 2 4" xfId="23225"/>
    <cellStyle name="Note 6 9 6 2 5" xfId="37678"/>
    <cellStyle name="Note 6 9 6 3" xfId="8252"/>
    <cellStyle name="Note 6 9 6 3 2" xfId="25686"/>
    <cellStyle name="Note 6 9 6 3 3" xfId="40139"/>
    <cellStyle name="Note 6 9 6 4" xfId="10693"/>
    <cellStyle name="Note 6 9 6 4 2" xfId="28127"/>
    <cellStyle name="Note 6 9 6 4 3" xfId="42580"/>
    <cellStyle name="Note 6 9 6 5" xfId="13113"/>
    <cellStyle name="Note 6 9 6 5 2" xfId="30547"/>
    <cellStyle name="Note 6 9 6 5 3" xfId="45000"/>
    <cellStyle name="Note 6 9 6 6" xfId="20119"/>
    <cellStyle name="Note 6 9 7" xfId="3280"/>
    <cellStyle name="Note 6 9 7 2" xfId="5791"/>
    <cellStyle name="Note 6 9 7 2 2" xfId="14970"/>
    <cellStyle name="Note 6 9 7 2 2 2" xfId="32404"/>
    <cellStyle name="Note 6 9 7 2 2 3" xfId="46857"/>
    <cellStyle name="Note 6 9 7 2 3" xfId="17431"/>
    <cellStyle name="Note 6 9 7 2 3 2" xfId="34865"/>
    <cellStyle name="Note 6 9 7 2 3 3" xfId="49318"/>
    <cellStyle name="Note 6 9 7 2 4" xfId="23226"/>
    <cellStyle name="Note 6 9 7 2 5" xfId="37679"/>
    <cellStyle name="Note 6 9 7 3" xfId="8253"/>
    <cellStyle name="Note 6 9 7 3 2" xfId="25687"/>
    <cellStyle name="Note 6 9 7 3 3" xfId="40140"/>
    <cellStyle name="Note 6 9 7 4" xfId="10694"/>
    <cellStyle name="Note 6 9 7 4 2" xfId="28128"/>
    <cellStyle name="Note 6 9 7 4 3" xfId="42581"/>
    <cellStyle name="Note 6 9 7 5" xfId="13114"/>
    <cellStyle name="Note 6 9 7 5 2" xfId="30548"/>
    <cellStyle name="Note 6 9 7 5 3" xfId="45001"/>
    <cellStyle name="Note 6 9 7 6" xfId="20120"/>
    <cellStyle name="Note 6 9 8" xfId="3281"/>
    <cellStyle name="Note 6 9 8 2" xfId="5792"/>
    <cellStyle name="Note 6 9 8 2 2" xfId="23227"/>
    <cellStyle name="Note 6 9 8 2 3" xfId="37680"/>
    <cellStyle name="Note 6 9 8 3" xfId="8254"/>
    <cellStyle name="Note 6 9 8 3 2" xfId="25688"/>
    <cellStyle name="Note 6 9 8 3 3" xfId="40141"/>
    <cellStyle name="Note 6 9 8 4" xfId="10695"/>
    <cellStyle name="Note 6 9 8 4 2" xfId="28129"/>
    <cellStyle name="Note 6 9 8 4 3" xfId="42582"/>
    <cellStyle name="Note 6 9 8 5" xfId="13115"/>
    <cellStyle name="Note 6 9 8 5 2" xfId="30549"/>
    <cellStyle name="Note 6 9 8 5 3" xfId="45002"/>
    <cellStyle name="Note 6 9 8 6" xfId="15594"/>
    <cellStyle name="Note 6 9 8 6 2" xfId="33028"/>
    <cellStyle name="Note 6 9 8 6 3" xfId="47481"/>
    <cellStyle name="Note 6 9 8 7" xfId="20121"/>
    <cellStyle name="Note 6 9 8 8" xfId="20755"/>
    <cellStyle name="Note 6 9 9" xfId="5773"/>
    <cellStyle name="Note 6 9 9 2" xfId="14956"/>
    <cellStyle name="Note 6 9 9 2 2" xfId="32390"/>
    <cellStyle name="Note 6 9 9 2 3" xfId="46843"/>
    <cellStyle name="Note 6 9 9 3" xfId="17417"/>
    <cellStyle name="Note 6 9 9 3 2" xfId="34851"/>
    <cellStyle name="Note 6 9 9 3 3" xfId="49304"/>
    <cellStyle name="Note 6 9 9 4" xfId="23208"/>
    <cellStyle name="Note 6 9 9 5" xfId="37661"/>
    <cellStyle name="Note 7" xfId="3282"/>
    <cellStyle name="Note 7 2" xfId="3283"/>
    <cellStyle name="Note 7 2 2" xfId="5794"/>
    <cellStyle name="Note 7 2 2 2" xfId="14972"/>
    <cellStyle name="Note 7 2 2 2 2" xfId="32406"/>
    <cellStyle name="Note 7 2 2 2 3" xfId="46859"/>
    <cellStyle name="Note 7 2 2 3" xfId="17433"/>
    <cellStyle name="Note 7 2 2 3 2" xfId="34867"/>
    <cellStyle name="Note 7 2 2 3 3" xfId="49320"/>
    <cellStyle name="Note 7 2 2 4" xfId="23229"/>
    <cellStyle name="Note 7 2 2 5" xfId="37682"/>
    <cellStyle name="Note 7 2 3" xfId="8256"/>
    <cellStyle name="Note 7 2 3 2" xfId="25690"/>
    <cellStyle name="Note 7 2 3 3" xfId="40143"/>
    <cellStyle name="Note 7 2 4" xfId="10697"/>
    <cellStyle name="Note 7 2 4 2" xfId="28131"/>
    <cellStyle name="Note 7 2 4 3" xfId="42584"/>
    <cellStyle name="Note 7 2 5" xfId="13117"/>
    <cellStyle name="Note 7 2 5 2" xfId="30551"/>
    <cellStyle name="Note 7 2 5 3" xfId="45004"/>
    <cellStyle name="Note 7 2 6" xfId="20123"/>
    <cellStyle name="Note 7 3" xfId="3284"/>
    <cellStyle name="Note 7 3 2" xfId="5795"/>
    <cellStyle name="Note 7 3 2 2" xfId="14973"/>
    <cellStyle name="Note 7 3 2 2 2" xfId="32407"/>
    <cellStyle name="Note 7 3 2 2 3" xfId="46860"/>
    <cellStyle name="Note 7 3 2 3" xfId="17434"/>
    <cellStyle name="Note 7 3 2 3 2" xfId="34868"/>
    <cellStyle name="Note 7 3 2 3 3" xfId="49321"/>
    <cellStyle name="Note 7 3 2 4" xfId="23230"/>
    <cellStyle name="Note 7 3 2 5" xfId="37683"/>
    <cellStyle name="Note 7 3 3" xfId="8257"/>
    <cellStyle name="Note 7 3 3 2" xfId="25691"/>
    <cellStyle name="Note 7 3 3 3" xfId="40144"/>
    <cellStyle name="Note 7 3 4" xfId="10698"/>
    <cellStyle name="Note 7 3 4 2" xfId="28132"/>
    <cellStyle name="Note 7 3 4 3" xfId="42585"/>
    <cellStyle name="Note 7 3 5" xfId="13118"/>
    <cellStyle name="Note 7 3 5 2" xfId="30552"/>
    <cellStyle name="Note 7 3 5 3" xfId="45005"/>
    <cellStyle name="Note 7 3 6" xfId="20124"/>
    <cellStyle name="Note 7 4" xfId="3285"/>
    <cellStyle name="Note 7 4 2" xfId="5796"/>
    <cellStyle name="Note 7 4 2 2" xfId="23231"/>
    <cellStyle name="Note 7 4 2 3" xfId="37684"/>
    <cellStyle name="Note 7 4 3" xfId="8258"/>
    <cellStyle name="Note 7 4 3 2" xfId="25692"/>
    <cellStyle name="Note 7 4 3 3" xfId="40145"/>
    <cellStyle name="Note 7 4 4" xfId="10699"/>
    <cellStyle name="Note 7 4 4 2" xfId="28133"/>
    <cellStyle name="Note 7 4 4 3" xfId="42586"/>
    <cellStyle name="Note 7 4 5" xfId="13119"/>
    <cellStyle name="Note 7 4 5 2" xfId="30553"/>
    <cellStyle name="Note 7 4 5 3" xfId="45006"/>
    <cellStyle name="Note 7 4 6" xfId="15595"/>
    <cellStyle name="Note 7 4 6 2" xfId="33029"/>
    <cellStyle name="Note 7 4 6 3" xfId="47482"/>
    <cellStyle name="Note 7 4 7" xfId="20125"/>
    <cellStyle name="Note 7 4 8" xfId="20756"/>
    <cellStyle name="Note 7 5" xfId="5793"/>
    <cellStyle name="Note 7 5 2" xfId="14971"/>
    <cellStyle name="Note 7 5 2 2" xfId="32405"/>
    <cellStyle name="Note 7 5 2 3" xfId="46858"/>
    <cellStyle name="Note 7 5 3" xfId="17432"/>
    <cellStyle name="Note 7 5 3 2" xfId="34866"/>
    <cellStyle name="Note 7 5 3 3" xfId="49319"/>
    <cellStyle name="Note 7 5 4" xfId="23228"/>
    <cellStyle name="Note 7 5 5" xfId="37681"/>
    <cellStyle name="Note 7 6" xfId="8255"/>
    <cellStyle name="Note 7 6 2" xfId="25689"/>
    <cellStyle name="Note 7 6 3" xfId="40142"/>
    <cellStyle name="Note 7 7" xfId="10696"/>
    <cellStyle name="Note 7 7 2" xfId="28130"/>
    <cellStyle name="Note 7 7 3" xfId="42583"/>
    <cellStyle name="Note 7 8" xfId="13116"/>
    <cellStyle name="Note 7 8 2" xfId="30550"/>
    <cellStyle name="Note 7 8 3" xfId="45003"/>
    <cellStyle name="Note 7 9" xfId="20122"/>
    <cellStyle name="Note 8" xfId="3286"/>
    <cellStyle name="Note 8 2" xfId="3287"/>
    <cellStyle name="Note 8 2 2" xfId="5798"/>
    <cellStyle name="Note 8 2 2 2" xfId="14975"/>
    <cellStyle name="Note 8 2 2 2 2" xfId="32409"/>
    <cellStyle name="Note 8 2 2 2 3" xfId="46862"/>
    <cellStyle name="Note 8 2 2 3" xfId="17436"/>
    <cellStyle name="Note 8 2 2 3 2" xfId="34870"/>
    <cellStyle name="Note 8 2 2 3 3" xfId="49323"/>
    <cellStyle name="Note 8 2 2 4" xfId="23233"/>
    <cellStyle name="Note 8 2 2 5" xfId="37686"/>
    <cellStyle name="Note 8 2 3" xfId="8260"/>
    <cellStyle name="Note 8 2 3 2" xfId="25694"/>
    <cellStyle name="Note 8 2 3 3" xfId="40147"/>
    <cellStyle name="Note 8 2 4" xfId="10701"/>
    <cellStyle name="Note 8 2 4 2" xfId="28135"/>
    <cellStyle name="Note 8 2 4 3" xfId="42588"/>
    <cellStyle name="Note 8 2 5" xfId="13121"/>
    <cellStyle name="Note 8 2 5 2" xfId="30555"/>
    <cellStyle name="Note 8 2 5 3" xfId="45008"/>
    <cellStyle name="Note 8 2 6" xfId="20127"/>
    <cellStyle name="Note 8 3" xfId="3288"/>
    <cellStyle name="Note 8 3 2" xfId="5799"/>
    <cellStyle name="Note 8 3 2 2" xfId="14976"/>
    <cellStyle name="Note 8 3 2 2 2" xfId="32410"/>
    <cellStyle name="Note 8 3 2 2 3" xfId="46863"/>
    <cellStyle name="Note 8 3 2 3" xfId="17437"/>
    <cellStyle name="Note 8 3 2 3 2" xfId="34871"/>
    <cellStyle name="Note 8 3 2 3 3" xfId="49324"/>
    <cellStyle name="Note 8 3 2 4" xfId="23234"/>
    <cellStyle name="Note 8 3 2 5" xfId="37687"/>
    <cellStyle name="Note 8 3 3" xfId="8261"/>
    <cellStyle name="Note 8 3 3 2" xfId="25695"/>
    <cellStyle name="Note 8 3 3 3" xfId="40148"/>
    <cellStyle name="Note 8 3 4" xfId="10702"/>
    <cellStyle name="Note 8 3 4 2" xfId="28136"/>
    <cellStyle name="Note 8 3 4 3" xfId="42589"/>
    <cellStyle name="Note 8 3 5" xfId="13122"/>
    <cellStyle name="Note 8 3 5 2" xfId="30556"/>
    <cellStyle name="Note 8 3 5 3" xfId="45009"/>
    <cellStyle name="Note 8 3 6" xfId="20128"/>
    <cellStyle name="Note 8 4" xfId="3289"/>
    <cellStyle name="Note 8 4 2" xfId="5800"/>
    <cellStyle name="Note 8 4 2 2" xfId="23235"/>
    <cellStyle name="Note 8 4 2 3" xfId="37688"/>
    <cellStyle name="Note 8 4 3" xfId="8262"/>
    <cellStyle name="Note 8 4 3 2" xfId="25696"/>
    <cellStyle name="Note 8 4 3 3" xfId="40149"/>
    <cellStyle name="Note 8 4 4" xfId="10703"/>
    <cellStyle name="Note 8 4 4 2" xfId="28137"/>
    <cellStyle name="Note 8 4 4 3" xfId="42590"/>
    <cellStyle name="Note 8 4 5" xfId="13123"/>
    <cellStyle name="Note 8 4 5 2" xfId="30557"/>
    <cellStyle name="Note 8 4 5 3" xfId="45010"/>
    <cellStyle name="Note 8 4 6" xfId="15596"/>
    <cellStyle name="Note 8 4 6 2" xfId="33030"/>
    <cellStyle name="Note 8 4 6 3" xfId="47483"/>
    <cellStyle name="Note 8 4 7" xfId="20129"/>
    <cellStyle name="Note 8 4 8" xfId="20757"/>
    <cellStyle name="Note 8 5" xfId="5797"/>
    <cellStyle name="Note 8 5 2" xfId="14974"/>
    <cellStyle name="Note 8 5 2 2" xfId="32408"/>
    <cellStyle name="Note 8 5 2 3" xfId="46861"/>
    <cellStyle name="Note 8 5 3" xfId="17435"/>
    <cellStyle name="Note 8 5 3 2" xfId="34869"/>
    <cellStyle name="Note 8 5 3 3" xfId="49322"/>
    <cellStyle name="Note 8 5 4" xfId="23232"/>
    <cellStyle name="Note 8 5 5" xfId="37685"/>
    <cellStyle name="Note 8 6" xfId="8259"/>
    <cellStyle name="Note 8 6 2" xfId="25693"/>
    <cellStyle name="Note 8 6 3" xfId="40146"/>
    <cellStyle name="Note 8 7" xfId="10700"/>
    <cellStyle name="Note 8 7 2" xfId="28134"/>
    <cellStyle name="Note 8 7 3" xfId="42587"/>
    <cellStyle name="Note 8 8" xfId="13120"/>
    <cellStyle name="Note 8 8 2" xfId="30554"/>
    <cellStyle name="Note 8 8 3" xfId="45007"/>
    <cellStyle name="Note 8 9" xfId="20126"/>
    <cellStyle name="Note 9" xfId="3290"/>
    <cellStyle name="Note 9 2" xfId="3291"/>
    <cellStyle name="Note 9 2 2" xfId="5802"/>
    <cellStyle name="Note 9 2 2 2" xfId="14978"/>
    <cellStyle name="Note 9 2 2 2 2" xfId="32412"/>
    <cellStyle name="Note 9 2 2 2 3" xfId="46865"/>
    <cellStyle name="Note 9 2 2 3" xfId="17439"/>
    <cellStyle name="Note 9 2 2 3 2" xfId="34873"/>
    <cellStyle name="Note 9 2 2 3 3" xfId="49326"/>
    <cellStyle name="Note 9 2 2 4" xfId="23237"/>
    <cellStyle name="Note 9 2 2 5" xfId="37690"/>
    <cellStyle name="Note 9 2 3" xfId="8264"/>
    <cellStyle name="Note 9 2 3 2" xfId="25698"/>
    <cellStyle name="Note 9 2 3 3" xfId="40151"/>
    <cellStyle name="Note 9 2 4" xfId="10705"/>
    <cellStyle name="Note 9 2 4 2" xfId="28139"/>
    <cellStyle name="Note 9 2 4 3" xfId="42592"/>
    <cellStyle name="Note 9 2 5" xfId="13125"/>
    <cellStyle name="Note 9 2 5 2" xfId="30559"/>
    <cellStyle name="Note 9 2 5 3" xfId="45012"/>
    <cellStyle name="Note 9 2 6" xfId="20131"/>
    <cellStyle name="Note 9 3" xfId="3292"/>
    <cellStyle name="Note 9 3 2" xfId="5803"/>
    <cellStyle name="Note 9 3 2 2" xfId="14979"/>
    <cellStyle name="Note 9 3 2 2 2" xfId="32413"/>
    <cellStyle name="Note 9 3 2 2 3" xfId="46866"/>
    <cellStyle name="Note 9 3 2 3" xfId="17440"/>
    <cellStyle name="Note 9 3 2 3 2" xfId="34874"/>
    <cellStyle name="Note 9 3 2 3 3" xfId="49327"/>
    <cellStyle name="Note 9 3 2 4" xfId="23238"/>
    <cellStyle name="Note 9 3 2 5" xfId="37691"/>
    <cellStyle name="Note 9 3 3" xfId="8265"/>
    <cellStyle name="Note 9 3 3 2" xfId="25699"/>
    <cellStyle name="Note 9 3 3 3" xfId="40152"/>
    <cellStyle name="Note 9 3 4" xfId="10706"/>
    <cellStyle name="Note 9 3 4 2" xfId="28140"/>
    <cellStyle name="Note 9 3 4 3" xfId="42593"/>
    <cellStyle name="Note 9 3 5" xfId="13126"/>
    <cellStyle name="Note 9 3 5 2" xfId="30560"/>
    <cellStyle name="Note 9 3 5 3" xfId="45013"/>
    <cellStyle name="Note 9 3 6" xfId="20132"/>
    <cellStyle name="Note 9 4" xfId="3293"/>
    <cellStyle name="Note 9 4 2" xfId="5804"/>
    <cellStyle name="Note 9 4 2 2" xfId="23239"/>
    <cellStyle name="Note 9 4 2 3" xfId="37692"/>
    <cellStyle name="Note 9 4 3" xfId="8266"/>
    <cellStyle name="Note 9 4 3 2" xfId="25700"/>
    <cellStyle name="Note 9 4 3 3" xfId="40153"/>
    <cellStyle name="Note 9 4 4" xfId="10707"/>
    <cellStyle name="Note 9 4 4 2" xfId="28141"/>
    <cellStyle name="Note 9 4 4 3" xfId="42594"/>
    <cellStyle name="Note 9 4 5" xfId="13127"/>
    <cellStyle name="Note 9 4 5 2" xfId="30561"/>
    <cellStyle name="Note 9 4 5 3" xfId="45014"/>
    <cellStyle name="Note 9 4 6" xfId="15597"/>
    <cellStyle name="Note 9 4 6 2" xfId="33031"/>
    <cellStyle name="Note 9 4 6 3" xfId="47484"/>
    <cellStyle name="Note 9 4 7" xfId="20133"/>
    <cellStyle name="Note 9 4 8" xfId="20758"/>
    <cellStyle name="Note 9 5" xfId="5801"/>
    <cellStyle name="Note 9 5 2" xfId="14977"/>
    <cellStyle name="Note 9 5 2 2" xfId="32411"/>
    <cellStyle name="Note 9 5 2 3" xfId="46864"/>
    <cellStyle name="Note 9 5 3" xfId="17438"/>
    <cellStyle name="Note 9 5 3 2" xfId="34872"/>
    <cellStyle name="Note 9 5 3 3" xfId="49325"/>
    <cellStyle name="Note 9 5 4" xfId="23236"/>
    <cellStyle name="Note 9 5 5" xfId="37689"/>
    <cellStyle name="Note 9 6" xfId="8263"/>
    <cellStyle name="Note 9 6 2" xfId="25697"/>
    <cellStyle name="Note 9 6 3" xfId="40150"/>
    <cellStyle name="Note 9 7" xfId="10704"/>
    <cellStyle name="Note 9 7 2" xfId="28138"/>
    <cellStyle name="Note 9 7 3" xfId="42591"/>
    <cellStyle name="Note 9 8" xfId="13124"/>
    <cellStyle name="Note 9 8 2" xfId="30558"/>
    <cellStyle name="Note 9 8 3" xfId="45011"/>
    <cellStyle name="Note 9 9" xfId="20130"/>
    <cellStyle name="Output 2" xfId="3294"/>
    <cellStyle name="Output 2 2" xfId="3295"/>
    <cellStyle name="Output 2 2 2" xfId="5806"/>
    <cellStyle name="Output 2 2 2 2" xfId="14981"/>
    <cellStyle name="Output 2 2 2 2 2" xfId="32415"/>
    <cellStyle name="Output 2 2 2 2 3" xfId="46868"/>
    <cellStyle name="Output 2 2 2 3" xfId="17442"/>
    <cellStyle name="Output 2 2 2 3 2" xfId="34876"/>
    <cellStyle name="Output 2 2 2 3 3" xfId="49329"/>
    <cellStyle name="Output 2 2 2 4" xfId="23241"/>
    <cellStyle name="Output 2 2 2 5" xfId="37694"/>
    <cellStyle name="Output 2 2 3" xfId="8268"/>
    <cellStyle name="Output 2 2 3 2" xfId="25702"/>
    <cellStyle name="Output 2 2 3 3" xfId="40155"/>
    <cellStyle name="Output 2 2 4" xfId="10709"/>
    <cellStyle name="Output 2 2 4 2" xfId="28143"/>
    <cellStyle name="Output 2 2 4 3" xfId="42596"/>
    <cellStyle name="Output 2 2 5" xfId="13129"/>
    <cellStyle name="Output 2 2 5 2" xfId="30563"/>
    <cellStyle name="Output 2 2 5 3" xfId="45016"/>
    <cellStyle name="Output 2 2 6" xfId="20135"/>
    <cellStyle name="Output 2 3" xfId="5805"/>
    <cellStyle name="Output 2 3 2" xfId="14980"/>
    <cellStyle name="Output 2 3 2 2" xfId="32414"/>
    <cellStyle name="Output 2 3 2 3" xfId="46867"/>
    <cellStyle name="Output 2 3 3" xfId="17441"/>
    <cellStyle name="Output 2 3 3 2" xfId="34875"/>
    <cellStyle name="Output 2 3 3 3" xfId="49328"/>
    <cellStyle name="Output 2 3 4" xfId="23240"/>
    <cellStyle name="Output 2 3 5" xfId="37693"/>
    <cellStyle name="Output 2 4" xfId="8267"/>
    <cellStyle name="Output 2 4 2" xfId="25701"/>
    <cellStyle name="Output 2 4 3" xfId="40154"/>
    <cellStyle name="Output 2 5" xfId="10708"/>
    <cellStyle name="Output 2 5 2" xfId="28142"/>
    <cellStyle name="Output 2 5 3" xfId="42595"/>
    <cellStyle name="Output 2 6" xfId="13128"/>
    <cellStyle name="Output 2 6 2" xfId="30562"/>
    <cellStyle name="Output 2 6 3" xfId="45015"/>
    <cellStyle name="Output 2 7" xfId="20134"/>
    <cellStyle name="Output 3" xfId="3296"/>
    <cellStyle name="Output 3 2" xfId="5807"/>
    <cellStyle name="Output 3 2 2" xfId="14982"/>
    <cellStyle name="Output 3 2 2 2" xfId="32416"/>
    <cellStyle name="Output 3 2 2 3" xfId="46869"/>
    <cellStyle name="Output 3 2 3" xfId="17443"/>
    <cellStyle name="Output 3 2 3 2" xfId="34877"/>
    <cellStyle name="Output 3 2 3 3" xfId="49330"/>
    <cellStyle name="Output 3 2 4" xfId="23242"/>
    <cellStyle name="Output 3 2 5" xfId="37695"/>
    <cellStyle name="Output 3 3" xfId="8269"/>
    <cellStyle name="Output 3 3 2" xfId="25703"/>
    <cellStyle name="Output 3 3 3" xfId="40156"/>
    <cellStyle name="Output 3 4" xfId="10710"/>
    <cellStyle name="Output 3 4 2" xfId="28144"/>
    <cellStyle name="Output 3 4 3" xfId="42597"/>
    <cellStyle name="Output 3 5" xfId="13130"/>
    <cellStyle name="Output 3 5 2" xfId="30564"/>
    <cellStyle name="Output 3 5 3" xfId="45017"/>
    <cellStyle name="Output 3 6" xfId="20136"/>
    <cellStyle name="Output 4" xfId="35201"/>
    <cellStyle name="Percent 10" xfId="17488"/>
    <cellStyle name="Percent 10 2" xfId="17674"/>
    <cellStyle name="Percent 11" xfId="17504"/>
    <cellStyle name="Percent 12" xfId="17507"/>
    <cellStyle name="Percent 13" xfId="49353"/>
    <cellStyle name="Percent 14" xfId="3297"/>
    <cellStyle name="Percent 2" xfId="4"/>
    <cellStyle name="Percent 2 2" xfId="17489"/>
    <cellStyle name="Percent 2 2 2" xfId="35202"/>
    <cellStyle name="Percent 2 3" xfId="17490"/>
    <cellStyle name="Percent 2 3 2" xfId="35203"/>
    <cellStyle name="Percent 2 4" xfId="17675"/>
    <cellStyle name="Percent 2 5" xfId="3298"/>
    <cellStyle name="Percent 3" xfId="3299"/>
    <cellStyle name="Percent 3 2" xfId="3300"/>
    <cellStyle name="Percent 3 2 2" xfId="17676"/>
    <cellStyle name="Percent 3 2 3" xfId="17491"/>
    <cellStyle name="Percent 3 3" xfId="3301"/>
    <cellStyle name="Percent 3 4" xfId="3302"/>
    <cellStyle name="Percent 4" xfId="3303"/>
    <cellStyle name="Percent 4 2" xfId="3304"/>
    <cellStyle name="Percent 4 2 2" xfId="17678"/>
    <cellStyle name="Percent 4 3" xfId="3305"/>
    <cellStyle name="Percent 4 3 2" xfId="17679"/>
    <cellStyle name="Percent 4 4" xfId="3306"/>
    <cellStyle name="Percent 4 4 2" xfId="17492"/>
    <cellStyle name="Percent 4 5" xfId="17677"/>
    <cellStyle name="Percent 5" xfId="3307"/>
    <cellStyle name="Percent 5 2" xfId="3308"/>
    <cellStyle name="Percent 5 2 2" xfId="3309"/>
    <cellStyle name="Percent 5 2 3" xfId="17494"/>
    <cellStyle name="Percent 5 2 4" xfId="35204"/>
    <cellStyle name="Percent 5 3" xfId="3310"/>
    <cellStyle name="Percent 5 3 2" xfId="17680"/>
    <cellStyle name="Percent 5 4" xfId="3311"/>
    <cellStyle name="Percent 5 5" xfId="3312"/>
    <cellStyle name="Percent 5 6" xfId="3313"/>
    <cellStyle name="Percent 5 6 2" xfId="5824"/>
    <cellStyle name="Percent 5 7" xfId="3327"/>
    <cellStyle name="Percent 5 7 2" xfId="5836"/>
    <cellStyle name="Percent 5 7 2 2" xfId="23270"/>
    <cellStyle name="Percent 5 7 2 3" xfId="37723"/>
    <cellStyle name="Percent 5 7 3" xfId="13143"/>
    <cellStyle name="Percent 5 7 3 2" xfId="30577"/>
    <cellStyle name="Percent 5 7 3 3" xfId="45030"/>
    <cellStyle name="Percent 5 7 4" xfId="15604"/>
    <cellStyle name="Percent 5 7 4 2" xfId="33038"/>
    <cellStyle name="Percent 5 7 4 3" xfId="47491"/>
    <cellStyle name="Percent 5 7 5" xfId="20146"/>
    <cellStyle name="Percent 5 7 6" xfId="20765"/>
    <cellStyle name="Percent 5 7 7" xfId="35218"/>
    <cellStyle name="Percent 5 7 8" xfId="49349"/>
    <cellStyle name="Percent 5 8" xfId="17493"/>
    <cellStyle name="Percent 6" xfId="3314"/>
    <cellStyle name="Percent 6 2" xfId="17495"/>
    <cellStyle name="Percent 6 2 2" xfId="17496"/>
    <cellStyle name="Percent 6 2 2 2" xfId="17683"/>
    <cellStyle name="Percent 6 2 3" xfId="17682"/>
    <cellStyle name="Percent 6 3" xfId="17497"/>
    <cellStyle name="Percent 6 3 2" xfId="17684"/>
    <cellStyle name="Percent 6 4" xfId="17681"/>
    <cellStyle name="Percent 7" xfId="17498"/>
    <cellStyle name="Percent 7 2" xfId="17499"/>
    <cellStyle name="Percent 7 2 2" xfId="17686"/>
    <cellStyle name="Percent 7 3" xfId="17685"/>
    <cellStyle name="Percent 8" xfId="17500"/>
    <cellStyle name="Percent 8 2" xfId="17687"/>
    <cellStyle name="Percent 8 3" xfId="35205"/>
    <cellStyle name="Percent 9" xfId="17501"/>
    <cellStyle name="Percent 9 2" xfId="17688"/>
    <cellStyle name="Title 2" xfId="3315"/>
    <cellStyle name="Title 2 2" xfId="35206"/>
    <cellStyle name="Title 3" xfId="34882"/>
    <cellStyle name="Total 2" xfId="3316"/>
    <cellStyle name="Total 2 2" xfId="3317"/>
    <cellStyle name="Total 2 2 2" xfId="5828"/>
    <cellStyle name="Total 2 2 2 2" xfId="14984"/>
    <cellStyle name="Total 2 2 2 2 2" xfId="32418"/>
    <cellStyle name="Total 2 2 2 2 3" xfId="46871"/>
    <cellStyle name="Total 2 2 2 3" xfId="17445"/>
    <cellStyle name="Total 2 2 2 3 2" xfId="34879"/>
    <cellStyle name="Total 2 2 2 3 3" xfId="49332"/>
    <cellStyle name="Total 2 2 2 4" xfId="23262"/>
    <cellStyle name="Total 2 2 2 5" xfId="37715"/>
    <cellStyle name="Total 2 2 3" xfId="8290"/>
    <cellStyle name="Total 2 2 3 2" xfId="25724"/>
    <cellStyle name="Total 2 2 3 3" xfId="40177"/>
    <cellStyle name="Total 2 2 4" xfId="10712"/>
    <cellStyle name="Total 2 2 4 2" xfId="28146"/>
    <cellStyle name="Total 2 2 4 3" xfId="42599"/>
    <cellStyle name="Total 2 2 5" xfId="13132"/>
    <cellStyle name="Total 2 2 5 2" xfId="30566"/>
    <cellStyle name="Total 2 2 5 3" xfId="45019"/>
    <cellStyle name="Total 2 2 6" xfId="20138"/>
    <cellStyle name="Total 2 3" xfId="5827"/>
    <cellStyle name="Total 2 3 2" xfId="14983"/>
    <cellStyle name="Total 2 3 2 2" xfId="32417"/>
    <cellStyle name="Total 2 3 2 3" xfId="46870"/>
    <cellStyle name="Total 2 3 3" xfId="17444"/>
    <cellStyle name="Total 2 3 3 2" xfId="34878"/>
    <cellStyle name="Total 2 3 3 3" xfId="49331"/>
    <cellStyle name="Total 2 3 4" xfId="23261"/>
    <cellStyle name="Total 2 3 5" xfId="37714"/>
    <cellStyle name="Total 2 4" xfId="8289"/>
    <cellStyle name="Total 2 4 2" xfId="25723"/>
    <cellStyle name="Total 2 4 3" xfId="40176"/>
    <cellStyle name="Total 2 5" xfId="10711"/>
    <cellStyle name="Total 2 5 2" xfId="28145"/>
    <cellStyle name="Total 2 5 3" xfId="42598"/>
    <cellStyle name="Total 2 6" xfId="13131"/>
    <cellStyle name="Total 2 6 2" xfId="30565"/>
    <cellStyle name="Total 2 6 3" xfId="45018"/>
    <cellStyle name="Total 2 7" xfId="20137"/>
    <cellStyle name="Total 3" xfId="3318"/>
    <cellStyle name="Total 3 2" xfId="5829"/>
    <cellStyle name="Total 3 2 2" xfId="14985"/>
    <cellStyle name="Total 3 2 2 2" xfId="32419"/>
    <cellStyle name="Total 3 2 2 3" xfId="46872"/>
    <cellStyle name="Total 3 2 3" xfId="17446"/>
    <cellStyle name="Total 3 2 3 2" xfId="34880"/>
    <cellStyle name="Total 3 2 3 3" xfId="49333"/>
    <cellStyle name="Total 3 2 4" xfId="23263"/>
    <cellStyle name="Total 3 2 5" xfId="37716"/>
    <cellStyle name="Total 3 3" xfId="8291"/>
    <cellStyle name="Total 3 3 2" xfId="25725"/>
    <cellStyle name="Total 3 3 3" xfId="40178"/>
    <cellStyle name="Total 3 4" xfId="10713"/>
    <cellStyle name="Total 3 4 2" xfId="28147"/>
    <cellStyle name="Total 3 4 3" xfId="42600"/>
    <cellStyle name="Total 3 5" xfId="13133"/>
    <cellStyle name="Total 3 5 2" xfId="30567"/>
    <cellStyle name="Total 3 5 3" xfId="45020"/>
    <cellStyle name="Total 3 6" xfId="20139"/>
    <cellStyle name="Total 4" xfId="35207"/>
    <cellStyle name="Warning Text 2" xfId="3319"/>
    <cellStyle name="Warning Text 3" xfId="3320"/>
    <cellStyle name="Warning Text 4" xfId="35208"/>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roward%202010-2011%20Rev062810%20College%20Operating%20Budget%20Forms%20060810.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revard%202011-2012%20College%20Operating%20Budget%20Forms%20063011.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outh%20Florida%202017-18%20Annual%20College%20Operating%20Budget%20Workbook%20Forms%2006.09.17%20(002).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Exhibit%20B%20Fall%202017-18%20(Lower%20and%20Upper%20Levels)%200807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2010 Changes"/>
      <sheetName val="EXHIBIT A"/>
      <sheetName val="EXHIBIT B"/>
      <sheetName val="EXHIBIT C"/>
      <sheetName val="EXHIBIT C(1)"/>
      <sheetName val="EXHIBIT C(2)"/>
      <sheetName val="EXHIBIT D"/>
      <sheetName val="EXHIBIT E"/>
      <sheetName val="EXHIBIT F"/>
      <sheetName val="EXHIBIT G"/>
      <sheetName val="CKSHEET"/>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2011-2012"/>
      <sheetName val="EXHIBIT A"/>
      <sheetName val="EXHIBIT B"/>
      <sheetName val="EXHIBIT C"/>
      <sheetName val="EXHIBIT C(2)"/>
      <sheetName val="EXHIBIT D"/>
      <sheetName val="EXHIBIT E"/>
      <sheetName val="EXHIBIT F"/>
      <sheetName val="EXHIBIT G"/>
      <sheetName val="CKSHEET"/>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OPERATING BUDGET INSTRUCTIONS"/>
      <sheetName val="VLOOKUP"/>
      <sheetName val="CHECK SHEET"/>
      <sheetName val="EXHIBIT A"/>
      <sheetName val="EXHIBIT B"/>
      <sheetName val="EXHIBIT C"/>
      <sheetName val="EXHIBIT C(2)"/>
      <sheetName val="EXHIBIT D"/>
      <sheetName val="EXHIBIT E"/>
      <sheetName val="EXHIBIT F"/>
      <sheetName val="EXHIBIT G"/>
      <sheetName val="FEE AUDIT - TUITION AND FEES"/>
      <sheetName val="DISCRETIONARY FEE PERCENTAG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B6">
            <v>0.1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stern Florida "/>
      <sheetName val="Broward"/>
      <sheetName val="Central FL"/>
      <sheetName val="Chipola"/>
      <sheetName val="Daytona"/>
      <sheetName val="Florida Southwestern"/>
      <sheetName val="Florida State College"/>
      <sheetName val="Florida Keys"/>
      <sheetName val="Gulf Coast"/>
      <sheetName val="Hillsborough"/>
      <sheetName val="Indian River"/>
      <sheetName val="Florida Gateway"/>
      <sheetName val="Lake-Sumter"/>
      <sheetName val="State College of Florida"/>
      <sheetName val="Miami Dade"/>
      <sheetName val="North Florida"/>
      <sheetName val="Northwest Florida"/>
      <sheetName val="Palm Beach"/>
      <sheetName val="Pasco-Hernando"/>
      <sheetName val="Pensacola"/>
      <sheetName val="Polk"/>
      <sheetName val="Saint Johns"/>
      <sheetName val="Saint Pete"/>
      <sheetName val="Santa Fe"/>
      <sheetName val="Seminole"/>
      <sheetName val="South Florida"/>
      <sheetName val="Tallahassee"/>
      <sheetName val="Valencia"/>
      <sheetName val="SYSTEM RESIDENT"/>
      <sheetName val="SYSTEM NONRESIDENT"/>
      <sheetName val="2016-17 Fee Weights"/>
      <sheetName val="RESIDENT % CHANGE"/>
      <sheetName val="NONRESIDENT % CHANGE"/>
      <sheetName val="STUDENT FIN. AID 5% AND 10%"/>
      <sheetName val="STUDENT ACTIVITY FEE 10% "/>
      <sheetName val="CAPITAL IMPROVEMENT FEE 20% "/>
      <sheetName val="TECHNOLOGY FEE 5%"/>
      <sheetName val="FEE AUDIT - TUITION AND FEES"/>
      <sheetName val="DISC FEE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6">
          <cell r="F16">
            <v>3.6</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39">
          <cell r="A39" t="str">
            <v>WEIGHTED MEAN</v>
          </cell>
        </row>
      </sheetData>
      <sheetData sheetId="29" refreshError="1"/>
      <sheetData sheetId="30">
        <row r="1">
          <cell r="B1" t="str">
            <v>2016-17 FEE WEIGHTS (USING FEE PAYING TOTALS AND 2016-17 ACTUAL FTE-3 - 320,899.7)</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BK85"/>
  <sheetViews>
    <sheetView showGridLines="0" tabSelected="1" showOutlineSymbols="0" zoomScale="70" zoomScaleNormal="70" zoomScalePageLayoutView="70" workbookViewId="0"/>
  </sheetViews>
  <sheetFormatPr defaultColWidth="11.140625" defaultRowHeight="15.75"/>
  <cols>
    <col min="1" max="1" width="40.7109375" style="2" customWidth="1"/>
    <col min="2" max="2" width="13.7109375" style="2" customWidth="1"/>
    <col min="3" max="3" width="13.28515625" style="2" customWidth="1"/>
    <col min="4" max="4" width="13.7109375" style="2" customWidth="1"/>
    <col min="5" max="5" width="16.42578125" style="2" customWidth="1"/>
    <col min="6" max="6" width="13" style="2" customWidth="1"/>
    <col min="7" max="7" width="12.42578125" style="2" customWidth="1"/>
    <col min="8" max="8" width="18.28515625" style="2" customWidth="1"/>
    <col min="9" max="9" width="18.140625" style="2" customWidth="1"/>
    <col min="10" max="10" width="15" style="2" customWidth="1"/>
    <col min="11" max="11" width="3.42578125" style="2" customWidth="1"/>
    <col min="12" max="12" width="39" style="2" customWidth="1"/>
    <col min="13" max="14" width="13.7109375" style="2" customWidth="1"/>
    <col min="15" max="15" width="16" style="2" customWidth="1"/>
    <col min="16" max="16" width="15.42578125" style="2" customWidth="1"/>
    <col min="17" max="17" width="10.42578125" style="2" customWidth="1"/>
    <col min="18" max="18" width="18.28515625" style="2" customWidth="1"/>
    <col min="19" max="19" width="18.42578125" style="2" customWidth="1"/>
    <col min="20" max="20" width="15.28515625" style="2" customWidth="1"/>
    <col min="21" max="21" width="3.42578125" style="2" customWidth="1"/>
    <col min="22" max="22" width="41.28515625" style="2" customWidth="1"/>
    <col min="23" max="24" width="13.7109375" style="2" customWidth="1"/>
    <col min="25" max="25" width="18.85546875" style="2" customWidth="1"/>
    <col min="26" max="26" width="16.42578125" style="2" customWidth="1"/>
    <col min="27" max="27" width="11.140625" style="2" customWidth="1"/>
    <col min="28" max="28" width="24.140625" style="2" customWidth="1"/>
    <col min="29" max="29" width="3.42578125" style="2" customWidth="1"/>
    <col min="30" max="30" width="41.28515625" style="2" customWidth="1"/>
    <col min="31" max="32" width="13.7109375" style="2" customWidth="1"/>
    <col min="33" max="33" width="20.85546875" style="2" customWidth="1"/>
    <col min="34" max="34" width="15.7109375" style="2" customWidth="1"/>
    <col min="35" max="35" width="11.140625" style="2" customWidth="1"/>
    <col min="36" max="36" width="21.28515625" style="2" customWidth="1"/>
    <col min="37" max="37" width="3.42578125" style="2" customWidth="1"/>
    <col min="38" max="38" width="39.42578125" style="2" customWidth="1"/>
    <col min="39" max="39" width="13.7109375" style="2" customWidth="1"/>
    <col min="40" max="40" width="16.28515625" style="2" customWidth="1"/>
    <col min="41" max="41" width="13.7109375" style="2" customWidth="1"/>
    <col min="42" max="42" width="18.7109375" style="2" customWidth="1"/>
    <col min="43" max="43" width="16.7109375" style="2" customWidth="1"/>
    <col min="44" max="44" width="12.42578125" style="2" bestFit="1" customWidth="1"/>
    <col min="45" max="45" width="18.140625" style="2" customWidth="1"/>
    <col min="46" max="46" width="18.28515625" style="2" customWidth="1"/>
    <col min="47" max="47" width="15" style="2" customWidth="1"/>
    <col min="48" max="48" width="2.85546875" style="2" customWidth="1"/>
    <col min="49" max="16384" width="11.140625" style="2"/>
  </cols>
  <sheetData>
    <row r="1" spans="1:63">
      <c r="B1" s="279"/>
      <c r="C1" s="279"/>
      <c r="D1" s="279"/>
      <c r="E1" s="279" t="s">
        <v>33</v>
      </c>
      <c r="F1" s="279"/>
      <c r="G1" s="279"/>
      <c r="H1" s="279"/>
      <c r="I1" s="279"/>
      <c r="J1" s="279"/>
      <c r="K1" s="279"/>
      <c r="M1" s="279"/>
      <c r="N1" s="279"/>
      <c r="O1" s="279"/>
      <c r="P1" s="279" t="str">
        <f>E1</f>
        <v>DIVISION OF FLORIDA COLLEGES</v>
      </c>
      <c r="Q1" s="279"/>
      <c r="R1" s="279"/>
      <c r="S1" s="279"/>
      <c r="T1" s="279"/>
      <c r="U1" s="1"/>
      <c r="W1" s="279"/>
      <c r="X1" s="279" t="str">
        <f>E1</f>
        <v>DIVISION OF FLORIDA COLLEGES</v>
      </c>
      <c r="Y1" s="279"/>
      <c r="Z1" s="279"/>
      <c r="AA1" s="279"/>
      <c r="AB1" s="279"/>
      <c r="AC1" s="1"/>
      <c r="AE1" s="279"/>
      <c r="AF1" s="279"/>
      <c r="AG1" s="279" t="str">
        <f>E1</f>
        <v>DIVISION OF FLORIDA COLLEGES</v>
      </c>
      <c r="AH1" s="279"/>
      <c r="AI1" s="279"/>
      <c r="AJ1" s="279"/>
      <c r="AK1" s="1"/>
      <c r="AM1" s="279"/>
      <c r="AN1" s="279"/>
      <c r="AO1" s="279"/>
      <c r="AP1" s="279" t="str">
        <f>E1</f>
        <v>DIVISION OF FLORIDA COLLEGES</v>
      </c>
      <c r="AQ1" s="279"/>
      <c r="AR1" s="279"/>
      <c r="AS1" s="279"/>
      <c r="AT1" s="279"/>
      <c r="AU1" s="279"/>
      <c r="AV1" s="1"/>
      <c r="AW1" s="1"/>
      <c r="AX1" s="1"/>
      <c r="AY1" s="1"/>
      <c r="AZ1" s="1"/>
      <c r="BA1" s="1"/>
      <c r="BB1" s="1"/>
      <c r="BC1" s="1"/>
      <c r="BD1" s="1"/>
      <c r="BE1" s="1"/>
      <c r="BF1" s="1"/>
      <c r="BG1" s="1"/>
      <c r="BH1" s="1"/>
      <c r="BI1" s="1"/>
      <c r="BJ1" s="1"/>
    </row>
    <row r="2" spans="1:63" ht="17.45" customHeight="1">
      <c r="B2" s="279"/>
      <c r="C2" s="279"/>
      <c r="D2" s="279"/>
      <c r="E2" s="279" t="s">
        <v>122</v>
      </c>
      <c r="F2" s="279"/>
      <c r="G2" s="279"/>
      <c r="H2" s="279"/>
      <c r="I2" s="279"/>
      <c r="J2" s="279"/>
      <c r="K2" s="1"/>
      <c r="M2" s="279"/>
      <c r="N2" s="279"/>
      <c r="O2" s="279"/>
      <c r="P2" s="279" t="str">
        <f>E2</f>
        <v xml:space="preserve">FALL 2021-22 STUDENT TUITION AND FEE RATES </v>
      </c>
      <c r="Q2" s="279"/>
      <c r="R2" s="279"/>
      <c r="S2" s="279"/>
      <c r="T2" s="279"/>
      <c r="U2" s="3"/>
      <c r="W2" s="279"/>
      <c r="X2" s="279" t="s">
        <v>125</v>
      </c>
      <c r="Y2" s="279"/>
      <c r="Z2" s="279"/>
      <c r="AA2" s="279"/>
      <c r="AB2" s="279"/>
      <c r="AC2" s="1"/>
      <c r="AE2" s="279"/>
      <c r="AF2" s="279"/>
      <c r="AG2" s="279" t="str">
        <f>X2</f>
        <v>FALL 2021-22 STUDENT BLOCK TUITION</v>
      </c>
      <c r="AH2" s="279"/>
      <c r="AI2" s="279"/>
      <c r="AJ2" s="279"/>
      <c r="AK2" s="1"/>
      <c r="AM2" s="279"/>
      <c r="AN2" s="279"/>
      <c r="AO2" s="279"/>
      <c r="AP2" s="279" t="str">
        <f>E2</f>
        <v xml:space="preserve">FALL 2021-22 STUDENT TUITION AND FEE RATES </v>
      </c>
      <c r="AQ2" s="279"/>
      <c r="AR2" s="279"/>
      <c r="AS2" s="279"/>
      <c r="AT2" s="279"/>
      <c r="AU2" s="279"/>
      <c r="AV2" s="1"/>
      <c r="AW2" s="1"/>
      <c r="AX2" s="1"/>
      <c r="AY2" s="1"/>
      <c r="AZ2" s="1"/>
      <c r="BA2" s="1"/>
      <c r="BB2" s="1"/>
      <c r="BC2" s="1"/>
      <c r="BD2" s="1"/>
      <c r="BE2" s="1"/>
      <c r="BF2" s="1"/>
      <c r="BG2" s="1"/>
      <c r="BH2" s="1"/>
      <c r="BI2" s="1"/>
      <c r="BJ2" s="1"/>
    </row>
    <row r="3" spans="1:63">
      <c r="B3" s="279"/>
      <c r="C3" s="279"/>
      <c r="D3" s="279"/>
      <c r="E3" s="279" t="s">
        <v>34</v>
      </c>
      <c r="F3" s="279"/>
      <c r="G3" s="279"/>
      <c r="H3" s="279"/>
      <c r="I3" s="279"/>
      <c r="J3" s="279"/>
      <c r="K3" s="1"/>
      <c r="M3" s="279"/>
      <c r="N3" s="279"/>
      <c r="O3" s="279"/>
      <c r="P3" s="279" t="s">
        <v>4</v>
      </c>
      <c r="Q3" s="279"/>
      <c r="R3" s="279"/>
      <c r="S3" s="279"/>
      <c r="T3" s="279"/>
      <c r="U3" s="3"/>
      <c r="W3" s="279"/>
      <c r="X3" s="279" t="s">
        <v>35</v>
      </c>
      <c r="Y3" s="279"/>
      <c r="Z3" s="279"/>
      <c r="AA3" s="279"/>
      <c r="AB3" s="279"/>
      <c r="AC3" s="1"/>
      <c r="AE3" s="279"/>
      <c r="AF3" s="279"/>
      <c r="AG3" s="279" t="s">
        <v>36</v>
      </c>
      <c r="AH3" s="279"/>
      <c r="AI3" s="279"/>
      <c r="AJ3" s="279"/>
      <c r="AK3" s="1"/>
      <c r="AM3" s="279"/>
      <c r="AN3" s="279"/>
      <c r="AO3" s="279"/>
      <c r="AP3" s="279" t="s">
        <v>37</v>
      </c>
      <c r="AQ3" s="279"/>
      <c r="AR3" s="279"/>
      <c r="AS3" s="279"/>
      <c r="AT3" s="279"/>
      <c r="AU3" s="279"/>
      <c r="AV3" s="1"/>
      <c r="AW3" s="1"/>
      <c r="AX3" s="1"/>
      <c r="AY3" s="1"/>
      <c r="AZ3" s="1"/>
      <c r="BA3" s="1"/>
      <c r="BB3" s="1"/>
      <c r="BC3" s="1"/>
      <c r="BD3" s="1"/>
      <c r="BE3" s="1"/>
      <c r="BF3" s="1"/>
      <c r="BG3" s="1"/>
      <c r="BH3" s="1"/>
      <c r="BI3" s="1"/>
      <c r="BJ3" s="1"/>
    </row>
    <row r="4" spans="1:63">
      <c r="B4" s="275"/>
      <c r="C4" s="1"/>
      <c r="D4" s="1"/>
      <c r="E4" s="275"/>
      <c r="F4" s="1"/>
      <c r="G4" s="1"/>
      <c r="H4" s="1"/>
      <c r="I4" s="1"/>
      <c r="J4" s="1"/>
      <c r="K4" s="1"/>
      <c r="M4" s="1"/>
      <c r="N4" s="1"/>
      <c r="O4" s="1"/>
      <c r="P4" s="1"/>
      <c r="Q4" s="1"/>
      <c r="R4" s="1"/>
      <c r="S4" s="1"/>
      <c r="T4" s="1"/>
      <c r="U4" s="1"/>
      <c r="W4" s="1"/>
      <c r="X4" s="1"/>
      <c r="Y4" s="1"/>
      <c r="Z4" s="1"/>
      <c r="AA4" s="1"/>
      <c r="AB4" s="1"/>
      <c r="AC4" s="1"/>
      <c r="AE4" s="1"/>
      <c r="AF4" s="1"/>
      <c r="AG4" s="1"/>
      <c r="AH4" s="1"/>
      <c r="AI4" s="1"/>
      <c r="AJ4" s="1"/>
      <c r="AK4" s="1"/>
      <c r="AM4" s="1"/>
      <c r="AN4" s="1"/>
      <c r="AO4" s="1"/>
      <c r="AP4" s="1"/>
      <c r="AQ4" s="1"/>
      <c r="AR4" s="1"/>
      <c r="AS4" s="1"/>
      <c r="AT4" s="1"/>
      <c r="AU4" s="1"/>
      <c r="AV4" s="1"/>
      <c r="AW4" s="1"/>
      <c r="AX4" s="1"/>
      <c r="AY4" s="1"/>
      <c r="AZ4" s="1"/>
      <c r="BA4" s="1"/>
      <c r="BB4" s="1"/>
      <c r="BC4" s="1"/>
      <c r="BD4" s="1"/>
      <c r="BE4" s="1"/>
      <c r="BF4" s="1"/>
      <c r="BG4" s="1"/>
      <c r="BH4" s="1"/>
      <c r="BI4" s="1"/>
      <c r="BJ4" s="1"/>
    </row>
    <row r="5" spans="1:63">
      <c r="B5" s="279"/>
      <c r="C5" s="279"/>
      <c r="D5" s="279"/>
      <c r="E5" s="279" t="s">
        <v>1</v>
      </c>
      <c r="F5" s="279"/>
      <c r="G5" s="279"/>
      <c r="H5" s="279"/>
      <c r="I5" s="279"/>
      <c r="J5" s="279"/>
      <c r="K5" s="1"/>
      <c r="M5" s="279"/>
      <c r="N5" s="279"/>
      <c r="O5" s="279"/>
      <c r="P5" s="279" t="s">
        <v>1</v>
      </c>
      <c r="Q5" s="279"/>
      <c r="R5" s="279"/>
      <c r="S5" s="279"/>
      <c r="T5" s="279"/>
      <c r="U5" s="3"/>
      <c r="W5" s="279"/>
      <c r="X5" s="279" t="s">
        <v>1</v>
      </c>
      <c r="Y5" s="279"/>
      <c r="Z5" s="279"/>
      <c r="AA5" s="279"/>
      <c r="AB5" s="279"/>
      <c r="AC5" s="1"/>
      <c r="AE5" s="279"/>
      <c r="AF5" s="279"/>
      <c r="AG5" s="279" t="s">
        <v>1</v>
      </c>
      <c r="AH5" s="279"/>
      <c r="AI5" s="279"/>
      <c r="AJ5" s="279"/>
      <c r="AK5" s="1"/>
      <c r="AM5" s="279"/>
      <c r="AN5" s="279"/>
      <c r="AO5" s="279"/>
      <c r="AP5" s="279" t="s">
        <v>1</v>
      </c>
      <c r="AQ5" s="279"/>
      <c r="AR5" s="279"/>
      <c r="AS5" s="279"/>
      <c r="AT5" s="279"/>
      <c r="AU5" s="279"/>
      <c r="AV5" s="1"/>
      <c r="AW5" s="1"/>
      <c r="AX5" s="1"/>
      <c r="AY5" s="1"/>
      <c r="AZ5" s="1"/>
      <c r="BA5" s="1"/>
      <c r="BB5" s="1"/>
      <c r="BC5" s="1"/>
      <c r="BD5" s="1"/>
      <c r="BE5" s="1"/>
      <c r="BF5" s="1"/>
      <c r="BG5" s="1"/>
      <c r="BH5" s="1"/>
      <c r="BI5" s="1"/>
      <c r="BJ5" s="1"/>
    </row>
    <row r="6" spans="1:63" ht="16.5" thickBot="1">
      <c r="B6" s="280"/>
      <c r="C6" s="280"/>
      <c r="D6" s="280"/>
      <c r="E6" s="280" t="s">
        <v>38</v>
      </c>
      <c r="F6" s="280"/>
      <c r="G6" s="280"/>
      <c r="H6" s="280"/>
      <c r="I6" s="280"/>
      <c r="J6" s="280"/>
      <c r="K6" s="1"/>
      <c r="M6" s="279"/>
      <c r="N6" s="279"/>
      <c r="O6" s="279"/>
      <c r="P6" s="279" t="str">
        <f>E6</f>
        <v>FEE PER CREDIT HOUR</v>
      </c>
      <c r="Q6" s="279"/>
      <c r="R6" s="279"/>
      <c r="S6" s="279"/>
      <c r="T6" s="279"/>
      <c r="U6" s="3"/>
      <c r="W6" s="280"/>
      <c r="X6" s="280" t="s">
        <v>39</v>
      </c>
      <c r="Y6" s="280"/>
      <c r="Z6" s="280"/>
      <c r="AA6" s="280"/>
      <c r="AB6" s="280"/>
      <c r="AC6" s="1"/>
      <c r="AE6" s="279"/>
      <c r="AF6" s="279"/>
      <c r="AG6" s="279" t="str">
        <f>X6</f>
        <v>FEE PER TERM</v>
      </c>
      <c r="AH6" s="279"/>
      <c r="AI6" s="279"/>
      <c r="AJ6" s="279"/>
      <c r="AK6" s="1"/>
      <c r="AM6" s="280"/>
      <c r="AN6" s="280"/>
      <c r="AO6" s="280"/>
      <c r="AP6" s="280" t="str">
        <f>E6</f>
        <v>FEE PER CREDIT HOUR</v>
      </c>
      <c r="AQ6" s="280"/>
      <c r="AR6" s="280"/>
      <c r="AS6" s="280"/>
      <c r="AT6" s="280"/>
      <c r="AU6" s="280"/>
      <c r="AV6" s="1"/>
      <c r="AW6" s="1"/>
      <c r="AX6" s="1"/>
      <c r="AY6" s="1"/>
      <c r="AZ6" s="1"/>
      <c r="BA6" s="1"/>
      <c r="BB6" s="1"/>
      <c r="BC6" s="1"/>
      <c r="BD6" s="1"/>
      <c r="BE6" s="1"/>
      <c r="BF6" s="1"/>
      <c r="BG6" s="1"/>
      <c r="BH6" s="1"/>
      <c r="BI6" s="1"/>
      <c r="BJ6" s="1"/>
    </row>
    <row r="7" spans="1:63" ht="18" customHeight="1">
      <c r="A7" s="4"/>
      <c r="B7" s="5"/>
      <c r="C7" s="6"/>
      <c r="D7" s="6"/>
      <c r="E7" s="6"/>
      <c r="F7" s="6"/>
      <c r="G7" s="7"/>
      <c r="H7" s="8" t="s">
        <v>123</v>
      </c>
      <c r="I7" s="216" t="s">
        <v>40</v>
      </c>
      <c r="J7" s="9"/>
      <c r="K7" s="279"/>
      <c r="L7" s="4"/>
      <c r="M7" s="10"/>
      <c r="N7" s="11"/>
      <c r="O7" s="11"/>
      <c r="P7" s="11"/>
      <c r="Q7" s="12"/>
      <c r="R7" s="9" t="str">
        <f>H7</f>
        <v>FALL 2021</v>
      </c>
      <c r="S7" s="56" t="str">
        <f>I7</f>
        <v>FALL 2020</v>
      </c>
      <c r="T7" s="9"/>
      <c r="U7" s="279"/>
      <c r="V7" s="4"/>
      <c r="W7" s="10"/>
      <c r="X7" s="11"/>
      <c r="Y7" s="11"/>
      <c r="Z7" s="12"/>
      <c r="AA7" s="9"/>
      <c r="AB7" s="9"/>
      <c r="AC7" s="279"/>
      <c r="AD7" s="9"/>
      <c r="AE7" s="10"/>
      <c r="AF7" s="11"/>
      <c r="AG7" s="11"/>
      <c r="AH7" s="12"/>
      <c r="AI7" s="9"/>
      <c r="AJ7" s="9"/>
      <c r="AK7" s="279"/>
      <c r="AL7" s="4"/>
      <c r="AM7" s="10"/>
      <c r="AN7" s="11"/>
      <c r="AO7" s="11"/>
      <c r="AP7" s="11"/>
      <c r="AQ7" s="11"/>
      <c r="AR7" s="7"/>
      <c r="AS7" s="8" t="str">
        <f>H7</f>
        <v>FALL 2021</v>
      </c>
      <c r="AT7" s="216" t="str">
        <f>I7</f>
        <v>FALL 2020</v>
      </c>
      <c r="AU7" s="9"/>
      <c r="AV7" s="1"/>
      <c r="AW7" s="1"/>
      <c r="AX7" s="1"/>
      <c r="AY7" s="1"/>
      <c r="AZ7" s="1"/>
      <c r="BA7" s="1"/>
      <c r="BB7" s="1"/>
      <c r="BC7" s="1"/>
      <c r="BD7" s="1"/>
      <c r="BE7" s="1"/>
      <c r="BF7" s="1"/>
      <c r="BG7" s="1"/>
      <c r="BH7" s="1"/>
      <c r="BI7" s="1"/>
      <c r="BJ7" s="1"/>
    </row>
    <row r="8" spans="1:63">
      <c r="A8" s="13"/>
      <c r="B8" s="14"/>
      <c r="C8" s="15" t="s">
        <v>41</v>
      </c>
      <c r="D8" s="15" t="s">
        <v>41</v>
      </c>
      <c r="E8" s="15" t="s">
        <v>42</v>
      </c>
      <c r="F8" s="15"/>
      <c r="G8" s="16"/>
      <c r="H8" s="17" t="s">
        <v>43</v>
      </c>
      <c r="I8" s="18" t="s">
        <v>43</v>
      </c>
      <c r="J8" s="17" t="s">
        <v>44</v>
      </c>
      <c r="K8" s="279"/>
      <c r="L8" s="13"/>
      <c r="M8" s="14"/>
      <c r="N8" s="15" t="s">
        <v>41</v>
      </c>
      <c r="O8" s="15" t="s">
        <v>42</v>
      </c>
      <c r="P8" s="15"/>
      <c r="Q8" s="19"/>
      <c r="R8" s="17" t="s">
        <v>43</v>
      </c>
      <c r="S8" s="18" t="s">
        <v>43</v>
      </c>
      <c r="T8" s="17" t="s">
        <v>44</v>
      </c>
      <c r="U8" s="279"/>
      <c r="V8" s="13"/>
      <c r="W8" s="14"/>
      <c r="X8" s="15" t="s">
        <v>41</v>
      </c>
      <c r="Y8" s="15" t="s">
        <v>42</v>
      </c>
      <c r="Z8" s="19"/>
      <c r="AA8" s="17"/>
      <c r="AB8" s="17" t="str">
        <f>H7</f>
        <v>FALL 2021</v>
      </c>
      <c r="AC8" s="279"/>
      <c r="AD8" s="17"/>
      <c r="AE8" s="14"/>
      <c r="AF8" s="15" t="s">
        <v>41</v>
      </c>
      <c r="AG8" s="15" t="s">
        <v>42</v>
      </c>
      <c r="AH8" s="19"/>
      <c r="AI8" s="17"/>
      <c r="AJ8" s="17" t="str">
        <f>H7</f>
        <v>FALL 2021</v>
      </c>
      <c r="AK8" s="279"/>
      <c r="AL8" s="13"/>
      <c r="AM8" s="14"/>
      <c r="AN8" s="15" t="s">
        <v>41</v>
      </c>
      <c r="AO8" s="15" t="s">
        <v>41</v>
      </c>
      <c r="AP8" s="15" t="s">
        <v>42</v>
      </c>
      <c r="AQ8" s="15"/>
      <c r="AR8" s="16"/>
      <c r="AS8" s="17" t="s">
        <v>43</v>
      </c>
      <c r="AT8" s="18" t="s">
        <v>43</v>
      </c>
      <c r="AU8" s="17" t="s">
        <v>44</v>
      </c>
      <c r="AV8" s="279"/>
      <c r="AW8" s="1"/>
      <c r="AX8" s="1"/>
      <c r="AY8" s="1"/>
      <c r="AZ8" s="1"/>
      <c r="BA8" s="1"/>
      <c r="BB8" s="1"/>
      <c r="BC8" s="1"/>
      <c r="BD8" s="1"/>
      <c r="BE8" s="1"/>
      <c r="BF8" s="1"/>
      <c r="BG8" s="1"/>
      <c r="BH8" s="1"/>
      <c r="BI8" s="1"/>
      <c r="BJ8" s="1"/>
    </row>
    <row r="9" spans="1:63">
      <c r="A9" s="13"/>
      <c r="B9" s="14"/>
      <c r="C9" s="15" t="s">
        <v>45</v>
      </c>
      <c r="D9" s="15" t="s">
        <v>46</v>
      </c>
      <c r="E9" s="15" t="s">
        <v>47</v>
      </c>
      <c r="F9" s="15" t="s">
        <v>48</v>
      </c>
      <c r="G9" s="16"/>
      <c r="H9" s="17" t="s">
        <v>49</v>
      </c>
      <c r="I9" s="18" t="s">
        <v>49</v>
      </c>
      <c r="J9" s="17" t="s">
        <v>50</v>
      </c>
      <c r="K9" s="279"/>
      <c r="L9" s="13"/>
      <c r="M9" s="14"/>
      <c r="N9" s="15" t="s">
        <v>45</v>
      </c>
      <c r="O9" s="15" t="s">
        <v>47</v>
      </c>
      <c r="P9" s="15" t="s">
        <v>48</v>
      </c>
      <c r="Q9" s="19"/>
      <c r="R9" s="17" t="s">
        <v>49</v>
      </c>
      <c r="S9" s="18" t="s">
        <v>49</v>
      </c>
      <c r="T9" s="17" t="s">
        <v>50</v>
      </c>
      <c r="U9" s="279"/>
      <c r="V9" s="13"/>
      <c r="W9" s="14"/>
      <c r="X9" s="15" t="s">
        <v>45</v>
      </c>
      <c r="Y9" s="15" t="s">
        <v>47</v>
      </c>
      <c r="Z9" s="19" t="s">
        <v>48</v>
      </c>
      <c r="AA9" s="17"/>
      <c r="AB9" s="17" t="s">
        <v>5</v>
      </c>
      <c r="AC9" s="279"/>
      <c r="AD9" s="17"/>
      <c r="AE9" s="14"/>
      <c r="AF9" s="15" t="s">
        <v>45</v>
      </c>
      <c r="AG9" s="15" t="s">
        <v>47</v>
      </c>
      <c r="AH9" s="19" t="s">
        <v>48</v>
      </c>
      <c r="AI9" s="17"/>
      <c r="AJ9" s="17" t="s">
        <v>5</v>
      </c>
      <c r="AK9" s="279"/>
      <c r="AL9" s="13"/>
      <c r="AM9" s="14"/>
      <c r="AN9" s="15" t="s">
        <v>45</v>
      </c>
      <c r="AO9" s="15" t="s">
        <v>46</v>
      </c>
      <c r="AP9" s="15" t="s">
        <v>47</v>
      </c>
      <c r="AQ9" s="15" t="s">
        <v>48</v>
      </c>
      <c r="AR9" s="16" t="s">
        <v>3</v>
      </c>
      <c r="AS9" s="17" t="s">
        <v>51</v>
      </c>
      <c r="AT9" s="18" t="s">
        <v>51</v>
      </c>
      <c r="AU9" s="17" t="s">
        <v>50</v>
      </c>
      <c r="AV9" s="279"/>
      <c r="AW9" s="1"/>
      <c r="AX9" s="1"/>
      <c r="AY9" s="1"/>
      <c r="AZ9" s="1"/>
      <c r="BA9" s="1"/>
      <c r="BB9" s="1"/>
      <c r="BC9" s="1"/>
      <c r="BD9" s="1"/>
      <c r="BE9" s="1"/>
      <c r="BF9" s="1"/>
      <c r="BG9" s="1"/>
      <c r="BH9" s="1"/>
      <c r="BI9" s="1"/>
      <c r="BJ9" s="1"/>
    </row>
    <row r="10" spans="1:63" ht="16.5" thickBot="1">
      <c r="A10" s="20" t="s">
        <v>52</v>
      </c>
      <c r="B10" s="21" t="s">
        <v>2</v>
      </c>
      <c r="C10" s="22" t="s">
        <v>53</v>
      </c>
      <c r="D10" s="22" t="s">
        <v>50</v>
      </c>
      <c r="E10" s="22" t="s">
        <v>50</v>
      </c>
      <c r="F10" s="22" t="s">
        <v>50</v>
      </c>
      <c r="G10" s="23" t="s">
        <v>3</v>
      </c>
      <c r="H10" s="24" t="s">
        <v>54</v>
      </c>
      <c r="I10" s="57" t="s">
        <v>54</v>
      </c>
      <c r="J10" s="24" t="s">
        <v>55</v>
      </c>
      <c r="K10" s="279"/>
      <c r="L10" s="20" t="s">
        <v>52</v>
      </c>
      <c r="M10" s="21" t="s">
        <v>2</v>
      </c>
      <c r="N10" s="22" t="s">
        <v>53</v>
      </c>
      <c r="O10" s="22" t="s">
        <v>50</v>
      </c>
      <c r="P10" s="22" t="s">
        <v>50</v>
      </c>
      <c r="Q10" s="25" t="s">
        <v>3</v>
      </c>
      <c r="R10" s="24" t="s">
        <v>54</v>
      </c>
      <c r="S10" s="57" t="s">
        <v>54</v>
      </c>
      <c r="T10" s="24" t="s">
        <v>55</v>
      </c>
      <c r="U10" s="279"/>
      <c r="V10" s="20" t="s">
        <v>52</v>
      </c>
      <c r="W10" s="21" t="s">
        <v>2</v>
      </c>
      <c r="X10" s="22" t="s">
        <v>53</v>
      </c>
      <c r="Y10" s="22" t="s">
        <v>50</v>
      </c>
      <c r="Z10" s="25" t="s">
        <v>50</v>
      </c>
      <c r="AA10" s="24" t="s">
        <v>3</v>
      </c>
      <c r="AB10" s="24" t="s">
        <v>49</v>
      </c>
      <c r="AC10" s="279"/>
      <c r="AD10" s="24" t="s">
        <v>52</v>
      </c>
      <c r="AE10" s="21" t="s">
        <v>2</v>
      </c>
      <c r="AF10" s="22" t="s">
        <v>53</v>
      </c>
      <c r="AG10" s="22" t="s">
        <v>50</v>
      </c>
      <c r="AH10" s="25" t="s">
        <v>50</v>
      </c>
      <c r="AI10" s="24" t="s">
        <v>3</v>
      </c>
      <c r="AJ10" s="24" t="s">
        <v>49</v>
      </c>
      <c r="AK10" s="279"/>
      <c r="AL10" s="20" t="s">
        <v>52</v>
      </c>
      <c r="AM10" s="21" t="s">
        <v>2</v>
      </c>
      <c r="AN10" s="22" t="s">
        <v>53</v>
      </c>
      <c r="AO10" s="22" t="s">
        <v>50</v>
      </c>
      <c r="AP10" s="22" t="s">
        <v>50</v>
      </c>
      <c r="AQ10" s="22" t="s">
        <v>50</v>
      </c>
      <c r="AR10" s="23"/>
      <c r="AS10" s="24" t="s">
        <v>54</v>
      </c>
      <c r="AT10" s="57" t="s">
        <v>54</v>
      </c>
      <c r="AU10" s="24" t="s">
        <v>55</v>
      </c>
      <c r="AV10" s="279"/>
      <c r="AW10" s="1"/>
      <c r="AX10" s="1"/>
      <c r="AY10" s="1"/>
      <c r="AZ10" s="1"/>
      <c r="BA10" s="1"/>
      <c r="BB10" s="1"/>
      <c r="BC10" s="1"/>
      <c r="BD10" s="1"/>
      <c r="BE10" s="1"/>
      <c r="BF10" s="1"/>
      <c r="BG10" s="1"/>
      <c r="BH10" s="1"/>
      <c r="BI10" s="1"/>
      <c r="BJ10" s="1"/>
    </row>
    <row r="11" spans="1:63">
      <c r="A11" s="244" t="s">
        <v>0</v>
      </c>
      <c r="B11" s="270">
        <v>78.84</v>
      </c>
      <c r="C11" s="270">
        <v>3.46</v>
      </c>
      <c r="D11" s="270">
        <v>7.88</v>
      </c>
      <c r="E11" s="270">
        <v>9.8800000000000008</v>
      </c>
      <c r="F11" s="270">
        <v>3.94</v>
      </c>
      <c r="G11" s="270">
        <v>103.99999999999999</v>
      </c>
      <c r="H11" s="241">
        <v>3120</v>
      </c>
      <c r="I11" s="241">
        <v>3120</v>
      </c>
      <c r="J11" s="264">
        <v>0</v>
      </c>
      <c r="K11" s="230"/>
      <c r="L11" s="244" t="s">
        <v>0</v>
      </c>
      <c r="M11" s="270">
        <v>69.599999999999994</v>
      </c>
      <c r="N11" s="270">
        <v>0</v>
      </c>
      <c r="O11" s="270">
        <v>3.6</v>
      </c>
      <c r="P11" s="270">
        <v>3.6</v>
      </c>
      <c r="Q11" s="270">
        <v>76.799999999999983</v>
      </c>
      <c r="R11" s="241">
        <v>2304</v>
      </c>
      <c r="S11" s="241">
        <v>2304</v>
      </c>
      <c r="T11" s="264">
        <v>0</v>
      </c>
      <c r="U11" s="230"/>
      <c r="V11" s="244" t="str">
        <f>L11</f>
        <v>Eastern Florida State College</v>
      </c>
      <c r="W11" s="238">
        <v>0</v>
      </c>
      <c r="X11" s="246"/>
      <c r="Y11" s="246"/>
      <c r="Z11" s="247"/>
      <c r="AA11" s="241">
        <v>0</v>
      </c>
      <c r="AB11" s="241">
        <v>0</v>
      </c>
      <c r="AC11" s="230"/>
      <c r="AD11" s="265" t="str">
        <f>L11</f>
        <v>Eastern Florida State College</v>
      </c>
      <c r="AE11" s="238">
        <v>0</v>
      </c>
      <c r="AF11" s="246"/>
      <c r="AG11" s="246"/>
      <c r="AH11" s="247"/>
      <c r="AI11" s="241">
        <v>0</v>
      </c>
      <c r="AJ11" s="241">
        <v>0</v>
      </c>
      <c r="AK11" s="230"/>
      <c r="AL11" s="244" t="str">
        <f>A11</f>
        <v>Eastern Florida State College</v>
      </c>
      <c r="AM11" s="270">
        <v>91.79</v>
      </c>
      <c r="AN11" s="270">
        <v>4.59</v>
      </c>
      <c r="AO11" s="270">
        <v>9.18</v>
      </c>
      <c r="AP11" s="270">
        <v>18.36</v>
      </c>
      <c r="AQ11" s="270">
        <v>4.59</v>
      </c>
      <c r="AR11" s="270">
        <v>128.51</v>
      </c>
      <c r="AS11" s="270">
        <v>3855.3</v>
      </c>
      <c r="AT11" s="270">
        <v>3855.3</v>
      </c>
      <c r="AU11" s="274">
        <v>0</v>
      </c>
      <c r="AV11" s="26"/>
      <c r="AW11" s="26"/>
      <c r="AX11" s="26"/>
      <c r="AY11" s="26"/>
      <c r="AZ11" s="26"/>
      <c r="BA11" s="26"/>
      <c r="BB11" s="26"/>
      <c r="BC11" s="26"/>
      <c r="BD11" s="26"/>
      <c r="BE11" s="26"/>
      <c r="BF11" s="26"/>
      <c r="BG11" s="26"/>
      <c r="BH11" s="26"/>
      <c r="BI11" s="26"/>
      <c r="BJ11" s="26"/>
      <c r="BK11" s="26"/>
    </row>
    <row r="12" spans="1:63">
      <c r="A12" s="266" t="s">
        <v>6</v>
      </c>
      <c r="B12" s="213">
        <v>82</v>
      </c>
      <c r="C12" s="213">
        <v>4.0999999999999996</v>
      </c>
      <c r="D12" s="213">
        <v>8.1999999999999993</v>
      </c>
      <c r="E12" s="213">
        <v>13.5</v>
      </c>
      <c r="F12" s="213">
        <v>4.0999999999999996</v>
      </c>
      <c r="G12" s="213">
        <v>111.89999999999999</v>
      </c>
      <c r="H12" s="213">
        <v>3357</v>
      </c>
      <c r="I12" s="213">
        <v>3357</v>
      </c>
      <c r="J12" s="218">
        <v>0</v>
      </c>
      <c r="K12" s="230"/>
      <c r="L12" s="266" t="s">
        <v>6</v>
      </c>
      <c r="M12" s="213">
        <v>73.400000000000006</v>
      </c>
      <c r="N12" s="213">
        <v>3.65</v>
      </c>
      <c r="O12" s="213">
        <v>3.65</v>
      </c>
      <c r="P12" s="213">
        <v>3.65</v>
      </c>
      <c r="Q12" s="213">
        <v>84.350000000000023</v>
      </c>
      <c r="R12" s="213">
        <v>2530.5</v>
      </c>
      <c r="S12" s="213">
        <v>2530.5</v>
      </c>
      <c r="T12" s="218">
        <v>0</v>
      </c>
      <c r="U12" s="230"/>
      <c r="V12" s="248" t="str">
        <f t="shared" ref="V12:V38" si="0">L12</f>
        <v>Broward College</v>
      </c>
      <c r="W12" s="217">
        <v>0</v>
      </c>
      <c r="X12" s="249"/>
      <c r="Y12" s="249"/>
      <c r="Z12" s="250"/>
      <c r="AA12" s="213">
        <v>0</v>
      </c>
      <c r="AB12" s="213">
        <v>0</v>
      </c>
      <c r="AC12" s="230"/>
      <c r="AD12" s="248" t="str">
        <f t="shared" ref="AD12:AD38" si="1">L12</f>
        <v>Broward College</v>
      </c>
      <c r="AE12" s="217">
        <v>0</v>
      </c>
      <c r="AF12" s="249"/>
      <c r="AG12" s="249"/>
      <c r="AH12" s="250"/>
      <c r="AI12" s="213">
        <v>0</v>
      </c>
      <c r="AJ12" s="213">
        <v>0</v>
      </c>
      <c r="AK12" s="230"/>
      <c r="AL12" s="248" t="str">
        <f t="shared" ref="AL12:AL38" si="2">A12</f>
        <v>Broward College</v>
      </c>
      <c r="AM12" s="213">
        <v>91.79</v>
      </c>
      <c r="AN12" s="213">
        <v>4.59</v>
      </c>
      <c r="AO12" s="213">
        <v>9.18</v>
      </c>
      <c r="AP12" s="213">
        <v>14.74</v>
      </c>
      <c r="AQ12" s="213">
        <v>4.59</v>
      </c>
      <c r="AR12" s="213">
        <v>124.89</v>
      </c>
      <c r="AS12" s="213">
        <v>3746.7</v>
      </c>
      <c r="AT12" s="213">
        <v>3746.7</v>
      </c>
      <c r="AU12" s="218">
        <v>0</v>
      </c>
      <c r="AV12" s="26"/>
      <c r="AW12" s="26"/>
      <c r="AX12" s="26"/>
      <c r="AY12" s="26"/>
      <c r="AZ12" s="26"/>
      <c r="BA12" s="26"/>
      <c r="BB12" s="26"/>
      <c r="BC12" s="26"/>
      <c r="BD12" s="26"/>
      <c r="BE12" s="26"/>
      <c r="BF12" s="26"/>
      <c r="BG12" s="26"/>
      <c r="BH12" s="26"/>
      <c r="BI12" s="26"/>
      <c r="BJ12" s="26"/>
      <c r="BK12" s="26"/>
    </row>
    <row r="13" spans="1:63">
      <c r="A13" s="266" t="s">
        <v>7</v>
      </c>
      <c r="B13" s="213">
        <v>82.78</v>
      </c>
      <c r="C13" s="213">
        <v>4.1399999999999997</v>
      </c>
      <c r="D13" s="213">
        <v>8.2799999999999994</v>
      </c>
      <c r="E13" s="213">
        <v>13.58</v>
      </c>
      <c r="F13" s="213">
        <v>4.1399999999999997</v>
      </c>
      <c r="G13" s="213">
        <v>112.92</v>
      </c>
      <c r="H13" s="213">
        <v>3387.6</v>
      </c>
      <c r="I13" s="213">
        <v>3387.6</v>
      </c>
      <c r="J13" s="218">
        <v>0</v>
      </c>
      <c r="K13" s="230"/>
      <c r="L13" s="266" t="s">
        <v>7</v>
      </c>
      <c r="M13" s="213">
        <v>73.400000000000006</v>
      </c>
      <c r="N13" s="213">
        <v>7.34</v>
      </c>
      <c r="O13" s="213">
        <v>3.67</v>
      </c>
      <c r="P13" s="213">
        <v>3.67</v>
      </c>
      <c r="Q13" s="213">
        <v>88.080000000000013</v>
      </c>
      <c r="R13" s="213">
        <v>2642.4</v>
      </c>
      <c r="S13" s="213">
        <v>2680.5</v>
      </c>
      <c r="T13" s="218">
        <v>-1.4213766088416291E-2</v>
      </c>
      <c r="U13" s="230"/>
      <c r="V13" s="248" t="str">
        <f t="shared" si="0"/>
        <v>College of Central Florida</v>
      </c>
      <c r="W13" s="217">
        <v>30</v>
      </c>
      <c r="X13" s="249"/>
      <c r="Y13" s="249"/>
      <c r="Z13" s="250"/>
      <c r="AA13" s="213">
        <v>30</v>
      </c>
      <c r="AB13" s="213">
        <v>90</v>
      </c>
      <c r="AC13" s="230"/>
      <c r="AD13" s="248" t="str">
        <f t="shared" si="1"/>
        <v>College of Central Florida</v>
      </c>
      <c r="AE13" s="217">
        <v>30</v>
      </c>
      <c r="AF13" s="249"/>
      <c r="AG13" s="249"/>
      <c r="AH13" s="250"/>
      <c r="AI13" s="213">
        <v>30</v>
      </c>
      <c r="AJ13" s="213">
        <v>90</v>
      </c>
      <c r="AK13" s="230"/>
      <c r="AL13" s="248" t="str">
        <f t="shared" si="2"/>
        <v>College of Central Florida</v>
      </c>
      <c r="AM13" s="213">
        <v>95.45</v>
      </c>
      <c r="AN13" s="213">
        <v>4.7699999999999996</v>
      </c>
      <c r="AO13" s="213">
        <v>9.5399999999999991</v>
      </c>
      <c r="AP13" s="213">
        <v>14.74</v>
      </c>
      <c r="AQ13" s="213">
        <v>4.7699999999999996</v>
      </c>
      <c r="AR13" s="213">
        <v>129.26999999999998</v>
      </c>
      <c r="AS13" s="213">
        <v>3878.1</v>
      </c>
      <c r="AT13" s="213">
        <v>3878.1</v>
      </c>
      <c r="AU13" s="218">
        <v>0</v>
      </c>
      <c r="AV13" s="26"/>
      <c r="AW13" s="26"/>
      <c r="AX13" s="26"/>
      <c r="AY13" s="26"/>
      <c r="AZ13" s="26"/>
      <c r="BA13" s="26"/>
      <c r="BB13" s="26"/>
      <c r="BC13" s="26"/>
      <c r="BD13" s="26"/>
      <c r="BE13" s="26"/>
      <c r="BF13" s="26"/>
      <c r="BG13" s="26"/>
      <c r="BH13" s="26"/>
      <c r="BI13" s="26"/>
      <c r="BJ13" s="26"/>
      <c r="BK13" s="26"/>
    </row>
    <row r="14" spans="1:63">
      <c r="A14" s="266" t="s">
        <v>56</v>
      </c>
      <c r="B14" s="213">
        <v>78.84</v>
      </c>
      <c r="C14" s="213">
        <v>5.5</v>
      </c>
      <c r="D14" s="213">
        <v>6</v>
      </c>
      <c r="E14" s="213">
        <v>8</v>
      </c>
      <c r="F14" s="213">
        <v>3.66</v>
      </c>
      <c r="G14" s="213">
        <v>102</v>
      </c>
      <c r="H14" s="213">
        <v>3060</v>
      </c>
      <c r="I14" s="213">
        <v>3060</v>
      </c>
      <c r="J14" s="218">
        <v>0</v>
      </c>
      <c r="K14" s="230"/>
      <c r="L14" s="266" t="s">
        <v>8</v>
      </c>
      <c r="M14" s="213">
        <v>69.900000000000006</v>
      </c>
      <c r="N14" s="213">
        <v>3.3</v>
      </c>
      <c r="O14" s="213">
        <v>1.5</v>
      </c>
      <c r="P14" s="213">
        <v>1.8</v>
      </c>
      <c r="Q14" s="213">
        <v>76.5</v>
      </c>
      <c r="R14" s="213">
        <v>2295</v>
      </c>
      <c r="S14" s="213">
        <v>2295</v>
      </c>
      <c r="T14" s="218">
        <v>0</v>
      </c>
      <c r="U14" s="230"/>
      <c r="V14" s="248" t="str">
        <f t="shared" si="0"/>
        <v>Chipola College</v>
      </c>
      <c r="W14" s="217">
        <v>30</v>
      </c>
      <c r="X14" s="249"/>
      <c r="Y14" s="249"/>
      <c r="Z14" s="250"/>
      <c r="AA14" s="213">
        <v>30</v>
      </c>
      <c r="AB14" s="213">
        <v>90</v>
      </c>
      <c r="AC14" s="230"/>
      <c r="AD14" s="248" t="str">
        <f t="shared" si="1"/>
        <v>Chipola College</v>
      </c>
      <c r="AE14" s="217">
        <v>0</v>
      </c>
      <c r="AF14" s="249"/>
      <c r="AG14" s="249"/>
      <c r="AH14" s="250"/>
      <c r="AI14" s="213">
        <v>0</v>
      </c>
      <c r="AJ14" s="213">
        <v>0</v>
      </c>
      <c r="AK14" s="230"/>
      <c r="AL14" s="248" t="str">
        <f t="shared" si="2"/>
        <v>Chipola College*</v>
      </c>
      <c r="AM14" s="213">
        <v>91.79</v>
      </c>
      <c r="AN14" s="213">
        <v>5.5</v>
      </c>
      <c r="AO14" s="213">
        <v>6</v>
      </c>
      <c r="AP14" s="213">
        <v>8</v>
      </c>
      <c r="AQ14" s="213">
        <v>3.71</v>
      </c>
      <c r="AR14" s="213">
        <v>115</v>
      </c>
      <c r="AS14" s="213">
        <v>3450</v>
      </c>
      <c r="AT14" s="213">
        <v>3450</v>
      </c>
      <c r="AU14" s="218">
        <v>0</v>
      </c>
      <c r="AV14" s="26"/>
      <c r="AW14" s="26"/>
      <c r="AX14" s="26"/>
      <c r="AY14" s="26"/>
      <c r="AZ14" s="26"/>
      <c r="BA14" s="26"/>
      <c r="BB14" s="26"/>
      <c r="BC14" s="26"/>
      <c r="BD14" s="26"/>
      <c r="BE14" s="26"/>
      <c r="BF14" s="26"/>
      <c r="BG14" s="26"/>
      <c r="BH14" s="26"/>
      <c r="BI14" s="26"/>
      <c r="BJ14" s="26"/>
      <c r="BK14" s="26"/>
    </row>
    <row r="15" spans="1:63">
      <c r="A15" s="266" t="s">
        <v>9</v>
      </c>
      <c r="B15" s="213">
        <v>79.22</v>
      </c>
      <c r="C15" s="213">
        <v>3.86</v>
      </c>
      <c r="D15" s="213">
        <v>7.72</v>
      </c>
      <c r="E15" s="213">
        <v>7.72</v>
      </c>
      <c r="F15" s="213">
        <v>3.86</v>
      </c>
      <c r="G15" s="213">
        <v>102.38</v>
      </c>
      <c r="H15" s="213">
        <v>3071.4</v>
      </c>
      <c r="I15" s="213">
        <v>3071.4</v>
      </c>
      <c r="J15" s="218">
        <v>0</v>
      </c>
      <c r="K15" s="230"/>
      <c r="L15" s="266" t="s">
        <v>9</v>
      </c>
      <c r="M15" s="213">
        <v>68.53</v>
      </c>
      <c r="N15" s="213">
        <v>6.85</v>
      </c>
      <c r="O15" s="213">
        <v>3.43</v>
      </c>
      <c r="P15" s="213">
        <v>3.43</v>
      </c>
      <c r="Q15" s="213">
        <v>82.240000000000009</v>
      </c>
      <c r="R15" s="213">
        <v>2467.1999999999998</v>
      </c>
      <c r="S15" s="213">
        <v>2467.1999999999998</v>
      </c>
      <c r="T15" s="218">
        <v>0</v>
      </c>
      <c r="U15" s="230"/>
      <c r="V15" s="248" t="str">
        <f t="shared" si="0"/>
        <v>Daytona State College</v>
      </c>
      <c r="W15" s="217">
        <v>30</v>
      </c>
      <c r="X15" s="249"/>
      <c r="Y15" s="249"/>
      <c r="Z15" s="250"/>
      <c r="AA15" s="213">
        <v>30</v>
      </c>
      <c r="AB15" s="213">
        <v>90</v>
      </c>
      <c r="AC15" s="230"/>
      <c r="AD15" s="248" t="str">
        <f t="shared" si="1"/>
        <v>Daytona State College</v>
      </c>
      <c r="AE15" s="217">
        <v>30</v>
      </c>
      <c r="AF15" s="249"/>
      <c r="AG15" s="249"/>
      <c r="AH15" s="250"/>
      <c r="AI15" s="213">
        <v>30</v>
      </c>
      <c r="AJ15" s="213">
        <v>90</v>
      </c>
      <c r="AK15" s="230"/>
      <c r="AL15" s="248" t="str">
        <f t="shared" si="2"/>
        <v>Daytona State College</v>
      </c>
      <c r="AM15" s="213">
        <v>91.79</v>
      </c>
      <c r="AN15" s="213">
        <v>4.5</v>
      </c>
      <c r="AO15" s="213">
        <v>9</v>
      </c>
      <c r="AP15" s="213">
        <v>10.53</v>
      </c>
      <c r="AQ15" s="213">
        <v>4.5</v>
      </c>
      <c r="AR15" s="213">
        <v>120.32000000000001</v>
      </c>
      <c r="AS15" s="213">
        <v>3609.6</v>
      </c>
      <c r="AT15" s="213">
        <v>3609.6</v>
      </c>
      <c r="AU15" s="218">
        <v>0</v>
      </c>
      <c r="AV15" s="26"/>
      <c r="AW15" s="26"/>
      <c r="AX15" s="26"/>
      <c r="AY15" s="26"/>
      <c r="AZ15" s="26"/>
      <c r="BA15" s="26"/>
      <c r="BB15" s="26"/>
      <c r="BC15" s="26"/>
      <c r="BD15" s="26"/>
      <c r="BE15" s="26"/>
      <c r="BF15" s="26"/>
      <c r="BG15" s="26"/>
      <c r="BH15" s="26"/>
      <c r="BI15" s="26"/>
      <c r="BJ15" s="26"/>
      <c r="BK15" s="26"/>
    </row>
    <row r="16" spans="1:63">
      <c r="A16" s="266" t="s">
        <v>10</v>
      </c>
      <c r="B16" s="217">
        <v>81.209999999999994</v>
      </c>
      <c r="C16" s="217">
        <v>4.07</v>
      </c>
      <c r="D16" s="217">
        <v>8.1300000000000008</v>
      </c>
      <c r="E16" s="217">
        <v>13.88</v>
      </c>
      <c r="F16" s="213">
        <v>4.07</v>
      </c>
      <c r="G16" s="271">
        <v>111.35999999999999</v>
      </c>
      <c r="H16" s="213">
        <v>3340.8</v>
      </c>
      <c r="I16" s="213">
        <v>3340.8</v>
      </c>
      <c r="J16" s="218">
        <v>0</v>
      </c>
      <c r="K16" s="230"/>
      <c r="L16" s="266" t="s">
        <v>10</v>
      </c>
      <c r="M16" s="213">
        <v>72.03</v>
      </c>
      <c r="N16" s="213">
        <v>7.21</v>
      </c>
      <c r="O16" s="213">
        <v>0</v>
      </c>
      <c r="P16" s="213">
        <v>3.61</v>
      </c>
      <c r="Q16" s="213">
        <v>82.85</v>
      </c>
      <c r="R16" s="213">
        <v>2485.5</v>
      </c>
      <c r="S16" s="213">
        <v>2485.5</v>
      </c>
      <c r="T16" s="218">
        <v>0</v>
      </c>
      <c r="U16" s="230"/>
      <c r="V16" s="248" t="str">
        <f t="shared" si="0"/>
        <v>Florida SouthWestern State College</v>
      </c>
      <c r="W16" s="217">
        <v>0</v>
      </c>
      <c r="X16" s="249"/>
      <c r="Y16" s="249"/>
      <c r="Z16" s="250"/>
      <c r="AA16" s="213">
        <v>0</v>
      </c>
      <c r="AB16" s="213">
        <v>0</v>
      </c>
      <c r="AC16" s="230"/>
      <c r="AD16" s="248" t="str">
        <f t="shared" si="1"/>
        <v>Florida SouthWestern State College</v>
      </c>
      <c r="AE16" s="217">
        <v>0</v>
      </c>
      <c r="AF16" s="249"/>
      <c r="AG16" s="249"/>
      <c r="AH16" s="250"/>
      <c r="AI16" s="213">
        <v>0</v>
      </c>
      <c r="AJ16" s="213">
        <v>0</v>
      </c>
      <c r="AK16" s="230"/>
      <c r="AL16" s="248" t="str">
        <f t="shared" si="2"/>
        <v>Florida SouthWestern State College</v>
      </c>
      <c r="AM16" s="213">
        <v>91.79</v>
      </c>
      <c r="AN16" s="213">
        <v>4.59</v>
      </c>
      <c r="AO16" s="213">
        <v>9.18</v>
      </c>
      <c r="AP16" s="213">
        <v>13.56</v>
      </c>
      <c r="AQ16" s="213">
        <v>4.59</v>
      </c>
      <c r="AR16" s="213">
        <v>123.71000000000001</v>
      </c>
      <c r="AS16" s="213">
        <v>3711.3</v>
      </c>
      <c r="AT16" s="213">
        <v>3711.3</v>
      </c>
      <c r="AU16" s="218">
        <v>0</v>
      </c>
      <c r="AV16" s="26"/>
      <c r="AW16" s="26"/>
      <c r="AX16" s="26"/>
      <c r="AY16" s="26"/>
      <c r="AZ16" s="26"/>
      <c r="BA16" s="26"/>
      <c r="BB16" s="26"/>
      <c r="BC16" s="26"/>
      <c r="BD16" s="26"/>
      <c r="BE16" s="26"/>
      <c r="BF16" s="26"/>
      <c r="BG16" s="26"/>
      <c r="BH16" s="26"/>
      <c r="BI16" s="26"/>
      <c r="BJ16" s="26"/>
      <c r="BK16" s="26"/>
    </row>
    <row r="17" spans="1:63">
      <c r="A17" s="266" t="s">
        <v>11</v>
      </c>
      <c r="B17" s="217">
        <v>82.78</v>
      </c>
      <c r="C17" s="217">
        <v>4.1399999999999997</v>
      </c>
      <c r="D17" s="217">
        <v>4.1500000000000004</v>
      </c>
      <c r="E17" s="217">
        <v>9.67</v>
      </c>
      <c r="F17" s="213">
        <v>4.1399999999999997</v>
      </c>
      <c r="G17" s="271">
        <v>104.88000000000001</v>
      </c>
      <c r="H17" s="213">
        <v>3146.4</v>
      </c>
      <c r="I17" s="213">
        <v>3146.4</v>
      </c>
      <c r="J17" s="218">
        <v>0</v>
      </c>
      <c r="K17" s="230"/>
      <c r="L17" s="266" t="s">
        <v>11</v>
      </c>
      <c r="M17" s="213">
        <v>73.2</v>
      </c>
      <c r="N17" s="213">
        <v>7.2</v>
      </c>
      <c r="O17" s="213">
        <v>3.6</v>
      </c>
      <c r="P17" s="213">
        <v>3.6</v>
      </c>
      <c r="Q17" s="213">
        <v>87.6</v>
      </c>
      <c r="R17" s="213">
        <v>2628</v>
      </c>
      <c r="S17" s="213">
        <v>2628</v>
      </c>
      <c r="T17" s="218">
        <v>0</v>
      </c>
      <c r="U17" s="230"/>
      <c r="V17" s="248" t="str">
        <f t="shared" si="0"/>
        <v>Florida State College at Jacksonville</v>
      </c>
      <c r="W17" s="217">
        <v>30</v>
      </c>
      <c r="X17" s="249"/>
      <c r="Y17" s="249"/>
      <c r="Z17" s="250"/>
      <c r="AA17" s="213">
        <v>30</v>
      </c>
      <c r="AB17" s="213">
        <v>90</v>
      </c>
      <c r="AC17" s="230"/>
      <c r="AD17" s="248" t="str">
        <f t="shared" si="1"/>
        <v>Florida State College at Jacksonville</v>
      </c>
      <c r="AE17" s="217">
        <v>30</v>
      </c>
      <c r="AF17" s="249"/>
      <c r="AG17" s="249"/>
      <c r="AH17" s="250"/>
      <c r="AI17" s="213">
        <v>30</v>
      </c>
      <c r="AJ17" s="213">
        <v>90</v>
      </c>
      <c r="AK17" s="230"/>
      <c r="AL17" s="248" t="str">
        <f t="shared" si="2"/>
        <v>Florida State College at Jacksonville</v>
      </c>
      <c r="AM17" s="213">
        <v>91.79</v>
      </c>
      <c r="AN17" s="213">
        <v>4.59</v>
      </c>
      <c r="AO17" s="213">
        <v>4.1500000000000004</v>
      </c>
      <c r="AP17" s="213">
        <v>11.4</v>
      </c>
      <c r="AQ17" s="213">
        <v>4.59</v>
      </c>
      <c r="AR17" s="213">
        <v>116.52000000000002</v>
      </c>
      <c r="AS17" s="213">
        <v>3495.6</v>
      </c>
      <c r="AT17" s="213">
        <v>3495.6</v>
      </c>
      <c r="AU17" s="218">
        <v>0</v>
      </c>
      <c r="AV17" s="26"/>
      <c r="AW17" s="26"/>
      <c r="AX17" s="26"/>
      <c r="AY17" s="26"/>
      <c r="AZ17" s="26"/>
      <c r="BA17" s="26"/>
      <c r="BB17" s="26"/>
      <c r="BC17" s="26"/>
      <c r="BD17" s="26"/>
      <c r="BE17" s="26"/>
      <c r="BF17" s="26"/>
      <c r="BG17" s="26"/>
      <c r="BH17" s="26"/>
      <c r="BI17" s="26"/>
      <c r="BJ17" s="26"/>
      <c r="BK17" s="26"/>
    </row>
    <row r="18" spans="1:63">
      <c r="A18" s="266" t="s">
        <v>57</v>
      </c>
      <c r="B18" s="217">
        <v>82.78</v>
      </c>
      <c r="C18" s="217">
        <v>4.1399999999999997</v>
      </c>
      <c r="D18" s="217">
        <v>8.2799999999999994</v>
      </c>
      <c r="E18" s="217">
        <v>9.8800000000000008</v>
      </c>
      <c r="F18" s="213">
        <v>4.1399999999999997</v>
      </c>
      <c r="G18" s="271">
        <v>109.22</v>
      </c>
      <c r="H18" s="213">
        <v>3276.6</v>
      </c>
      <c r="I18" s="213">
        <v>3276.6</v>
      </c>
      <c r="J18" s="218">
        <v>0</v>
      </c>
      <c r="K18" s="230"/>
      <c r="L18" s="266" t="s">
        <v>12</v>
      </c>
      <c r="M18" s="213">
        <v>73.400000000000006</v>
      </c>
      <c r="N18" s="213">
        <v>7.34</v>
      </c>
      <c r="O18" s="213">
        <v>3.67</v>
      </c>
      <c r="P18" s="213">
        <v>3.67</v>
      </c>
      <c r="Q18" s="213">
        <v>88.080000000000013</v>
      </c>
      <c r="R18" s="213">
        <v>2642.4</v>
      </c>
      <c r="S18" s="213">
        <v>2642.4</v>
      </c>
      <c r="T18" s="218">
        <v>0</v>
      </c>
      <c r="U18" s="230"/>
      <c r="V18" s="248" t="str">
        <f t="shared" si="0"/>
        <v>College of the Florida Keys</v>
      </c>
      <c r="W18" s="217">
        <v>0</v>
      </c>
      <c r="X18" s="249"/>
      <c r="Y18" s="249"/>
      <c r="Z18" s="250"/>
      <c r="AA18" s="213">
        <v>0</v>
      </c>
      <c r="AB18" s="213">
        <v>0</v>
      </c>
      <c r="AC18" s="230"/>
      <c r="AD18" s="248" t="str">
        <f t="shared" si="1"/>
        <v>College of the Florida Keys</v>
      </c>
      <c r="AE18" s="217">
        <v>0</v>
      </c>
      <c r="AF18" s="249"/>
      <c r="AG18" s="249"/>
      <c r="AH18" s="250"/>
      <c r="AI18" s="213">
        <v>0</v>
      </c>
      <c r="AJ18" s="213">
        <v>0</v>
      </c>
      <c r="AK18" s="230"/>
      <c r="AL18" s="248" t="s">
        <v>57</v>
      </c>
      <c r="AM18" s="213">
        <v>91.79</v>
      </c>
      <c r="AN18" s="213">
        <v>4.59</v>
      </c>
      <c r="AO18" s="213">
        <v>9.18</v>
      </c>
      <c r="AP18" s="213">
        <v>18.350000000000001</v>
      </c>
      <c r="AQ18" s="213">
        <v>4.59</v>
      </c>
      <c r="AR18" s="213">
        <v>128.5</v>
      </c>
      <c r="AS18" s="213">
        <v>3855</v>
      </c>
      <c r="AT18" s="213">
        <v>3855</v>
      </c>
      <c r="AU18" s="218">
        <v>0</v>
      </c>
      <c r="AV18" s="26"/>
      <c r="AW18" s="26"/>
      <c r="AX18" s="26"/>
      <c r="AY18" s="26"/>
      <c r="AZ18" s="26"/>
      <c r="BA18" s="26"/>
      <c r="BB18" s="26"/>
      <c r="BC18" s="26"/>
      <c r="BD18" s="26"/>
      <c r="BE18" s="26"/>
      <c r="BF18" s="26"/>
      <c r="BG18" s="26"/>
      <c r="BH18" s="26"/>
      <c r="BI18" s="26"/>
      <c r="BJ18" s="26"/>
      <c r="BK18" s="26"/>
    </row>
    <row r="19" spans="1:63">
      <c r="A19" s="266" t="s">
        <v>58</v>
      </c>
      <c r="B19" s="217">
        <v>72.92</v>
      </c>
      <c r="C19" s="217">
        <v>3.65</v>
      </c>
      <c r="D19" s="217">
        <v>7.29</v>
      </c>
      <c r="E19" s="217">
        <v>7.29</v>
      </c>
      <c r="F19" s="213">
        <v>3.65</v>
      </c>
      <c r="G19" s="271">
        <v>94.800000000000026</v>
      </c>
      <c r="H19" s="213">
        <v>2844</v>
      </c>
      <c r="I19" s="213">
        <v>2844</v>
      </c>
      <c r="J19" s="218">
        <v>0</v>
      </c>
      <c r="K19" s="230"/>
      <c r="L19" s="266" t="s">
        <v>13</v>
      </c>
      <c r="M19" s="213">
        <v>69.930000000000007</v>
      </c>
      <c r="N19" s="213">
        <v>6.99</v>
      </c>
      <c r="O19" s="213">
        <v>3.5</v>
      </c>
      <c r="P19" s="213">
        <v>3.5</v>
      </c>
      <c r="Q19" s="213">
        <v>83.92</v>
      </c>
      <c r="R19" s="213">
        <v>2517.6</v>
      </c>
      <c r="S19" s="213">
        <v>2517.6</v>
      </c>
      <c r="T19" s="218">
        <v>0</v>
      </c>
      <c r="U19" s="230"/>
      <c r="V19" s="248" t="str">
        <f t="shared" si="0"/>
        <v>Gulf Coast State College</v>
      </c>
      <c r="W19" s="217">
        <v>0</v>
      </c>
      <c r="X19" s="249"/>
      <c r="Y19" s="249"/>
      <c r="Z19" s="250"/>
      <c r="AA19" s="213">
        <v>0</v>
      </c>
      <c r="AB19" s="213">
        <v>0</v>
      </c>
      <c r="AC19" s="230"/>
      <c r="AD19" s="248" t="str">
        <f t="shared" si="1"/>
        <v>Gulf Coast State College</v>
      </c>
      <c r="AE19" s="217">
        <v>0</v>
      </c>
      <c r="AF19" s="249"/>
      <c r="AG19" s="249"/>
      <c r="AH19" s="250"/>
      <c r="AI19" s="213">
        <v>0</v>
      </c>
      <c r="AJ19" s="213">
        <v>0</v>
      </c>
      <c r="AK19" s="230"/>
      <c r="AL19" s="248" t="str">
        <f t="shared" si="2"/>
        <v>Gulf Coast State College*</v>
      </c>
      <c r="AM19" s="213">
        <v>91.79</v>
      </c>
      <c r="AN19" s="213">
        <v>4.37</v>
      </c>
      <c r="AO19" s="213">
        <v>4.37</v>
      </c>
      <c r="AP19" s="213">
        <v>8.74</v>
      </c>
      <c r="AQ19" s="213">
        <v>4.37</v>
      </c>
      <c r="AR19" s="213">
        <v>113.64000000000001</v>
      </c>
      <c r="AS19" s="213">
        <v>3409.2</v>
      </c>
      <c r="AT19" s="213">
        <v>3409.2</v>
      </c>
      <c r="AU19" s="218">
        <v>0</v>
      </c>
      <c r="AV19" s="26"/>
      <c r="AW19" s="26"/>
      <c r="AX19" s="26"/>
      <c r="AY19" s="26"/>
      <c r="AZ19" s="26"/>
      <c r="BA19" s="26"/>
      <c r="BB19" s="26"/>
      <c r="BC19" s="26"/>
      <c r="BD19" s="26"/>
      <c r="BE19" s="26"/>
      <c r="BF19" s="26"/>
      <c r="BG19" s="26"/>
      <c r="BH19" s="26"/>
      <c r="BI19" s="26"/>
      <c r="BJ19" s="26"/>
      <c r="BK19" s="26"/>
    </row>
    <row r="20" spans="1:63">
      <c r="A20" s="266" t="s">
        <v>14</v>
      </c>
      <c r="B20" s="217">
        <v>80.45</v>
      </c>
      <c r="C20" s="217">
        <v>4.03</v>
      </c>
      <c r="D20" s="217">
        <v>7.23</v>
      </c>
      <c r="E20" s="217">
        <v>8.23</v>
      </c>
      <c r="F20" s="213">
        <v>3.91</v>
      </c>
      <c r="G20" s="271">
        <v>103.85000000000001</v>
      </c>
      <c r="H20" s="213">
        <v>3115.5</v>
      </c>
      <c r="I20" s="213">
        <v>3115.5</v>
      </c>
      <c r="J20" s="218">
        <v>0</v>
      </c>
      <c r="K20" s="230"/>
      <c r="L20" s="266" t="s">
        <v>14</v>
      </c>
      <c r="M20" s="213">
        <v>71.510000000000005</v>
      </c>
      <c r="N20" s="213">
        <v>0</v>
      </c>
      <c r="O20" s="213">
        <v>3.57</v>
      </c>
      <c r="P20" s="213">
        <v>3.47</v>
      </c>
      <c r="Q20" s="213">
        <v>78.55</v>
      </c>
      <c r="R20" s="213">
        <v>2356.5</v>
      </c>
      <c r="S20" s="213">
        <v>2356.5</v>
      </c>
      <c r="T20" s="218">
        <v>0</v>
      </c>
      <c r="U20" s="230"/>
      <c r="V20" s="248" t="str">
        <f t="shared" si="0"/>
        <v>Hillsborough Community College</v>
      </c>
      <c r="W20" s="217">
        <v>0</v>
      </c>
      <c r="X20" s="249"/>
      <c r="Y20" s="249"/>
      <c r="Z20" s="250"/>
      <c r="AA20" s="213">
        <v>0</v>
      </c>
      <c r="AB20" s="213">
        <v>0</v>
      </c>
      <c r="AC20" s="230"/>
      <c r="AD20" s="248" t="str">
        <f t="shared" si="1"/>
        <v>Hillsborough Community College</v>
      </c>
      <c r="AE20" s="217">
        <v>0</v>
      </c>
      <c r="AF20" s="249"/>
      <c r="AG20" s="249"/>
      <c r="AH20" s="250"/>
      <c r="AI20" s="213">
        <v>0</v>
      </c>
      <c r="AJ20" s="213">
        <v>0</v>
      </c>
      <c r="AK20" s="230"/>
      <c r="AL20" s="248" t="str">
        <f t="shared" si="2"/>
        <v>Hillsborough Community College</v>
      </c>
      <c r="AM20" s="213">
        <v>0</v>
      </c>
      <c r="AN20" s="213">
        <v>0</v>
      </c>
      <c r="AO20" s="213">
        <v>0</v>
      </c>
      <c r="AP20" s="213">
        <v>0</v>
      </c>
      <c r="AQ20" s="213">
        <v>0</v>
      </c>
      <c r="AR20" s="213">
        <v>0</v>
      </c>
      <c r="AS20" s="213">
        <v>0</v>
      </c>
      <c r="AT20" s="213">
        <v>0</v>
      </c>
      <c r="AU20" s="218">
        <v>0</v>
      </c>
      <c r="AV20" s="26"/>
      <c r="AW20" s="26"/>
      <c r="AX20" s="26"/>
      <c r="AY20" s="26"/>
      <c r="AZ20" s="26"/>
      <c r="BA20" s="26"/>
      <c r="BB20" s="26"/>
      <c r="BC20" s="26"/>
      <c r="BD20" s="26"/>
      <c r="BE20" s="26"/>
      <c r="BF20" s="26"/>
      <c r="BG20" s="26"/>
      <c r="BH20" s="26"/>
      <c r="BI20" s="26"/>
      <c r="BJ20" s="26"/>
      <c r="BK20" s="26"/>
    </row>
    <row r="21" spans="1:63">
      <c r="A21" s="266" t="s">
        <v>15</v>
      </c>
      <c r="B21" s="217">
        <v>81.209999999999994</v>
      </c>
      <c r="C21" s="217">
        <v>4.0599999999999996</v>
      </c>
      <c r="D21" s="217">
        <v>5</v>
      </c>
      <c r="E21" s="217">
        <v>9.5</v>
      </c>
      <c r="F21" s="213">
        <v>4.0599999999999996</v>
      </c>
      <c r="G21" s="271">
        <v>103.83</v>
      </c>
      <c r="H21" s="213">
        <v>3114.9</v>
      </c>
      <c r="I21" s="213">
        <v>3114.9</v>
      </c>
      <c r="J21" s="218">
        <v>0</v>
      </c>
      <c r="K21" s="230"/>
      <c r="L21" s="266" t="s">
        <v>15</v>
      </c>
      <c r="M21" s="213">
        <v>72</v>
      </c>
      <c r="N21" s="213">
        <v>0</v>
      </c>
      <c r="O21" s="213">
        <v>1.2</v>
      </c>
      <c r="P21" s="213">
        <v>3.6</v>
      </c>
      <c r="Q21" s="213">
        <v>76.8</v>
      </c>
      <c r="R21" s="213">
        <v>2304</v>
      </c>
      <c r="S21" s="213">
        <v>2304</v>
      </c>
      <c r="T21" s="218">
        <v>0</v>
      </c>
      <c r="U21" s="230"/>
      <c r="V21" s="248" t="str">
        <f t="shared" si="0"/>
        <v>Indian River State College</v>
      </c>
      <c r="W21" s="217">
        <v>30</v>
      </c>
      <c r="X21" s="249"/>
      <c r="Y21" s="249"/>
      <c r="Z21" s="250"/>
      <c r="AA21" s="213">
        <v>30</v>
      </c>
      <c r="AB21" s="213">
        <v>90</v>
      </c>
      <c r="AC21" s="230"/>
      <c r="AD21" s="248" t="str">
        <f t="shared" si="1"/>
        <v>Indian River State College</v>
      </c>
      <c r="AE21" s="217">
        <v>30</v>
      </c>
      <c r="AF21" s="249"/>
      <c r="AG21" s="249"/>
      <c r="AH21" s="250"/>
      <c r="AI21" s="213">
        <v>30</v>
      </c>
      <c r="AJ21" s="213">
        <v>90</v>
      </c>
      <c r="AK21" s="230"/>
      <c r="AL21" s="248" t="str">
        <f t="shared" si="2"/>
        <v>Indian River State College</v>
      </c>
      <c r="AM21" s="213">
        <v>91.79</v>
      </c>
      <c r="AN21" s="213">
        <v>4.59</v>
      </c>
      <c r="AO21" s="213">
        <v>5.39</v>
      </c>
      <c r="AP21" s="213">
        <v>10.74</v>
      </c>
      <c r="AQ21" s="213">
        <v>4.59</v>
      </c>
      <c r="AR21" s="213">
        <v>117.10000000000001</v>
      </c>
      <c r="AS21" s="213">
        <v>3513</v>
      </c>
      <c r="AT21" s="213">
        <v>3513</v>
      </c>
      <c r="AU21" s="218">
        <v>0</v>
      </c>
      <c r="AV21" s="26"/>
      <c r="AW21" s="26"/>
      <c r="AX21" s="26"/>
      <c r="AY21" s="26"/>
      <c r="AZ21" s="26"/>
      <c r="BA21" s="26"/>
      <c r="BB21" s="26"/>
      <c r="BC21" s="26"/>
      <c r="BD21" s="26"/>
      <c r="BE21" s="26"/>
      <c r="BF21" s="26"/>
      <c r="BG21" s="26"/>
      <c r="BH21" s="26"/>
      <c r="BI21" s="26"/>
      <c r="BJ21" s="26"/>
      <c r="BK21" s="26"/>
    </row>
    <row r="22" spans="1:63">
      <c r="A22" s="266" t="s">
        <v>59</v>
      </c>
      <c r="B22" s="217">
        <v>78.94</v>
      </c>
      <c r="C22" s="217">
        <v>5.53</v>
      </c>
      <c r="D22" s="217">
        <v>6.25</v>
      </c>
      <c r="E22" s="217">
        <v>7.89</v>
      </c>
      <c r="F22" s="213">
        <v>3.71</v>
      </c>
      <c r="G22" s="271">
        <v>102.32</v>
      </c>
      <c r="H22" s="213">
        <v>3069.6</v>
      </c>
      <c r="I22" s="213">
        <v>3069.6</v>
      </c>
      <c r="J22" s="218">
        <v>0</v>
      </c>
      <c r="K22" s="230"/>
      <c r="L22" s="266" t="s">
        <v>16</v>
      </c>
      <c r="M22" s="213">
        <v>69.900000000000006</v>
      </c>
      <c r="N22" s="213">
        <v>6.99</v>
      </c>
      <c r="O22" s="213">
        <v>3.5</v>
      </c>
      <c r="P22" s="213">
        <v>3.5</v>
      </c>
      <c r="Q22" s="213">
        <v>83.89</v>
      </c>
      <c r="R22" s="213">
        <v>2516.6999999999998</v>
      </c>
      <c r="S22" s="213">
        <v>2516.6999999999998</v>
      </c>
      <c r="T22" s="218">
        <v>0</v>
      </c>
      <c r="U22" s="230"/>
      <c r="V22" s="248" t="str">
        <f t="shared" si="0"/>
        <v>Florida Gateway College</v>
      </c>
      <c r="W22" s="217">
        <v>0</v>
      </c>
      <c r="X22" s="249"/>
      <c r="Y22" s="249"/>
      <c r="Z22" s="250"/>
      <c r="AA22" s="213">
        <v>0</v>
      </c>
      <c r="AB22" s="213">
        <v>0</v>
      </c>
      <c r="AC22" s="230"/>
      <c r="AD22" s="248" t="str">
        <f t="shared" si="1"/>
        <v>Florida Gateway College</v>
      </c>
      <c r="AE22" s="217">
        <v>0</v>
      </c>
      <c r="AF22" s="249"/>
      <c r="AG22" s="249"/>
      <c r="AH22" s="250"/>
      <c r="AI22" s="213">
        <v>0</v>
      </c>
      <c r="AJ22" s="213">
        <v>0</v>
      </c>
      <c r="AK22" s="230"/>
      <c r="AL22" s="248" t="str">
        <f t="shared" si="2"/>
        <v>Florida Gateway College*</v>
      </c>
      <c r="AM22" s="213">
        <v>91.79</v>
      </c>
      <c r="AN22" s="213">
        <v>4.59</v>
      </c>
      <c r="AO22" s="213">
        <v>9.18</v>
      </c>
      <c r="AP22" s="213">
        <v>9.18</v>
      </c>
      <c r="AQ22" s="213">
        <v>4.59</v>
      </c>
      <c r="AR22" s="213">
        <v>119.33000000000001</v>
      </c>
      <c r="AS22" s="213">
        <v>3579.9</v>
      </c>
      <c r="AT22" s="213">
        <v>3579.9</v>
      </c>
      <c r="AU22" s="218">
        <v>0</v>
      </c>
      <c r="AV22" s="26"/>
      <c r="AW22" s="26"/>
      <c r="AX22" s="26"/>
      <c r="AY22" s="26"/>
      <c r="AZ22" s="26"/>
      <c r="BA22" s="26"/>
      <c r="BB22" s="26"/>
      <c r="BC22" s="26"/>
      <c r="BD22" s="26"/>
      <c r="BE22" s="26"/>
      <c r="BF22" s="26"/>
      <c r="BG22" s="26"/>
      <c r="BH22" s="26"/>
      <c r="BI22" s="26"/>
      <c r="BJ22" s="26"/>
      <c r="BK22" s="26"/>
    </row>
    <row r="23" spans="1:63">
      <c r="A23" s="266" t="s">
        <v>60</v>
      </c>
      <c r="B23" s="217">
        <v>81.2</v>
      </c>
      <c r="C23" s="217">
        <v>5.03</v>
      </c>
      <c r="D23" s="217">
        <v>7.56</v>
      </c>
      <c r="E23" s="217">
        <v>11.88</v>
      </c>
      <c r="F23" s="213">
        <v>4.0599999999999996</v>
      </c>
      <c r="G23" s="271">
        <v>109.73</v>
      </c>
      <c r="H23" s="213">
        <v>3291.9</v>
      </c>
      <c r="I23" s="213">
        <v>3291.9</v>
      </c>
      <c r="J23" s="218">
        <v>0</v>
      </c>
      <c r="K23" s="230"/>
      <c r="L23" s="266" t="s">
        <v>17</v>
      </c>
      <c r="M23" s="213">
        <v>73.400000000000006</v>
      </c>
      <c r="N23" s="213">
        <v>7.34</v>
      </c>
      <c r="O23" s="213">
        <v>3.67</v>
      </c>
      <c r="P23" s="213">
        <v>3.67</v>
      </c>
      <c r="Q23" s="213">
        <v>88.080000000000013</v>
      </c>
      <c r="R23" s="213">
        <v>2642.4</v>
      </c>
      <c r="S23" s="213">
        <v>2642.4</v>
      </c>
      <c r="T23" s="218">
        <v>0</v>
      </c>
      <c r="U23" s="230"/>
      <c r="V23" s="248" t="str">
        <f t="shared" si="0"/>
        <v>Lake-Sumter State College</v>
      </c>
      <c r="W23" s="217">
        <v>31.5</v>
      </c>
      <c r="X23" s="249"/>
      <c r="Y23" s="249"/>
      <c r="Z23" s="250"/>
      <c r="AA23" s="213">
        <v>31.5</v>
      </c>
      <c r="AB23" s="213">
        <v>94.5</v>
      </c>
      <c r="AC23" s="230"/>
      <c r="AD23" s="248" t="str">
        <f t="shared" si="1"/>
        <v>Lake-Sumter State College</v>
      </c>
      <c r="AE23" s="217">
        <v>31.5</v>
      </c>
      <c r="AF23" s="249"/>
      <c r="AG23" s="249"/>
      <c r="AH23" s="250"/>
      <c r="AI23" s="213">
        <v>31.5</v>
      </c>
      <c r="AJ23" s="213">
        <v>94.5</v>
      </c>
      <c r="AK23" s="230"/>
      <c r="AL23" s="248" t="str">
        <f t="shared" si="2"/>
        <v>Lake-Sumter State College*</v>
      </c>
      <c r="AM23" s="213">
        <v>91.79</v>
      </c>
      <c r="AN23" s="213">
        <v>6.43</v>
      </c>
      <c r="AO23" s="213">
        <v>7.56</v>
      </c>
      <c r="AP23" s="213">
        <v>11.88</v>
      </c>
      <c r="AQ23" s="213">
        <v>4.59</v>
      </c>
      <c r="AR23" s="213">
        <v>122.25</v>
      </c>
      <c r="AS23" s="213">
        <v>3667.5</v>
      </c>
      <c r="AT23" s="213">
        <v>3667.5</v>
      </c>
      <c r="AU23" s="218">
        <v>0</v>
      </c>
      <c r="AV23" s="26"/>
      <c r="AW23" s="26"/>
      <c r="AX23" s="26"/>
      <c r="AY23" s="26"/>
      <c r="AZ23" s="26"/>
      <c r="BA23" s="26"/>
      <c r="BB23" s="26"/>
      <c r="BC23" s="26"/>
      <c r="BD23" s="26"/>
      <c r="BE23" s="26"/>
      <c r="BF23" s="26"/>
      <c r="BG23" s="26"/>
      <c r="BH23" s="26"/>
      <c r="BI23" s="26"/>
      <c r="BJ23" s="26"/>
      <c r="BK23" s="26"/>
    </row>
    <row r="24" spans="1:63">
      <c r="A24" s="266" t="s">
        <v>18</v>
      </c>
      <c r="B24" s="217">
        <v>78.84</v>
      </c>
      <c r="C24" s="217">
        <v>3.94</v>
      </c>
      <c r="D24" s="217">
        <v>7.88</v>
      </c>
      <c r="E24" s="217">
        <v>7.88</v>
      </c>
      <c r="F24" s="213">
        <v>3.94</v>
      </c>
      <c r="G24" s="271">
        <v>102.47999999999999</v>
      </c>
      <c r="H24" s="213">
        <v>3074.4</v>
      </c>
      <c r="I24" s="213">
        <v>3074.4</v>
      </c>
      <c r="J24" s="218">
        <v>0</v>
      </c>
      <c r="K24" s="230"/>
      <c r="L24" s="266" t="s">
        <v>18</v>
      </c>
      <c r="M24" s="213">
        <v>0</v>
      </c>
      <c r="N24" s="213">
        <v>0</v>
      </c>
      <c r="O24" s="213">
        <v>0</v>
      </c>
      <c r="P24" s="213">
        <v>0</v>
      </c>
      <c r="Q24" s="213">
        <v>0</v>
      </c>
      <c r="R24" s="213">
        <v>0</v>
      </c>
      <c r="S24" s="213">
        <v>0</v>
      </c>
      <c r="T24" s="218">
        <v>0</v>
      </c>
      <c r="U24" s="230"/>
      <c r="V24" s="248" t="str">
        <f t="shared" si="0"/>
        <v>State College of Florida, Manatee-Sarasota</v>
      </c>
      <c r="W24" s="217">
        <v>0</v>
      </c>
      <c r="X24" s="249"/>
      <c r="Y24" s="249"/>
      <c r="Z24" s="250"/>
      <c r="AA24" s="213">
        <v>0</v>
      </c>
      <c r="AB24" s="213">
        <v>0</v>
      </c>
      <c r="AC24" s="230"/>
      <c r="AD24" s="248" t="str">
        <f t="shared" si="1"/>
        <v>State College of Florida, Manatee-Sarasota</v>
      </c>
      <c r="AE24" s="217">
        <v>0</v>
      </c>
      <c r="AF24" s="249"/>
      <c r="AG24" s="249"/>
      <c r="AH24" s="250"/>
      <c r="AI24" s="213">
        <v>0</v>
      </c>
      <c r="AJ24" s="213">
        <v>0</v>
      </c>
      <c r="AK24" s="230"/>
      <c r="AL24" s="248" t="str">
        <f t="shared" si="2"/>
        <v>State College of Florida, Manatee-Sarasota</v>
      </c>
      <c r="AM24" s="213">
        <v>91.79</v>
      </c>
      <c r="AN24" s="213">
        <v>4.37</v>
      </c>
      <c r="AO24" s="213">
        <v>6.55</v>
      </c>
      <c r="AP24" s="213">
        <v>6.56</v>
      </c>
      <c r="AQ24" s="213">
        <v>2.81</v>
      </c>
      <c r="AR24" s="213">
        <v>112.08000000000001</v>
      </c>
      <c r="AS24" s="213">
        <v>3362.4</v>
      </c>
      <c r="AT24" s="213">
        <v>3362.4</v>
      </c>
      <c r="AU24" s="218">
        <v>0</v>
      </c>
      <c r="AV24" s="26"/>
      <c r="AW24" s="26"/>
      <c r="AX24" s="26"/>
      <c r="AY24" s="26"/>
      <c r="AZ24" s="26"/>
      <c r="BA24" s="26"/>
      <c r="BB24" s="26"/>
      <c r="BC24" s="26"/>
      <c r="BD24" s="26"/>
      <c r="BE24" s="26"/>
      <c r="BF24" s="26"/>
      <c r="BG24" s="26"/>
      <c r="BH24" s="26"/>
      <c r="BI24" s="26"/>
      <c r="BJ24" s="26"/>
      <c r="BK24" s="26"/>
    </row>
    <row r="25" spans="1:63">
      <c r="A25" s="266" t="s">
        <v>19</v>
      </c>
      <c r="B25" s="217">
        <v>82.78</v>
      </c>
      <c r="C25" s="217">
        <v>4.1399999999999997</v>
      </c>
      <c r="D25" s="217">
        <v>8.2799999999999994</v>
      </c>
      <c r="E25" s="217">
        <v>15.88</v>
      </c>
      <c r="F25" s="213">
        <v>4.1399999999999997</v>
      </c>
      <c r="G25" s="271">
        <v>115.22</v>
      </c>
      <c r="H25" s="213">
        <v>3456.6</v>
      </c>
      <c r="I25" s="213">
        <v>3456.6</v>
      </c>
      <c r="J25" s="218">
        <v>0</v>
      </c>
      <c r="K25" s="230"/>
      <c r="L25" s="266" t="s">
        <v>19</v>
      </c>
      <c r="M25" s="213">
        <v>73.400000000000006</v>
      </c>
      <c r="N25" s="213">
        <v>7.34</v>
      </c>
      <c r="O25" s="213">
        <v>3.67</v>
      </c>
      <c r="P25" s="213">
        <v>3.67</v>
      </c>
      <c r="Q25" s="213">
        <v>88.080000000000013</v>
      </c>
      <c r="R25" s="213">
        <v>2642.4</v>
      </c>
      <c r="S25" s="213">
        <v>2642.4</v>
      </c>
      <c r="T25" s="218">
        <v>0</v>
      </c>
      <c r="U25" s="230"/>
      <c r="V25" s="248" t="str">
        <f t="shared" si="0"/>
        <v>Miami Dade College</v>
      </c>
      <c r="W25" s="217">
        <v>31.5</v>
      </c>
      <c r="X25" s="249"/>
      <c r="Y25" s="249"/>
      <c r="Z25" s="250"/>
      <c r="AA25" s="213">
        <v>31.5</v>
      </c>
      <c r="AB25" s="213">
        <v>94.5</v>
      </c>
      <c r="AC25" s="230"/>
      <c r="AD25" s="248" t="str">
        <f t="shared" si="1"/>
        <v>Miami Dade College</v>
      </c>
      <c r="AE25" s="217">
        <v>31.5</v>
      </c>
      <c r="AF25" s="249"/>
      <c r="AG25" s="249"/>
      <c r="AH25" s="250"/>
      <c r="AI25" s="213">
        <v>31.5</v>
      </c>
      <c r="AJ25" s="213">
        <v>94.5</v>
      </c>
      <c r="AK25" s="230"/>
      <c r="AL25" s="248" t="str">
        <f t="shared" si="2"/>
        <v>Miami Dade College</v>
      </c>
      <c r="AM25" s="213">
        <v>91.79</v>
      </c>
      <c r="AN25" s="213">
        <v>4.59</v>
      </c>
      <c r="AO25" s="213">
        <v>9.18</v>
      </c>
      <c r="AP25" s="213">
        <v>16.739999999999998</v>
      </c>
      <c r="AQ25" s="213">
        <v>4.59</v>
      </c>
      <c r="AR25" s="213">
        <v>126.89</v>
      </c>
      <c r="AS25" s="213">
        <v>3806.7</v>
      </c>
      <c r="AT25" s="213">
        <v>3806.7</v>
      </c>
      <c r="AU25" s="218">
        <v>0</v>
      </c>
      <c r="AV25" s="26"/>
      <c r="AW25" s="26"/>
      <c r="AX25" s="26"/>
      <c r="AY25" s="26"/>
      <c r="AZ25" s="26"/>
      <c r="BA25" s="26"/>
      <c r="BB25" s="26"/>
      <c r="BC25" s="26"/>
      <c r="BD25" s="26"/>
      <c r="BE25" s="26"/>
      <c r="BF25" s="26"/>
      <c r="BG25" s="26"/>
      <c r="BH25" s="26"/>
      <c r="BI25" s="26"/>
      <c r="BJ25" s="26"/>
      <c r="BK25" s="26"/>
    </row>
    <row r="26" spans="1:63">
      <c r="A26" s="266" t="s">
        <v>129</v>
      </c>
      <c r="B26" s="217">
        <v>76</v>
      </c>
      <c r="C26" s="217">
        <v>5.3</v>
      </c>
      <c r="D26" s="217">
        <v>6.5</v>
      </c>
      <c r="E26" s="217">
        <v>8.1999999999999993</v>
      </c>
      <c r="F26" s="213">
        <v>3.8</v>
      </c>
      <c r="G26" s="271">
        <v>99.8</v>
      </c>
      <c r="H26" s="213">
        <v>2994</v>
      </c>
      <c r="I26" s="213">
        <v>2553</v>
      </c>
      <c r="J26" s="218">
        <v>0.17273795534665104</v>
      </c>
      <c r="K26" s="230"/>
      <c r="L26" s="266" t="s">
        <v>20</v>
      </c>
      <c r="M26" s="213">
        <v>71</v>
      </c>
      <c r="N26" s="213">
        <v>7</v>
      </c>
      <c r="O26" s="213">
        <v>3.5</v>
      </c>
      <c r="P26" s="213">
        <v>3.5</v>
      </c>
      <c r="Q26" s="213">
        <v>85</v>
      </c>
      <c r="R26" s="213">
        <v>2550</v>
      </c>
      <c r="S26" s="213">
        <v>2445</v>
      </c>
      <c r="T26" s="218">
        <v>4.2944785276073594E-2</v>
      </c>
      <c r="U26" s="230"/>
      <c r="V26" s="248" t="str">
        <f t="shared" si="0"/>
        <v>North Florida College</v>
      </c>
      <c r="W26" s="217">
        <v>30</v>
      </c>
      <c r="X26" s="249"/>
      <c r="Y26" s="249"/>
      <c r="Z26" s="250"/>
      <c r="AA26" s="213">
        <v>30</v>
      </c>
      <c r="AB26" s="213">
        <v>90</v>
      </c>
      <c r="AC26" s="230"/>
      <c r="AD26" s="248" t="str">
        <f t="shared" si="1"/>
        <v>North Florida College</v>
      </c>
      <c r="AE26" s="217">
        <v>30</v>
      </c>
      <c r="AF26" s="249"/>
      <c r="AG26" s="249"/>
      <c r="AH26" s="250"/>
      <c r="AI26" s="213">
        <v>30</v>
      </c>
      <c r="AJ26" s="213">
        <v>90</v>
      </c>
      <c r="AK26" s="230"/>
      <c r="AL26" s="248" t="s">
        <v>61</v>
      </c>
      <c r="AM26" s="213">
        <v>91.79</v>
      </c>
      <c r="AN26" s="213">
        <v>4.29</v>
      </c>
      <c r="AO26" s="213">
        <v>6.55</v>
      </c>
      <c r="AP26" s="213">
        <v>6.56</v>
      </c>
      <c r="AQ26" s="213">
        <v>2.81</v>
      </c>
      <c r="AR26" s="213">
        <v>112.00000000000001</v>
      </c>
      <c r="AS26" s="213">
        <v>3360</v>
      </c>
      <c r="AT26" s="213">
        <v>2966.7</v>
      </c>
      <c r="AU26" s="218">
        <v>0.13257154413995353</v>
      </c>
      <c r="AV26" s="26"/>
      <c r="AW26" s="26"/>
      <c r="AX26" s="26"/>
      <c r="AY26" s="26"/>
      <c r="AZ26" s="26"/>
      <c r="BA26" s="26"/>
      <c r="BB26" s="26"/>
      <c r="BC26" s="26"/>
      <c r="BD26" s="26"/>
      <c r="BE26" s="26"/>
      <c r="BF26" s="26"/>
      <c r="BG26" s="26"/>
      <c r="BH26" s="26"/>
      <c r="BI26" s="26"/>
      <c r="BJ26" s="26"/>
      <c r="BK26" s="26"/>
    </row>
    <row r="27" spans="1:63">
      <c r="A27" s="266" t="s">
        <v>62</v>
      </c>
      <c r="B27" s="217">
        <v>82.77</v>
      </c>
      <c r="C27" s="217">
        <v>3.86</v>
      </c>
      <c r="D27" s="217">
        <v>0</v>
      </c>
      <c r="E27" s="217">
        <v>13.52</v>
      </c>
      <c r="F27" s="213">
        <v>3.86</v>
      </c>
      <c r="G27" s="271">
        <v>104.00999999999999</v>
      </c>
      <c r="H27" s="213">
        <v>3120.3</v>
      </c>
      <c r="I27" s="213">
        <v>3120.3</v>
      </c>
      <c r="J27" s="218">
        <v>0</v>
      </c>
      <c r="K27" s="230"/>
      <c r="L27" s="266" t="s">
        <v>21</v>
      </c>
      <c r="M27" s="213">
        <v>71.7</v>
      </c>
      <c r="N27" s="213">
        <v>7.2</v>
      </c>
      <c r="O27" s="213">
        <v>3.6</v>
      </c>
      <c r="P27" s="213">
        <v>3.6</v>
      </c>
      <c r="Q27" s="213">
        <v>86.1</v>
      </c>
      <c r="R27" s="213">
        <v>2583</v>
      </c>
      <c r="S27" s="213">
        <v>2583</v>
      </c>
      <c r="T27" s="218">
        <v>0</v>
      </c>
      <c r="U27" s="230"/>
      <c r="V27" s="248" t="str">
        <f t="shared" si="0"/>
        <v>Northwest Florida State College</v>
      </c>
      <c r="W27" s="217">
        <v>30</v>
      </c>
      <c r="X27" s="249"/>
      <c r="Y27" s="249"/>
      <c r="Z27" s="250"/>
      <c r="AA27" s="213">
        <v>30</v>
      </c>
      <c r="AB27" s="213">
        <v>90</v>
      </c>
      <c r="AC27" s="230"/>
      <c r="AD27" s="248" t="str">
        <f t="shared" si="1"/>
        <v>Northwest Florida State College</v>
      </c>
      <c r="AE27" s="217">
        <v>30</v>
      </c>
      <c r="AF27" s="249"/>
      <c r="AG27" s="249"/>
      <c r="AH27" s="250"/>
      <c r="AI27" s="213">
        <v>30</v>
      </c>
      <c r="AJ27" s="213">
        <v>90</v>
      </c>
      <c r="AK27" s="230"/>
      <c r="AL27" s="248" t="str">
        <f t="shared" si="2"/>
        <v>Northwest Florida State College*</v>
      </c>
      <c r="AM27" s="213">
        <v>91.79</v>
      </c>
      <c r="AN27" s="213">
        <v>4.59</v>
      </c>
      <c r="AO27" s="213">
        <v>6.88</v>
      </c>
      <c r="AP27" s="213">
        <v>14.74</v>
      </c>
      <c r="AQ27" s="213">
        <v>4.59</v>
      </c>
      <c r="AR27" s="213">
        <v>122.59</v>
      </c>
      <c r="AS27" s="213">
        <v>3677.7</v>
      </c>
      <c r="AT27" s="213">
        <v>3677.7</v>
      </c>
      <c r="AU27" s="218">
        <v>0</v>
      </c>
      <c r="AV27" s="26"/>
      <c r="AW27" s="26"/>
      <c r="AX27" s="26"/>
      <c r="AY27" s="26"/>
      <c r="AZ27" s="26"/>
      <c r="BA27" s="26"/>
      <c r="BB27" s="26"/>
      <c r="BC27" s="26"/>
      <c r="BD27" s="26"/>
      <c r="BE27" s="26"/>
      <c r="BF27" s="26"/>
      <c r="BG27" s="26"/>
      <c r="BH27" s="26"/>
      <c r="BI27" s="26"/>
      <c r="BJ27" s="26"/>
      <c r="BK27" s="26"/>
    </row>
    <row r="28" spans="1:63">
      <c r="A28" s="266" t="s">
        <v>22</v>
      </c>
      <c r="B28" s="217">
        <v>76.92</v>
      </c>
      <c r="C28" s="217">
        <v>3.84</v>
      </c>
      <c r="D28" s="217">
        <v>5.78</v>
      </c>
      <c r="E28" s="217">
        <v>10.62</v>
      </c>
      <c r="F28" s="213">
        <v>3.84</v>
      </c>
      <c r="G28" s="271">
        <v>101.00000000000001</v>
      </c>
      <c r="H28" s="213">
        <v>3030</v>
      </c>
      <c r="I28" s="213">
        <v>3030</v>
      </c>
      <c r="J28" s="218">
        <v>0</v>
      </c>
      <c r="K28" s="230"/>
      <c r="L28" s="266" t="s">
        <v>22</v>
      </c>
      <c r="M28" s="213">
        <v>69.900000000000006</v>
      </c>
      <c r="N28" s="213">
        <v>6.9</v>
      </c>
      <c r="O28" s="213">
        <v>3.3</v>
      </c>
      <c r="P28" s="213">
        <v>3.3</v>
      </c>
      <c r="Q28" s="213">
        <v>83.4</v>
      </c>
      <c r="R28" s="213">
        <v>2502</v>
      </c>
      <c r="S28" s="213">
        <v>2502</v>
      </c>
      <c r="T28" s="218">
        <v>0</v>
      </c>
      <c r="U28" s="230"/>
      <c r="V28" s="248" t="str">
        <f t="shared" si="0"/>
        <v>Palm Beach State College</v>
      </c>
      <c r="W28" s="217">
        <v>0</v>
      </c>
      <c r="X28" s="249"/>
      <c r="Y28" s="249"/>
      <c r="Z28" s="250"/>
      <c r="AA28" s="213">
        <v>0</v>
      </c>
      <c r="AB28" s="213">
        <v>0</v>
      </c>
      <c r="AC28" s="230"/>
      <c r="AD28" s="248" t="str">
        <f t="shared" si="1"/>
        <v>Palm Beach State College</v>
      </c>
      <c r="AE28" s="217">
        <v>0</v>
      </c>
      <c r="AF28" s="249"/>
      <c r="AG28" s="249"/>
      <c r="AH28" s="250"/>
      <c r="AI28" s="213">
        <v>0</v>
      </c>
      <c r="AJ28" s="213">
        <v>0</v>
      </c>
      <c r="AK28" s="230"/>
      <c r="AL28" s="248" t="str">
        <f t="shared" si="2"/>
        <v>Palm Beach State College</v>
      </c>
      <c r="AM28" s="213">
        <v>91.79</v>
      </c>
      <c r="AN28" s="213">
        <v>4.59</v>
      </c>
      <c r="AO28" s="213">
        <v>9.18</v>
      </c>
      <c r="AP28" s="213">
        <v>12.7</v>
      </c>
      <c r="AQ28" s="213">
        <v>4.59</v>
      </c>
      <c r="AR28" s="213">
        <v>122.85000000000001</v>
      </c>
      <c r="AS28" s="213">
        <v>3685.5</v>
      </c>
      <c r="AT28" s="213">
        <v>3685.5</v>
      </c>
      <c r="AU28" s="218">
        <v>0</v>
      </c>
      <c r="AV28" s="26"/>
      <c r="AW28" s="26"/>
      <c r="AX28" s="26"/>
      <c r="AY28" s="26"/>
      <c r="AZ28" s="26"/>
      <c r="BA28" s="26"/>
      <c r="BB28" s="26"/>
      <c r="BC28" s="26"/>
      <c r="BD28" s="26"/>
      <c r="BE28" s="26"/>
      <c r="BF28" s="26"/>
      <c r="BG28" s="26"/>
      <c r="BH28" s="26"/>
      <c r="BI28" s="26"/>
      <c r="BJ28" s="26"/>
      <c r="BK28" s="26"/>
    </row>
    <row r="29" spans="1:63">
      <c r="A29" s="266" t="s">
        <v>23</v>
      </c>
      <c r="B29" s="217">
        <v>76.569999999999993</v>
      </c>
      <c r="C29" s="217">
        <v>3.83</v>
      </c>
      <c r="D29" s="217">
        <v>7.66</v>
      </c>
      <c r="E29" s="217">
        <v>13.29</v>
      </c>
      <c r="F29" s="213">
        <v>3.83</v>
      </c>
      <c r="G29" s="271">
        <v>105.17999999999999</v>
      </c>
      <c r="H29" s="213">
        <v>3155.4</v>
      </c>
      <c r="I29" s="213">
        <v>3155.4</v>
      </c>
      <c r="J29" s="218">
        <v>0</v>
      </c>
      <c r="K29" s="230"/>
      <c r="L29" s="266" t="s">
        <v>23</v>
      </c>
      <c r="M29" s="213">
        <v>73.400000000000006</v>
      </c>
      <c r="N29" s="213">
        <v>7.34</v>
      </c>
      <c r="O29" s="213">
        <v>3.67</v>
      </c>
      <c r="P29" s="213">
        <v>3.67</v>
      </c>
      <c r="Q29" s="213">
        <v>88.080000000000013</v>
      </c>
      <c r="R29" s="213">
        <v>2642.4</v>
      </c>
      <c r="S29" s="213">
        <v>2642.4</v>
      </c>
      <c r="T29" s="218">
        <v>0</v>
      </c>
      <c r="U29" s="230"/>
      <c r="V29" s="248" t="str">
        <f t="shared" si="0"/>
        <v>Pasco-Hernando State College</v>
      </c>
      <c r="W29" s="217">
        <v>0</v>
      </c>
      <c r="X29" s="249"/>
      <c r="Y29" s="249"/>
      <c r="Z29" s="250"/>
      <c r="AA29" s="213">
        <v>0</v>
      </c>
      <c r="AB29" s="213">
        <v>0</v>
      </c>
      <c r="AC29" s="230"/>
      <c r="AD29" s="248" t="str">
        <f t="shared" si="1"/>
        <v>Pasco-Hernando State College</v>
      </c>
      <c r="AE29" s="217">
        <v>0</v>
      </c>
      <c r="AF29" s="249"/>
      <c r="AG29" s="249"/>
      <c r="AH29" s="250"/>
      <c r="AI29" s="213">
        <v>0</v>
      </c>
      <c r="AJ29" s="213">
        <v>0</v>
      </c>
      <c r="AK29" s="230"/>
      <c r="AL29" s="248" t="str">
        <f t="shared" si="2"/>
        <v>Pasco-Hernando State College</v>
      </c>
      <c r="AM29" s="213">
        <v>91.79</v>
      </c>
      <c r="AN29" s="213">
        <v>4.59</v>
      </c>
      <c r="AO29" s="213">
        <v>9.18</v>
      </c>
      <c r="AP29" s="213">
        <v>15.93</v>
      </c>
      <c r="AQ29" s="213">
        <v>4.59</v>
      </c>
      <c r="AR29" s="213">
        <v>126.08000000000001</v>
      </c>
      <c r="AS29" s="213">
        <v>3782.4</v>
      </c>
      <c r="AT29" s="267">
        <v>3782.4</v>
      </c>
      <c r="AU29" s="218">
        <v>0</v>
      </c>
      <c r="AV29" s="26"/>
      <c r="AW29" s="26"/>
      <c r="AX29" s="26"/>
      <c r="AY29" s="26"/>
      <c r="AZ29" s="26"/>
      <c r="BA29" s="26"/>
      <c r="BB29" s="26"/>
      <c r="BC29" s="26"/>
      <c r="BD29" s="26"/>
      <c r="BE29" s="26"/>
      <c r="BF29" s="26"/>
      <c r="BG29" s="26"/>
      <c r="BH29" s="26"/>
      <c r="BI29" s="26"/>
      <c r="BJ29" s="26"/>
      <c r="BK29" s="26"/>
    </row>
    <row r="30" spans="1:63">
      <c r="A30" s="266" t="s">
        <v>24</v>
      </c>
      <c r="B30" s="217">
        <v>79.2</v>
      </c>
      <c r="C30" s="217">
        <v>3.96</v>
      </c>
      <c r="D30" s="217">
        <v>7.92</v>
      </c>
      <c r="E30" s="217">
        <v>9.5399999999999991</v>
      </c>
      <c r="F30" s="213">
        <v>3.96</v>
      </c>
      <c r="G30" s="271">
        <v>104.58</v>
      </c>
      <c r="H30" s="213">
        <v>3137.4</v>
      </c>
      <c r="I30" s="213">
        <v>3137.4</v>
      </c>
      <c r="J30" s="218">
        <v>0</v>
      </c>
      <c r="K30" s="230"/>
      <c r="L30" s="266" t="s">
        <v>24</v>
      </c>
      <c r="M30" s="213">
        <v>71.400000000000006</v>
      </c>
      <c r="N30" s="273">
        <v>7.14</v>
      </c>
      <c r="O30" s="213">
        <v>3.6</v>
      </c>
      <c r="P30" s="213">
        <v>3.6</v>
      </c>
      <c r="Q30" s="213">
        <v>85.74</v>
      </c>
      <c r="R30" s="213">
        <v>2572.1999999999998</v>
      </c>
      <c r="S30" s="213">
        <v>2572.1999999999998</v>
      </c>
      <c r="T30" s="218">
        <v>0</v>
      </c>
      <c r="U30" s="230"/>
      <c r="V30" s="248" t="str">
        <f t="shared" si="0"/>
        <v>Pensacola State College</v>
      </c>
      <c r="W30" s="217">
        <v>30</v>
      </c>
      <c r="X30" s="249"/>
      <c r="Y30" s="249"/>
      <c r="Z30" s="250"/>
      <c r="AA30" s="213">
        <v>30</v>
      </c>
      <c r="AB30" s="213">
        <v>90</v>
      </c>
      <c r="AC30" s="230"/>
      <c r="AD30" s="248" t="str">
        <f t="shared" si="1"/>
        <v>Pensacola State College</v>
      </c>
      <c r="AE30" s="217">
        <v>30</v>
      </c>
      <c r="AF30" s="249"/>
      <c r="AG30" s="249"/>
      <c r="AH30" s="250"/>
      <c r="AI30" s="213">
        <v>30</v>
      </c>
      <c r="AJ30" s="213">
        <v>90</v>
      </c>
      <c r="AK30" s="230"/>
      <c r="AL30" s="248" t="str">
        <f t="shared" si="2"/>
        <v>Pensacola State College</v>
      </c>
      <c r="AM30" s="213">
        <v>91.79</v>
      </c>
      <c r="AN30" s="213">
        <v>4.59</v>
      </c>
      <c r="AO30" s="213">
        <v>9.18</v>
      </c>
      <c r="AP30" s="213">
        <v>10.74</v>
      </c>
      <c r="AQ30" s="213">
        <v>4.59</v>
      </c>
      <c r="AR30" s="213">
        <v>120.89</v>
      </c>
      <c r="AS30" s="213">
        <v>3626.7</v>
      </c>
      <c r="AT30" s="213">
        <v>3626.7</v>
      </c>
      <c r="AU30" s="218">
        <v>0</v>
      </c>
      <c r="AV30" s="26"/>
      <c r="AW30" s="26"/>
      <c r="AX30" s="26"/>
      <c r="AY30" s="26"/>
      <c r="AZ30" s="26"/>
      <c r="BA30" s="26"/>
      <c r="BB30" s="26"/>
      <c r="BC30" s="26"/>
      <c r="BD30" s="26"/>
      <c r="BE30" s="26"/>
      <c r="BF30" s="26"/>
      <c r="BG30" s="26"/>
      <c r="BH30" s="26"/>
      <c r="BI30" s="26"/>
      <c r="BJ30" s="26"/>
      <c r="BK30" s="26"/>
    </row>
    <row r="31" spans="1:63">
      <c r="A31" s="266" t="s">
        <v>25</v>
      </c>
      <c r="B31" s="217">
        <v>82.78</v>
      </c>
      <c r="C31" s="217">
        <v>4.1399999999999997</v>
      </c>
      <c r="D31" s="217">
        <v>8.2799999999999994</v>
      </c>
      <c r="E31" s="217">
        <v>11.88</v>
      </c>
      <c r="F31" s="213">
        <v>4.1399999999999997</v>
      </c>
      <c r="G31" s="271">
        <v>111.22</v>
      </c>
      <c r="H31" s="213">
        <v>3336.6</v>
      </c>
      <c r="I31" s="213">
        <v>3336.6</v>
      </c>
      <c r="J31" s="218">
        <v>0</v>
      </c>
      <c r="K31" s="230"/>
      <c r="L31" s="266" t="s">
        <v>25</v>
      </c>
      <c r="M31" s="213">
        <v>73.400000000000006</v>
      </c>
      <c r="N31" s="213">
        <v>0</v>
      </c>
      <c r="O31" s="213">
        <v>3.67</v>
      </c>
      <c r="P31" s="213">
        <v>3.67</v>
      </c>
      <c r="Q31" s="213">
        <v>80.740000000000009</v>
      </c>
      <c r="R31" s="213">
        <v>2422.1999999999998</v>
      </c>
      <c r="S31" s="213">
        <v>2422.1999999999998</v>
      </c>
      <c r="T31" s="218">
        <v>0</v>
      </c>
      <c r="U31" s="230"/>
      <c r="V31" s="248" t="str">
        <f t="shared" si="0"/>
        <v>Polk State College</v>
      </c>
      <c r="W31" s="217">
        <v>0</v>
      </c>
      <c r="X31" s="249"/>
      <c r="Y31" s="249"/>
      <c r="Z31" s="250"/>
      <c r="AA31" s="213">
        <v>0</v>
      </c>
      <c r="AB31" s="213">
        <v>0</v>
      </c>
      <c r="AC31" s="230"/>
      <c r="AD31" s="248" t="str">
        <f t="shared" si="1"/>
        <v>Polk State College</v>
      </c>
      <c r="AE31" s="217">
        <v>0</v>
      </c>
      <c r="AF31" s="249"/>
      <c r="AG31" s="249"/>
      <c r="AH31" s="250"/>
      <c r="AI31" s="213">
        <v>0</v>
      </c>
      <c r="AJ31" s="213">
        <v>0</v>
      </c>
      <c r="AK31" s="230"/>
      <c r="AL31" s="248" t="str">
        <f t="shared" si="2"/>
        <v>Polk State College</v>
      </c>
      <c r="AM31" s="213">
        <v>91.79</v>
      </c>
      <c r="AN31" s="213">
        <v>4.59</v>
      </c>
      <c r="AO31" s="213">
        <v>9.18</v>
      </c>
      <c r="AP31" s="213">
        <v>12.74</v>
      </c>
      <c r="AQ31" s="213">
        <v>4.59</v>
      </c>
      <c r="AR31" s="213">
        <v>122.89</v>
      </c>
      <c r="AS31" s="213">
        <v>3686.7</v>
      </c>
      <c r="AT31" s="213">
        <v>3686.7</v>
      </c>
      <c r="AU31" s="218">
        <v>0</v>
      </c>
      <c r="AV31" s="26"/>
      <c r="AW31" s="26"/>
      <c r="AX31" s="26"/>
      <c r="AY31" s="26"/>
      <c r="AZ31" s="26"/>
      <c r="BA31" s="26"/>
      <c r="BB31" s="26"/>
      <c r="BC31" s="26"/>
      <c r="BD31" s="26"/>
      <c r="BE31" s="26"/>
      <c r="BF31" s="26"/>
      <c r="BG31" s="26"/>
      <c r="BH31" s="26"/>
      <c r="BI31" s="26"/>
      <c r="BJ31" s="26"/>
      <c r="BK31" s="26"/>
    </row>
    <row r="32" spans="1:63">
      <c r="A32" s="266" t="s">
        <v>63</v>
      </c>
      <c r="B32" s="217">
        <v>78.84</v>
      </c>
      <c r="C32" s="217">
        <v>3.51</v>
      </c>
      <c r="D32" s="217">
        <v>7.88</v>
      </c>
      <c r="E32" s="217">
        <v>11.83</v>
      </c>
      <c r="F32" s="213">
        <v>3.94</v>
      </c>
      <c r="G32" s="271">
        <v>106</v>
      </c>
      <c r="H32" s="213">
        <v>3180</v>
      </c>
      <c r="I32" s="213">
        <v>3180</v>
      </c>
      <c r="J32" s="218">
        <v>0</v>
      </c>
      <c r="K32" s="230"/>
      <c r="L32" s="266" t="s">
        <v>26</v>
      </c>
      <c r="M32" s="213">
        <v>69.930000000000007</v>
      </c>
      <c r="N32" s="213">
        <v>3.57</v>
      </c>
      <c r="O32" s="213">
        <v>3.5</v>
      </c>
      <c r="P32" s="213">
        <v>3.5</v>
      </c>
      <c r="Q32" s="213">
        <v>80.5</v>
      </c>
      <c r="R32" s="213">
        <v>2415</v>
      </c>
      <c r="S32" s="213">
        <v>2415</v>
      </c>
      <c r="T32" s="218">
        <v>0</v>
      </c>
      <c r="U32" s="230"/>
      <c r="V32" s="248" t="str">
        <f t="shared" si="0"/>
        <v>St. Johns River State College</v>
      </c>
      <c r="W32" s="217">
        <v>0</v>
      </c>
      <c r="X32" s="249"/>
      <c r="Y32" s="249"/>
      <c r="Z32" s="250"/>
      <c r="AA32" s="213">
        <v>0</v>
      </c>
      <c r="AB32" s="213">
        <v>0</v>
      </c>
      <c r="AC32" s="230"/>
      <c r="AD32" s="248" t="str">
        <f t="shared" si="1"/>
        <v>St. Johns River State College</v>
      </c>
      <c r="AE32" s="217">
        <v>30</v>
      </c>
      <c r="AF32" s="249"/>
      <c r="AG32" s="249"/>
      <c r="AH32" s="250"/>
      <c r="AI32" s="213">
        <v>30</v>
      </c>
      <c r="AJ32" s="213">
        <v>90</v>
      </c>
      <c r="AK32" s="230"/>
      <c r="AL32" s="248" t="str">
        <f t="shared" si="2"/>
        <v>St. Johns River State College*</v>
      </c>
      <c r="AM32" s="213">
        <v>91.79</v>
      </c>
      <c r="AN32" s="213">
        <v>4.51</v>
      </c>
      <c r="AO32" s="213">
        <v>9.18</v>
      </c>
      <c r="AP32" s="213">
        <v>12.68</v>
      </c>
      <c r="AQ32" s="213">
        <v>4.59</v>
      </c>
      <c r="AR32" s="213">
        <v>122.75000000000003</v>
      </c>
      <c r="AS32" s="213">
        <v>3682.5</v>
      </c>
      <c r="AT32" s="213">
        <v>3682.5</v>
      </c>
      <c r="AU32" s="218">
        <v>0</v>
      </c>
      <c r="AV32" s="26"/>
      <c r="AW32" s="26"/>
      <c r="AX32" s="26"/>
      <c r="AY32" s="26"/>
      <c r="AZ32" s="26"/>
      <c r="BA32" s="26"/>
      <c r="BB32" s="26"/>
      <c r="BC32" s="26"/>
      <c r="BD32" s="26"/>
      <c r="BE32" s="26"/>
      <c r="BF32" s="26"/>
      <c r="BG32" s="26"/>
      <c r="BH32" s="26"/>
      <c r="BI32" s="26"/>
      <c r="BJ32" s="26"/>
      <c r="BK32" s="26"/>
    </row>
    <row r="33" spans="1:63">
      <c r="A33" s="266" t="s">
        <v>27</v>
      </c>
      <c r="B33" s="217">
        <v>80.94</v>
      </c>
      <c r="C33" s="217">
        <v>4.04</v>
      </c>
      <c r="D33" s="217">
        <v>7.63</v>
      </c>
      <c r="E33" s="217">
        <v>15.1</v>
      </c>
      <c r="F33" s="213">
        <v>4.04</v>
      </c>
      <c r="G33" s="271">
        <v>111.75</v>
      </c>
      <c r="H33" s="213">
        <v>3352.5</v>
      </c>
      <c r="I33" s="213">
        <v>3352.5</v>
      </c>
      <c r="J33" s="218">
        <v>0</v>
      </c>
      <c r="K33" s="230"/>
      <c r="L33" s="266" t="s">
        <v>27</v>
      </c>
      <c r="M33" s="213">
        <v>68.599999999999994</v>
      </c>
      <c r="N33" s="213">
        <v>0</v>
      </c>
      <c r="O33" s="213">
        <v>3.43</v>
      </c>
      <c r="P33" s="213">
        <v>3.43</v>
      </c>
      <c r="Q33" s="213">
        <v>75.460000000000008</v>
      </c>
      <c r="R33" s="213">
        <v>2263.8000000000002</v>
      </c>
      <c r="S33" s="213">
        <v>2263.8000000000002</v>
      </c>
      <c r="T33" s="218">
        <v>0</v>
      </c>
      <c r="U33" s="230"/>
      <c r="V33" s="248" t="str">
        <f t="shared" si="0"/>
        <v>St. Petersburg College</v>
      </c>
      <c r="W33" s="217">
        <v>0</v>
      </c>
      <c r="X33" s="249"/>
      <c r="Y33" s="249"/>
      <c r="Z33" s="250"/>
      <c r="AA33" s="213">
        <v>0</v>
      </c>
      <c r="AB33" s="213">
        <v>0</v>
      </c>
      <c r="AC33" s="230"/>
      <c r="AD33" s="248" t="str">
        <f t="shared" si="1"/>
        <v>St. Petersburg College</v>
      </c>
      <c r="AE33" s="217">
        <v>0</v>
      </c>
      <c r="AF33" s="249"/>
      <c r="AG33" s="249"/>
      <c r="AH33" s="250"/>
      <c r="AI33" s="213">
        <v>0</v>
      </c>
      <c r="AJ33" s="213">
        <v>0</v>
      </c>
      <c r="AK33" s="230"/>
      <c r="AL33" s="248" t="str">
        <f t="shared" si="2"/>
        <v>St. Petersburg College</v>
      </c>
      <c r="AM33" s="213">
        <v>91.79</v>
      </c>
      <c r="AN33" s="213">
        <v>4.59</v>
      </c>
      <c r="AO33" s="213">
        <v>9.18</v>
      </c>
      <c r="AP33" s="213">
        <v>12.55</v>
      </c>
      <c r="AQ33" s="213">
        <v>4.59</v>
      </c>
      <c r="AR33" s="213">
        <v>122.7</v>
      </c>
      <c r="AS33" s="213">
        <v>3681</v>
      </c>
      <c r="AT33" s="213">
        <v>3681</v>
      </c>
      <c r="AU33" s="218">
        <v>0</v>
      </c>
      <c r="AV33" s="26"/>
      <c r="AW33" s="26"/>
      <c r="AX33" s="26"/>
      <c r="AY33" s="26"/>
      <c r="AZ33" s="26"/>
      <c r="BA33" s="26"/>
      <c r="BB33" s="26"/>
      <c r="BC33" s="26"/>
      <c r="BD33" s="26"/>
      <c r="BE33" s="26"/>
      <c r="BF33" s="26"/>
      <c r="BG33" s="26"/>
      <c r="BH33" s="26"/>
      <c r="BI33" s="26"/>
      <c r="BJ33" s="26"/>
      <c r="BK33" s="26"/>
    </row>
    <row r="34" spans="1:63">
      <c r="A34" s="266" t="s">
        <v>28</v>
      </c>
      <c r="B34" s="217">
        <v>77.98</v>
      </c>
      <c r="C34" s="217">
        <v>3.83</v>
      </c>
      <c r="D34" s="217">
        <v>7.8</v>
      </c>
      <c r="E34" s="217">
        <v>8.66</v>
      </c>
      <c r="F34" s="213">
        <v>3.5</v>
      </c>
      <c r="G34" s="271">
        <v>101.77</v>
      </c>
      <c r="H34" s="213">
        <v>3053.1</v>
      </c>
      <c r="I34" s="213">
        <v>3053.1</v>
      </c>
      <c r="J34" s="218">
        <v>0</v>
      </c>
      <c r="K34" s="230"/>
      <c r="L34" s="266" t="s">
        <v>28</v>
      </c>
      <c r="M34" s="213">
        <v>68.400000000000006</v>
      </c>
      <c r="N34" s="213">
        <v>0</v>
      </c>
      <c r="O34" s="213">
        <v>0</v>
      </c>
      <c r="P34" s="213">
        <v>3</v>
      </c>
      <c r="Q34" s="213">
        <v>71.400000000000006</v>
      </c>
      <c r="R34" s="213">
        <v>2142</v>
      </c>
      <c r="S34" s="213">
        <v>2142</v>
      </c>
      <c r="T34" s="218">
        <v>0</v>
      </c>
      <c r="U34" s="230"/>
      <c r="V34" s="248" t="str">
        <f t="shared" si="0"/>
        <v>Santa Fe College</v>
      </c>
      <c r="W34" s="217">
        <v>30</v>
      </c>
      <c r="X34" s="249"/>
      <c r="Y34" s="249"/>
      <c r="Z34" s="250"/>
      <c r="AA34" s="213">
        <v>30</v>
      </c>
      <c r="AB34" s="213">
        <v>90</v>
      </c>
      <c r="AC34" s="230"/>
      <c r="AD34" s="248" t="str">
        <f t="shared" si="1"/>
        <v>Santa Fe College</v>
      </c>
      <c r="AE34" s="217">
        <v>30</v>
      </c>
      <c r="AF34" s="249"/>
      <c r="AG34" s="249"/>
      <c r="AH34" s="250"/>
      <c r="AI34" s="213">
        <v>30</v>
      </c>
      <c r="AJ34" s="213">
        <v>90</v>
      </c>
      <c r="AK34" s="230"/>
      <c r="AL34" s="248" t="str">
        <f t="shared" si="2"/>
        <v>Santa Fe College</v>
      </c>
      <c r="AM34" s="213">
        <v>91.79</v>
      </c>
      <c r="AN34" s="213">
        <v>4.59</v>
      </c>
      <c r="AO34" s="213">
        <v>9.18</v>
      </c>
      <c r="AP34" s="213">
        <v>11.18</v>
      </c>
      <c r="AQ34" s="213">
        <v>4.59</v>
      </c>
      <c r="AR34" s="213">
        <v>121.33000000000001</v>
      </c>
      <c r="AS34" s="213">
        <v>3639.9</v>
      </c>
      <c r="AT34" s="213">
        <v>3639.9</v>
      </c>
      <c r="AU34" s="218">
        <v>0</v>
      </c>
      <c r="AV34" s="26"/>
      <c r="AW34" s="26"/>
      <c r="AX34" s="26"/>
      <c r="AY34" s="26"/>
      <c r="AZ34" s="26"/>
      <c r="BA34" s="26"/>
      <c r="BB34" s="26"/>
      <c r="BC34" s="26"/>
      <c r="BD34" s="26"/>
      <c r="BE34" s="26"/>
      <c r="BF34" s="26"/>
      <c r="BG34" s="26"/>
      <c r="BH34" s="26"/>
      <c r="BI34" s="26"/>
      <c r="BJ34" s="26"/>
      <c r="BK34" s="26"/>
    </row>
    <row r="35" spans="1:63">
      <c r="A35" s="266" t="s">
        <v>29</v>
      </c>
      <c r="B35" s="217">
        <v>79.78</v>
      </c>
      <c r="C35" s="217">
        <v>3</v>
      </c>
      <c r="D35" s="217">
        <v>7.88</v>
      </c>
      <c r="E35" s="217">
        <v>9.48</v>
      </c>
      <c r="F35" s="213">
        <v>3.94</v>
      </c>
      <c r="G35" s="271">
        <v>104.08</v>
      </c>
      <c r="H35" s="213">
        <v>3122.4</v>
      </c>
      <c r="I35" s="213">
        <v>3122.4</v>
      </c>
      <c r="J35" s="218">
        <v>0</v>
      </c>
      <c r="K35" s="230"/>
      <c r="L35" s="266" t="s">
        <v>29</v>
      </c>
      <c r="M35" s="213">
        <v>69.900000000000006</v>
      </c>
      <c r="N35" s="213">
        <v>6.9</v>
      </c>
      <c r="O35" s="213">
        <v>3.3</v>
      </c>
      <c r="P35" s="213">
        <v>3.3</v>
      </c>
      <c r="Q35" s="213">
        <v>83.4</v>
      </c>
      <c r="R35" s="213">
        <v>2502</v>
      </c>
      <c r="S35" s="213">
        <v>2502</v>
      </c>
      <c r="T35" s="218">
        <v>0</v>
      </c>
      <c r="U35" s="230"/>
      <c r="V35" s="248" t="str">
        <f t="shared" si="0"/>
        <v>Seminole State College of Florida</v>
      </c>
      <c r="W35" s="217">
        <v>30</v>
      </c>
      <c r="X35" s="249"/>
      <c r="Y35" s="249"/>
      <c r="Z35" s="250"/>
      <c r="AA35" s="213">
        <v>30</v>
      </c>
      <c r="AB35" s="213">
        <v>90</v>
      </c>
      <c r="AC35" s="230"/>
      <c r="AD35" s="248" t="str">
        <f t="shared" si="1"/>
        <v>Seminole State College of Florida</v>
      </c>
      <c r="AE35" s="217">
        <v>30</v>
      </c>
      <c r="AF35" s="249"/>
      <c r="AG35" s="249"/>
      <c r="AH35" s="250"/>
      <c r="AI35" s="213">
        <v>30</v>
      </c>
      <c r="AJ35" s="213">
        <v>90</v>
      </c>
      <c r="AK35" s="230"/>
      <c r="AL35" s="248" t="str">
        <f t="shared" si="2"/>
        <v>Seminole State College of Florida</v>
      </c>
      <c r="AM35" s="213">
        <v>91.79</v>
      </c>
      <c r="AN35" s="213">
        <v>4.37</v>
      </c>
      <c r="AO35" s="213">
        <v>8.74</v>
      </c>
      <c r="AP35" s="213">
        <v>10.34</v>
      </c>
      <c r="AQ35" s="213">
        <v>4.37</v>
      </c>
      <c r="AR35" s="213">
        <v>119.61000000000001</v>
      </c>
      <c r="AS35" s="213">
        <v>3588.3</v>
      </c>
      <c r="AT35" s="213">
        <v>3588.3</v>
      </c>
      <c r="AU35" s="218">
        <v>0</v>
      </c>
      <c r="AV35" s="26"/>
      <c r="AW35" s="26"/>
      <c r="AX35" s="26"/>
      <c r="AY35" s="26"/>
      <c r="AZ35" s="26"/>
      <c r="BA35" s="26"/>
      <c r="BB35" s="26"/>
      <c r="BC35" s="26"/>
      <c r="BD35" s="26"/>
      <c r="BE35" s="26"/>
      <c r="BF35" s="26"/>
      <c r="BG35" s="26"/>
      <c r="BH35" s="26"/>
      <c r="BI35" s="26"/>
      <c r="BJ35" s="26"/>
      <c r="BK35" s="26"/>
    </row>
    <row r="36" spans="1:63">
      <c r="A36" s="266" t="s">
        <v>64</v>
      </c>
      <c r="B36" s="217">
        <v>79.180000000000007</v>
      </c>
      <c r="C36" s="217">
        <v>5.54</v>
      </c>
      <c r="D36" s="217">
        <v>7.92</v>
      </c>
      <c r="E36" s="217">
        <v>7.92</v>
      </c>
      <c r="F36" s="213">
        <v>3.96</v>
      </c>
      <c r="G36" s="271">
        <v>104.52000000000001</v>
      </c>
      <c r="H36" s="213">
        <v>3135.6</v>
      </c>
      <c r="I36" s="213">
        <v>3135.6</v>
      </c>
      <c r="J36" s="218">
        <v>0</v>
      </c>
      <c r="K36" s="230"/>
      <c r="L36" s="266" t="s">
        <v>30</v>
      </c>
      <c r="M36" s="213">
        <v>73.2</v>
      </c>
      <c r="N36" s="213">
        <v>7.2</v>
      </c>
      <c r="O36" s="213">
        <v>3.6</v>
      </c>
      <c r="P36" s="213">
        <v>3.6</v>
      </c>
      <c r="Q36" s="213">
        <v>87.6</v>
      </c>
      <c r="R36" s="213">
        <v>2628</v>
      </c>
      <c r="S36" s="213">
        <v>2628</v>
      </c>
      <c r="T36" s="218">
        <v>0</v>
      </c>
      <c r="U36" s="230"/>
      <c r="V36" s="248" t="str">
        <f t="shared" si="0"/>
        <v>South Florida State College</v>
      </c>
      <c r="W36" s="217">
        <v>28.5</v>
      </c>
      <c r="X36" s="249"/>
      <c r="Y36" s="249"/>
      <c r="Z36" s="250"/>
      <c r="AA36" s="213">
        <v>28.5</v>
      </c>
      <c r="AB36" s="213">
        <v>85.5</v>
      </c>
      <c r="AC36" s="230"/>
      <c r="AD36" s="248" t="str">
        <f t="shared" si="1"/>
        <v>South Florida State College</v>
      </c>
      <c r="AE36" s="217">
        <v>28.5</v>
      </c>
      <c r="AF36" s="249"/>
      <c r="AG36" s="249"/>
      <c r="AH36" s="250"/>
      <c r="AI36" s="213">
        <v>28.5</v>
      </c>
      <c r="AJ36" s="213">
        <v>85.5</v>
      </c>
      <c r="AK36" s="230"/>
      <c r="AL36" s="248" t="str">
        <f t="shared" si="2"/>
        <v>South Florida State College*</v>
      </c>
      <c r="AM36" s="213">
        <v>91.79</v>
      </c>
      <c r="AN36" s="213">
        <v>4.59</v>
      </c>
      <c r="AO36" s="213">
        <v>9.18</v>
      </c>
      <c r="AP36" s="213">
        <v>9.18</v>
      </c>
      <c r="AQ36" s="213">
        <v>4.59</v>
      </c>
      <c r="AR36" s="213">
        <v>119.33000000000001</v>
      </c>
      <c r="AS36" s="213">
        <v>3579.9</v>
      </c>
      <c r="AT36" s="213">
        <v>3579.9</v>
      </c>
      <c r="AU36" s="218">
        <v>0</v>
      </c>
      <c r="AV36" s="26"/>
      <c r="AW36" s="26"/>
      <c r="AX36" s="26"/>
      <c r="AY36" s="26"/>
      <c r="AZ36" s="26"/>
      <c r="BA36" s="26"/>
      <c r="BB36" s="26"/>
      <c r="BC36" s="26"/>
      <c r="BD36" s="26"/>
      <c r="BE36" s="26"/>
      <c r="BF36" s="26"/>
      <c r="BG36" s="26"/>
      <c r="BH36" s="26"/>
      <c r="BI36" s="26"/>
      <c r="BJ36" s="26"/>
      <c r="BK36" s="26"/>
    </row>
    <row r="37" spans="1:63" ht="15" customHeight="1">
      <c r="A37" s="266" t="s">
        <v>31</v>
      </c>
      <c r="B37" s="217">
        <v>76.8</v>
      </c>
      <c r="C37" s="217">
        <v>3.84</v>
      </c>
      <c r="D37" s="217">
        <v>5.35</v>
      </c>
      <c r="E37" s="217">
        <v>11</v>
      </c>
      <c r="F37" s="213">
        <v>3.84</v>
      </c>
      <c r="G37" s="271">
        <v>100.83</v>
      </c>
      <c r="H37" s="213">
        <v>3024.9</v>
      </c>
      <c r="I37" s="213">
        <v>3024.9</v>
      </c>
      <c r="J37" s="218">
        <v>0</v>
      </c>
      <c r="K37" s="230"/>
      <c r="L37" s="266" t="s">
        <v>31</v>
      </c>
      <c r="M37" s="213">
        <v>69.900000000000006</v>
      </c>
      <c r="N37" s="213">
        <v>3.39</v>
      </c>
      <c r="O37" s="213">
        <v>3.39</v>
      </c>
      <c r="P37" s="213">
        <v>3.39</v>
      </c>
      <c r="Q37" s="213">
        <v>80.070000000000007</v>
      </c>
      <c r="R37" s="213">
        <v>2402.1</v>
      </c>
      <c r="S37" s="213">
        <v>2402.1</v>
      </c>
      <c r="T37" s="218">
        <v>0</v>
      </c>
      <c r="U37" s="230"/>
      <c r="V37" s="248" t="str">
        <f t="shared" si="0"/>
        <v>Tallahassee Community College</v>
      </c>
      <c r="W37" s="217">
        <v>30</v>
      </c>
      <c r="X37" s="249"/>
      <c r="Y37" s="249"/>
      <c r="Z37" s="250"/>
      <c r="AA37" s="213">
        <v>30</v>
      </c>
      <c r="AB37" s="213">
        <v>90</v>
      </c>
      <c r="AC37" s="230"/>
      <c r="AD37" s="248" t="str">
        <f t="shared" si="1"/>
        <v>Tallahassee Community College</v>
      </c>
      <c r="AE37" s="217">
        <v>30</v>
      </c>
      <c r="AF37" s="249"/>
      <c r="AG37" s="249"/>
      <c r="AH37" s="250"/>
      <c r="AI37" s="213">
        <v>30</v>
      </c>
      <c r="AJ37" s="213">
        <v>90</v>
      </c>
      <c r="AK37" s="230"/>
      <c r="AL37" s="248" t="str">
        <f t="shared" si="2"/>
        <v>Tallahassee Community College</v>
      </c>
      <c r="AM37" s="213">
        <v>91.79</v>
      </c>
      <c r="AN37" s="213">
        <v>4.59</v>
      </c>
      <c r="AO37" s="213">
        <v>9.18</v>
      </c>
      <c r="AP37" s="213">
        <v>18.36</v>
      </c>
      <c r="AQ37" s="213">
        <v>4.59</v>
      </c>
      <c r="AR37" s="213">
        <v>128.51</v>
      </c>
      <c r="AS37" s="213">
        <v>3855.3</v>
      </c>
      <c r="AT37" s="213">
        <v>3855.3</v>
      </c>
      <c r="AU37" s="218">
        <v>0</v>
      </c>
      <c r="AV37" s="26"/>
      <c r="AW37" s="26"/>
      <c r="AX37" s="26"/>
      <c r="AY37" s="26"/>
      <c r="AZ37" s="26"/>
      <c r="BA37" s="26"/>
      <c r="BB37" s="26"/>
      <c r="BC37" s="26"/>
      <c r="BD37" s="26"/>
      <c r="BE37" s="26"/>
      <c r="BF37" s="26"/>
      <c r="BG37" s="26"/>
      <c r="BH37" s="26"/>
      <c r="BI37" s="26"/>
      <c r="BJ37" s="26"/>
      <c r="BK37" s="26"/>
    </row>
    <row r="38" spans="1:63" ht="15" customHeight="1" thickBot="1">
      <c r="A38" s="268" t="s">
        <v>32</v>
      </c>
      <c r="B38" s="255">
        <v>82.66</v>
      </c>
      <c r="C38" s="255">
        <v>3.83</v>
      </c>
      <c r="D38" s="255">
        <v>7.07</v>
      </c>
      <c r="E38" s="255">
        <v>5.67</v>
      </c>
      <c r="F38" s="258">
        <v>3.83</v>
      </c>
      <c r="G38" s="272">
        <v>103.06</v>
      </c>
      <c r="H38" s="258">
        <v>3091.8</v>
      </c>
      <c r="I38" s="258">
        <v>3091.8</v>
      </c>
      <c r="J38" s="269">
        <v>0</v>
      </c>
      <c r="K38" s="230"/>
      <c r="L38" s="268" t="s">
        <v>32</v>
      </c>
      <c r="M38" s="258">
        <v>73.400000000000006</v>
      </c>
      <c r="N38" s="258">
        <v>0</v>
      </c>
      <c r="O38" s="258">
        <v>3.41</v>
      </c>
      <c r="P38" s="258">
        <v>3.67</v>
      </c>
      <c r="Q38" s="258">
        <v>80.48</v>
      </c>
      <c r="R38" s="258">
        <v>2414.4</v>
      </c>
      <c r="S38" s="258">
        <v>2414.4</v>
      </c>
      <c r="T38" s="269">
        <v>0</v>
      </c>
      <c r="U38" s="230"/>
      <c r="V38" s="254" t="str">
        <f t="shared" si="0"/>
        <v>Valencia College</v>
      </c>
      <c r="W38" s="255">
        <v>0</v>
      </c>
      <c r="X38" s="261"/>
      <c r="Y38" s="261"/>
      <c r="Z38" s="262"/>
      <c r="AA38" s="258">
        <v>0</v>
      </c>
      <c r="AB38" s="258">
        <v>0</v>
      </c>
      <c r="AC38" s="230"/>
      <c r="AD38" s="254" t="str">
        <f t="shared" si="1"/>
        <v>Valencia College</v>
      </c>
      <c r="AE38" s="255">
        <v>0</v>
      </c>
      <c r="AF38" s="261"/>
      <c r="AG38" s="261"/>
      <c r="AH38" s="262"/>
      <c r="AI38" s="258">
        <v>0</v>
      </c>
      <c r="AJ38" s="258">
        <v>0</v>
      </c>
      <c r="AK38" s="230"/>
      <c r="AL38" s="254" t="str">
        <f t="shared" si="2"/>
        <v>Valencia College</v>
      </c>
      <c r="AM38" s="258">
        <v>91.79</v>
      </c>
      <c r="AN38" s="258">
        <v>3.83</v>
      </c>
      <c r="AO38" s="258">
        <v>7.07</v>
      </c>
      <c r="AP38" s="258">
        <v>5.67</v>
      </c>
      <c r="AQ38" s="258">
        <v>3.83</v>
      </c>
      <c r="AR38" s="258">
        <v>112.19</v>
      </c>
      <c r="AS38" s="258">
        <v>3365.7</v>
      </c>
      <c r="AT38" s="258">
        <v>3365.7</v>
      </c>
      <c r="AU38" s="269">
        <v>0</v>
      </c>
      <c r="AV38" s="26"/>
      <c r="AW38" s="26"/>
      <c r="AX38" s="26"/>
      <c r="AY38" s="26"/>
      <c r="AZ38" s="26"/>
      <c r="BA38" s="26"/>
      <c r="BB38" s="26"/>
      <c r="BC38" s="26"/>
      <c r="BD38" s="26"/>
      <c r="BE38" s="26"/>
      <c r="BF38" s="26"/>
      <c r="BG38" s="26"/>
      <c r="BH38" s="26"/>
      <c r="BI38" s="26"/>
      <c r="BJ38" s="26"/>
      <c r="BK38" s="26"/>
    </row>
    <row r="39" spans="1:63" ht="23.25" customHeight="1" thickBot="1">
      <c r="A39" s="27" t="s">
        <v>65</v>
      </c>
      <c r="B39" s="28">
        <f>B78</f>
        <v>80.6904669660873</v>
      </c>
      <c r="C39" s="29">
        <f t="shared" ref="C39:G39" si="3">C78</f>
        <v>3.9673230540540043</v>
      </c>
      <c r="D39" s="29">
        <f t="shared" si="3"/>
        <v>7.2209764117558235</v>
      </c>
      <c r="E39" s="29">
        <f t="shared" si="3"/>
        <v>11.007997423660475</v>
      </c>
      <c r="F39" s="29">
        <f t="shared" si="3"/>
        <v>3.965604739300276</v>
      </c>
      <c r="G39" s="30">
        <f t="shared" si="3"/>
        <v>106.85236859485789</v>
      </c>
      <c r="H39" s="31">
        <f>H78</f>
        <v>3205.5710578457374</v>
      </c>
      <c r="I39" s="215">
        <v>3209.0055764960716</v>
      </c>
      <c r="J39" s="33">
        <f t="shared" ref="J39" si="4">IF(H39-I39=0,0,(H39/I39-1))</f>
        <v>-1.0702750644903114E-3</v>
      </c>
      <c r="K39" s="34"/>
      <c r="L39" s="27" t="str">
        <f>A39</f>
        <v>WEIGHTED MEAN</v>
      </c>
      <c r="M39" s="28">
        <f t="shared" ref="M39:R39" si="5">M78</f>
        <v>71.220473681049754</v>
      </c>
      <c r="N39" s="29">
        <f t="shared" si="5"/>
        <v>4.9435541843077191</v>
      </c>
      <c r="O39" s="29">
        <f t="shared" si="5"/>
        <v>3.2008231991111917</v>
      </c>
      <c r="P39" s="29">
        <f t="shared" si="5"/>
        <v>3.4734786655856826</v>
      </c>
      <c r="Q39" s="29">
        <f t="shared" si="5"/>
        <v>82.838329730054369</v>
      </c>
      <c r="R39" s="30">
        <f t="shared" si="5"/>
        <v>2485.1498919016303</v>
      </c>
      <c r="S39" s="32">
        <v>2499.4048938739134</v>
      </c>
      <c r="T39" s="33">
        <f t="shared" ref="T39" si="6">IF(R39-S39=0,0,(R39/S39-1))</f>
        <v>-5.7033584303296525E-3</v>
      </c>
      <c r="U39" s="34"/>
      <c r="V39" s="35" t="str">
        <f t="shared" ref="V39" si="7">A39</f>
        <v>WEIGHTED MEAN</v>
      </c>
      <c r="W39" s="31">
        <f>W78</f>
        <v>30</v>
      </c>
      <c r="X39" s="36"/>
      <c r="Y39" s="36"/>
      <c r="Z39" s="36"/>
      <c r="AA39" s="29">
        <f>AA78</f>
        <v>30</v>
      </c>
      <c r="AB39" s="37">
        <f>AB78</f>
        <v>90</v>
      </c>
      <c r="AC39" s="34"/>
      <c r="AD39" s="27" t="str">
        <f>A39</f>
        <v>WEIGHTED MEAN</v>
      </c>
      <c r="AE39" s="31">
        <f>AE78</f>
        <v>29.696532686651874</v>
      </c>
      <c r="AF39" s="36"/>
      <c r="AG39" s="36"/>
      <c r="AH39" s="36"/>
      <c r="AI39" s="29">
        <f>AI78</f>
        <v>29.696532686651874</v>
      </c>
      <c r="AJ39" s="37">
        <f>AJ78</f>
        <v>89.089598059955605</v>
      </c>
      <c r="AK39" s="34"/>
      <c r="AL39" s="27" t="str">
        <f>A39</f>
        <v>WEIGHTED MEAN</v>
      </c>
      <c r="AM39" s="28">
        <f>AM78</f>
        <v>91.849396117459193</v>
      </c>
      <c r="AN39" s="29">
        <f t="shared" ref="AN39:AS39" si="8">AN78</f>
        <v>4.5456252303722842</v>
      </c>
      <c r="AO39" s="29">
        <f t="shared" si="8"/>
        <v>8.1175293852643655</v>
      </c>
      <c r="AP39" s="29">
        <f t="shared" si="8"/>
        <v>12.59484114551338</v>
      </c>
      <c r="AQ39" s="29">
        <f t="shared" si="8"/>
        <v>4.4817945488798809</v>
      </c>
      <c r="AR39" s="30">
        <f t="shared" si="8"/>
        <v>121.58918642748912</v>
      </c>
      <c r="AS39" s="31">
        <f t="shared" si="8"/>
        <v>3647.675592824673</v>
      </c>
      <c r="AT39" s="32">
        <v>3650.3623393593689</v>
      </c>
      <c r="AU39" s="33">
        <f t="shared" ref="AU39" si="9">IF(AS39-AT39=0,0,(AS39/AT39-1))</f>
        <v>-7.3602187534271835E-4</v>
      </c>
      <c r="AV39" s="285"/>
      <c r="AW39" s="26"/>
      <c r="AX39" s="26"/>
      <c r="AY39" s="26"/>
      <c r="AZ39" s="26"/>
      <c r="BA39" s="26"/>
      <c r="BB39" s="26"/>
      <c r="BC39" s="26"/>
      <c r="BD39" s="26"/>
      <c r="BE39" s="26"/>
      <c r="BF39" s="26"/>
      <c r="BG39" s="26"/>
      <c r="BH39" s="26"/>
      <c r="BI39" s="26"/>
      <c r="BJ39" s="26"/>
      <c r="BK39" s="26"/>
    </row>
    <row r="40" spans="1:63">
      <c r="A40" s="276" t="s">
        <v>66</v>
      </c>
      <c r="B40" s="276"/>
      <c r="C40" s="276"/>
      <c r="D40" s="276"/>
      <c r="E40" s="276"/>
      <c r="F40" s="276"/>
      <c r="G40" s="276"/>
      <c r="H40" s="276"/>
      <c r="I40" s="276"/>
      <c r="V40" s="38" t="s">
        <v>67</v>
      </c>
      <c r="Y40" s="38"/>
      <c r="AD40" s="38" t="s">
        <v>67</v>
      </c>
      <c r="AL40" s="276" t="s">
        <v>66</v>
      </c>
      <c r="AM40" s="277"/>
      <c r="AN40" s="277"/>
      <c r="AO40" s="277"/>
      <c r="AP40" s="277"/>
      <c r="AQ40" s="277"/>
      <c r="AR40" s="277"/>
      <c r="AS40" s="277"/>
      <c r="AT40" s="277"/>
      <c r="AU40" s="277"/>
      <c r="AV40" s="79"/>
    </row>
    <row r="41" spans="1:63" ht="20.45" customHeight="1">
      <c r="A41" s="2" t="s">
        <v>130</v>
      </c>
      <c r="AL41" s="284"/>
      <c r="AM41" s="278"/>
      <c r="AN41" s="278"/>
      <c r="AO41" s="278"/>
      <c r="AP41" s="278"/>
      <c r="AQ41" s="278"/>
      <c r="AR41" s="278"/>
      <c r="AS41" s="278"/>
      <c r="AT41" s="278"/>
      <c r="AU41" s="278"/>
      <c r="AW41" s="39"/>
    </row>
    <row r="42" spans="1:63" ht="15" customHeight="1">
      <c r="A42" s="2" t="s">
        <v>131</v>
      </c>
      <c r="AT42" s="40"/>
      <c r="AW42" s="39"/>
    </row>
    <row r="43" spans="1:63" ht="15" hidden="1" customHeight="1">
      <c r="A43" s="41" t="s">
        <v>68</v>
      </c>
      <c r="B43" s="26"/>
      <c r="C43" s="26"/>
      <c r="I43" s="81"/>
      <c r="J43" s="40"/>
      <c r="L43" s="41" t="s">
        <v>68</v>
      </c>
      <c r="M43" s="26"/>
      <c r="N43" s="26"/>
      <c r="V43" s="41" t="s">
        <v>68</v>
      </c>
      <c r="W43" s="26"/>
      <c r="X43" s="26"/>
      <c r="AD43" s="41" t="s">
        <v>68</v>
      </c>
      <c r="AE43" s="26"/>
      <c r="AF43" s="26"/>
      <c r="AL43" s="41" t="s">
        <v>68</v>
      </c>
      <c r="AM43" s="26"/>
      <c r="AN43" s="26"/>
    </row>
    <row r="44" spans="1:63" ht="15" hidden="1" customHeight="1">
      <c r="A44" s="43" t="s">
        <v>69</v>
      </c>
      <c r="B44" s="26"/>
      <c r="C44" s="26"/>
      <c r="J44" s="40"/>
      <c r="L44" s="43" t="s">
        <v>69</v>
      </c>
      <c r="M44" s="26"/>
      <c r="N44" s="26"/>
      <c r="S44" s="42">
        <f>R39/S39-1</f>
        <v>-5.7033584303296525E-3</v>
      </c>
      <c r="V44" s="43" t="s">
        <v>69</v>
      </c>
      <c r="W44" s="26"/>
      <c r="X44" s="26"/>
      <c r="AD44" s="43" t="s">
        <v>69</v>
      </c>
      <c r="AE44" s="26"/>
      <c r="AF44" s="26"/>
      <c r="AL44" s="43" t="s">
        <v>69</v>
      </c>
      <c r="AM44" s="26"/>
      <c r="AN44" s="26"/>
      <c r="AT44" s="81"/>
      <c r="AU44" s="40"/>
    </row>
    <row r="45" spans="1:63" ht="15" hidden="1" customHeight="1">
      <c r="A45" s="44"/>
      <c r="B45" s="45"/>
      <c r="C45" s="45"/>
      <c r="D45" s="45"/>
      <c r="E45" s="45"/>
      <c r="J45" s="40"/>
      <c r="AU45" s="40"/>
    </row>
    <row r="46" spans="1:63" ht="15" hidden="1" customHeight="1">
      <c r="A46" s="46"/>
      <c r="B46" s="46"/>
      <c r="C46" s="46"/>
      <c r="D46" s="46"/>
      <c r="E46" s="46"/>
      <c r="J46" s="40"/>
      <c r="T46" s="40"/>
      <c r="AU46" s="40"/>
    </row>
    <row r="47" spans="1:63" ht="15" hidden="1" customHeight="1">
      <c r="A47" s="47" t="str">
        <f>E3</f>
        <v>CREDIT PROGRAMS: A &amp; P, PSV, DEVELOPMENTAL EDUCATION AND EPI PROGRAMS</v>
      </c>
      <c r="B47" s="46"/>
      <c r="C47" s="46"/>
      <c r="D47" s="46"/>
      <c r="E47" s="46"/>
      <c r="J47" s="40"/>
      <c r="L47" s="48" t="str">
        <f>P3</f>
        <v>CAREER CERTIFICATE AND APPLIED TECHNOLOGY DIPLOMA</v>
      </c>
      <c r="S47" s="48"/>
      <c r="T47" s="40"/>
      <c r="V47" s="48" t="str">
        <f>X3</f>
        <v xml:space="preserve">VOCATIONAL PREPARATORY PROGRAMS </v>
      </c>
      <c r="AD47" s="48" t="str">
        <f>AG3</f>
        <v>ADULT EDUCATION PROGRAMS</v>
      </c>
      <c r="AL47" s="48" t="str">
        <f>AP3</f>
        <v>BACCALAUREATE DEGREE PROGRAMS</v>
      </c>
      <c r="AU47" s="40"/>
    </row>
    <row r="48" spans="1:63" ht="15" hidden="1" customHeight="1">
      <c r="A48" s="48" t="str">
        <f>'2020-21 Fee Weights'!B1</f>
        <v>2020-21 FEE WEIGHTS (USING FEE PAYING TOTALS AND 2020-21 ACTUAL FTE-3 - 293,493.0)</v>
      </c>
      <c r="J48" s="40"/>
      <c r="L48" s="48" t="str">
        <f>A48</f>
        <v>2020-21 FEE WEIGHTS (USING FEE PAYING TOTALS AND 2020-21 ACTUAL FTE-3 - 293,493.0)</v>
      </c>
      <c r="T48" s="40"/>
      <c r="V48" s="48" t="str">
        <f>A48</f>
        <v>2020-21 FEE WEIGHTS (USING FEE PAYING TOTALS AND 2020-21 ACTUAL FTE-3 - 293,493.0)</v>
      </c>
      <c r="AD48" s="48" t="str">
        <f>A48</f>
        <v>2020-21 FEE WEIGHTS (USING FEE PAYING TOTALS AND 2020-21 ACTUAL FTE-3 - 293,493.0)</v>
      </c>
      <c r="AL48" s="48" t="str">
        <f>A48</f>
        <v>2020-21 FEE WEIGHTS (USING FEE PAYING TOTALS AND 2020-21 ACTUAL FTE-3 - 293,493.0)</v>
      </c>
      <c r="AU48" s="40"/>
    </row>
    <row r="49" spans="1:47" ht="15" hidden="1" customHeight="1">
      <c r="A49" s="49">
        <f>'2020-21 Fee Weights'!G8</f>
        <v>2.9169858283131709E-2</v>
      </c>
      <c r="B49" s="40">
        <f t="shared" ref="B49:H64" si="10">B11*$A49</f>
        <v>2.2997516270421041</v>
      </c>
      <c r="C49" s="40">
        <f t="shared" si="10"/>
        <v>0.10092770965963571</v>
      </c>
      <c r="D49" s="40">
        <f t="shared" si="10"/>
        <v>0.22985848327107786</v>
      </c>
      <c r="E49" s="40">
        <f t="shared" si="10"/>
        <v>0.2881981998373413</v>
      </c>
      <c r="F49" s="40">
        <f t="shared" si="10"/>
        <v>0.11492924163553893</v>
      </c>
      <c r="G49" s="40">
        <f t="shared" si="10"/>
        <v>3.0336652614456971</v>
      </c>
      <c r="H49" s="40">
        <f t="shared" si="10"/>
        <v>91.009957843370927</v>
      </c>
      <c r="J49" s="40"/>
      <c r="L49" s="49">
        <f>'2020-21 Fee Weights'!O8</f>
        <v>3.7444074107437768E-2</v>
      </c>
      <c r="M49" s="40">
        <f t="shared" ref="M49:R64" si="11">M11*$L49</f>
        <v>2.6061075578776682</v>
      </c>
      <c r="N49" s="40">
        <f t="shared" si="11"/>
        <v>0</v>
      </c>
      <c r="O49" s="40">
        <f t="shared" si="11"/>
        <v>0.13479866678677596</v>
      </c>
      <c r="P49" s="40">
        <f t="shared" si="11"/>
        <v>0.13479866678677596</v>
      </c>
      <c r="Q49" s="40">
        <f t="shared" si="11"/>
        <v>2.8757048914512198</v>
      </c>
      <c r="R49" s="40">
        <f t="shared" si="11"/>
        <v>86.271146743536619</v>
      </c>
      <c r="T49" s="40"/>
      <c r="V49" s="49">
        <f>'2020-21 Fee Weights'!V8</f>
        <v>0</v>
      </c>
      <c r="W49" s="40">
        <f t="shared" ref="W49:AB64" si="12">W11*$V49</f>
        <v>0</v>
      </c>
      <c r="X49" s="40">
        <f t="shared" si="12"/>
        <v>0</v>
      </c>
      <c r="Y49" s="40">
        <f t="shared" si="12"/>
        <v>0</v>
      </c>
      <c r="Z49" s="40">
        <f t="shared" si="12"/>
        <v>0</v>
      </c>
      <c r="AA49" s="40">
        <f t="shared" si="12"/>
        <v>0</v>
      </c>
      <c r="AB49" s="40">
        <f t="shared" si="12"/>
        <v>0</v>
      </c>
      <c r="AD49" s="49">
        <f>'2020-21 Fee Weights'!Z8</f>
        <v>0</v>
      </c>
      <c r="AE49" s="40">
        <f t="shared" ref="AE49:AJ64" si="13">AE11*$AD49</f>
        <v>0</v>
      </c>
      <c r="AF49" s="40">
        <f t="shared" si="13"/>
        <v>0</v>
      </c>
      <c r="AG49" s="40">
        <f t="shared" si="13"/>
        <v>0</v>
      </c>
      <c r="AH49" s="40">
        <f t="shared" si="13"/>
        <v>0</v>
      </c>
      <c r="AI49" s="40">
        <f t="shared" si="13"/>
        <v>0</v>
      </c>
      <c r="AJ49" s="40">
        <f t="shared" si="13"/>
        <v>0</v>
      </c>
      <c r="AL49" s="49">
        <f>'2020-21 Fee Weights'!S8</f>
        <v>5.4285948314698802E-2</v>
      </c>
      <c r="AM49" s="40">
        <f t="shared" ref="AM49:AS64" si="14">AM11*$AL49</f>
        <v>4.9829071958062032</v>
      </c>
      <c r="AN49" s="40">
        <f t="shared" si="14"/>
        <v>0.24917250276446751</v>
      </c>
      <c r="AO49" s="40">
        <f t="shared" si="14"/>
        <v>0.49834500552893501</v>
      </c>
      <c r="AP49" s="40">
        <f t="shared" si="14"/>
        <v>0.99669001105787003</v>
      </c>
      <c r="AQ49" s="40">
        <f t="shared" si="14"/>
        <v>0.24917250276446751</v>
      </c>
      <c r="AR49" s="40">
        <f t="shared" si="14"/>
        <v>6.9762872179219428</v>
      </c>
      <c r="AS49" s="40">
        <f t="shared" si="14"/>
        <v>209.2886165376583</v>
      </c>
      <c r="AU49" s="40"/>
    </row>
    <row r="50" spans="1:47" ht="15" hidden="1" customHeight="1">
      <c r="A50" s="49">
        <f>'2020-21 Fee Weights'!G9</f>
        <v>8.9909882700134822E-2</v>
      </c>
      <c r="B50" s="40">
        <f t="shared" si="10"/>
        <v>7.3726103814110555</v>
      </c>
      <c r="C50" s="40">
        <f t="shared" si="10"/>
        <v>0.36863051907055272</v>
      </c>
      <c r="D50" s="40">
        <f t="shared" si="10"/>
        <v>0.73726103814110544</v>
      </c>
      <c r="E50" s="40">
        <f t="shared" si="10"/>
        <v>1.2137834164518202</v>
      </c>
      <c r="F50" s="40">
        <f t="shared" si="10"/>
        <v>0.36863051907055272</v>
      </c>
      <c r="G50" s="40">
        <f t="shared" si="10"/>
        <v>10.060915874145087</v>
      </c>
      <c r="H50" s="40">
        <f t="shared" si="10"/>
        <v>301.82747622435261</v>
      </c>
      <c r="J50" s="40"/>
      <c r="L50" s="49">
        <f>'2020-21 Fee Weights'!O9</f>
        <v>2.7595111551511876E-2</v>
      </c>
      <c r="M50" s="40">
        <f t="shared" si="11"/>
        <v>2.0254811878809718</v>
      </c>
      <c r="N50" s="40">
        <f t="shared" si="11"/>
        <v>0.10072215716301834</v>
      </c>
      <c r="O50" s="40">
        <f t="shared" si="11"/>
        <v>0.10072215716301834</v>
      </c>
      <c r="P50" s="40">
        <f t="shared" si="11"/>
        <v>0.10072215716301834</v>
      </c>
      <c r="Q50" s="40">
        <f t="shared" si="11"/>
        <v>2.3276476593700273</v>
      </c>
      <c r="R50" s="40">
        <f t="shared" si="11"/>
        <v>69.829429781100799</v>
      </c>
      <c r="T50" s="40"/>
      <c r="V50" s="49">
        <f>'2020-21 Fee Weights'!V9</f>
        <v>0</v>
      </c>
      <c r="W50" s="40">
        <f t="shared" si="12"/>
        <v>0</v>
      </c>
      <c r="X50" s="40">
        <f t="shared" si="12"/>
        <v>0</v>
      </c>
      <c r="Y50" s="40">
        <f t="shared" si="12"/>
        <v>0</v>
      </c>
      <c r="Z50" s="40">
        <f t="shared" si="12"/>
        <v>0</v>
      </c>
      <c r="AA50" s="40">
        <f t="shared" si="12"/>
        <v>0</v>
      </c>
      <c r="AB50" s="40">
        <f t="shared" si="12"/>
        <v>0</v>
      </c>
      <c r="AD50" s="49">
        <f>'2020-21 Fee Weights'!Z9</f>
        <v>0</v>
      </c>
      <c r="AE50" s="40">
        <f t="shared" si="13"/>
        <v>0</v>
      </c>
      <c r="AF50" s="40">
        <f t="shared" si="13"/>
        <v>0</v>
      </c>
      <c r="AG50" s="40">
        <f t="shared" si="13"/>
        <v>0</v>
      </c>
      <c r="AH50" s="40">
        <f t="shared" si="13"/>
        <v>0</v>
      </c>
      <c r="AI50" s="40">
        <f t="shared" si="13"/>
        <v>0</v>
      </c>
      <c r="AJ50" s="40">
        <f t="shared" si="13"/>
        <v>0</v>
      </c>
      <c r="AL50" s="49">
        <f>'2020-21 Fee Weights'!S9</f>
        <v>7.3401728304050493E-2</v>
      </c>
      <c r="AM50" s="40">
        <f t="shared" si="14"/>
        <v>6.7375446410287951</v>
      </c>
      <c r="AN50" s="40">
        <f t="shared" si="14"/>
        <v>0.33691393291559174</v>
      </c>
      <c r="AO50" s="40">
        <f t="shared" si="14"/>
        <v>0.67382786583118348</v>
      </c>
      <c r="AP50" s="40">
        <f t="shared" si="14"/>
        <v>1.0819414752017043</v>
      </c>
      <c r="AQ50" s="40">
        <f t="shared" si="14"/>
        <v>0.33691393291559174</v>
      </c>
      <c r="AR50" s="40">
        <f t="shared" si="14"/>
        <v>9.1671418478928661</v>
      </c>
      <c r="AS50" s="40">
        <f t="shared" si="14"/>
        <v>275.01425543678596</v>
      </c>
      <c r="AU50" s="40"/>
    </row>
    <row r="51" spans="1:47" ht="15" hidden="1" customHeight="1">
      <c r="A51" s="49">
        <f>'2020-21 Fee Weights'!G10</f>
        <v>1.475345558816412E-2</v>
      </c>
      <c r="B51" s="40">
        <f t="shared" si="10"/>
        <v>1.221291053588226</v>
      </c>
      <c r="C51" s="40">
        <f t="shared" si="10"/>
        <v>6.1079306134999456E-2</v>
      </c>
      <c r="D51" s="40">
        <f t="shared" si="10"/>
        <v>0.12215861226999891</v>
      </c>
      <c r="E51" s="40">
        <f t="shared" si="10"/>
        <v>0.20035192688726874</v>
      </c>
      <c r="F51" s="40">
        <f t="shared" si="10"/>
        <v>6.1079306134999456E-2</v>
      </c>
      <c r="G51" s="40">
        <f t="shared" si="10"/>
        <v>1.6659602050154925</v>
      </c>
      <c r="H51" s="40">
        <f t="shared" si="10"/>
        <v>49.97880615046477</v>
      </c>
      <c r="J51" s="40"/>
      <c r="L51" s="49">
        <f>'2020-21 Fee Weights'!O10</f>
        <v>1.8481818454793859E-2</v>
      </c>
      <c r="M51" s="40">
        <f t="shared" si="11"/>
        <v>1.3565654745818694</v>
      </c>
      <c r="N51" s="40">
        <f t="shared" si="11"/>
        <v>0.13565654745818692</v>
      </c>
      <c r="O51" s="40">
        <f t="shared" si="11"/>
        <v>6.7828273729093461E-2</v>
      </c>
      <c r="P51" s="40">
        <f t="shared" si="11"/>
        <v>6.7828273729093461E-2</v>
      </c>
      <c r="Q51" s="40">
        <f t="shared" si="11"/>
        <v>1.6278785694982434</v>
      </c>
      <c r="R51" s="40">
        <f t="shared" si="11"/>
        <v>48.836357084947295</v>
      </c>
      <c r="T51" s="40"/>
      <c r="V51" s="49">
        <f>'2020-21 Fee Weights'!V10</f>
        <v>0</v>
      </c>
      <c r="W51" s="40">
        <f t="shared" si="12"/>
        <v>0</v>
      </c>
      <c r="X51" s="40">
        <f t="shared" si="12"/>
        <v>0</v>
      </c>
      <c r="Y51" s="40">
        <f t="shared" si="12"/>
        <v>0</v>
      </c>
      <c r="Z51" s="40">
        <f t="shared" si="12"/>
        <v>0</v>
      </c>
      <c r="AA51" s="40">
        <f t="shared" si="12"/>
        <v>0</v>
      </c>
      <c r="AB51" s="40">
        <f t="shared" si="12"/>
        <v>0</v>
      </c>
      <c r="AD51" s="49">
        <f>'2020-21 Fee Weights'!Z10</f>
        <v>1.4963108198751348E-3</v>
      </c>
      <c r="AE51" s="40">
        <f t="shared" si="13"/>
        <v>4.4889324596254047E-2</v>
      </c>
      <c r="AF51" s="40">
        <f t="shared" si="13"/>
        <v>0</v>
      </c>
      <c r="AG51" s="40">
        <f t="shared" si="13"/>
        <v>0</v>
      </c>
      <c r="AH51" s="40">
        <f t="shared" si="13"/>
        <v>0</v>
      </c>
      <c r="AI51" s="40">
        <f t="shared" si="13"/>
        <v>4.4889324596254047E-2</v>
      </c>
      <c r="AJ51" s="40">
        <f t="shared" si="13"/>
        <v>0.13466797378876214</v>
      </c>
      <c r="AL51" s="49">
        <f>'2020-21 Fee Weights'!S10</f>
        <v>1.6228447393209656E-2</v>
      </c>
      <c r="AM51" s="40">
        <f t="shared" si="14"/>
        <v>1.5490053036818616</v>
      </c>
      <c r="AN51" s="40">
        <f t="shared" si="14"/>
        <v>7.7409694065610046E-2</v>
      </c>
      <c r="AO51" s="40">
        <f t="shared" si="14"/>
        <v>0.15481938813122009</v>
      </c>
      <c r="AP51" s="40">
        <f t="shared" si="14"/>
        <v>0.23920731457591032</v>
      </c>
      <c r="AQ51" s="40">
        <f t="shared" si="14"/>
        <v>7.7409694065610046E-2</v>
      </c>
      <c r="AR51" s="40">
        <f t="shared" si="14"/>
        <v>2.097851394520212</v>
      </c>
      <c r="AS51" s="40">
        <f t="shared" si="14"/>
        <v>62.935541835606365</v>
      </c>
      <c r="AU51" s="40"/>
    </row>
    <row r="52" spans="1:47" ht="15" hidden="1" customHeight="1">
      <c r="A52" s="49">
        <f>'2020-21 Fee Weights'!G11</f>
        <v>3.3141260186639061E-3</v>
      </c>
      <c r="B52" s="40">
        <f t="shared" si="10"/>
        <v>0.26128569531146234</v>
      </c>
      <c r="C52" s="40">
        <f t="shared" si="10"/>
        <v>1.8227693102651484E-2</v>
      </c>
      <c r="D52" s="40">
        <f t="shared" si="10"/>
        <v>1.9884756111983436E-2</v>
      </c>
      <c r="E52" s="40">
        <f t="shared" si="10"/>
        <v>2.6513008149311248E-2</v>
      </c>
      <c r="F52" s="40">
        <f t="shared" si="10"/>
        <v>1.2129701228309897E-2</v>
      </c>
      <c r="G52" s="40">
        <f t="shared" si="10"/>
        <v>0.33804085390371841</v>
      </c>
      <c r="H52" s="40">
        <f t="shared" si="10"/>
        <v>10.141225617111553</v>
      </c>
      <c r="J52" s="40"/>
      <c r="L52" s="49">
        <f>'2020-21 Fee Weights'!O11</f>
        <v>2.1694742215416028E-2</v>
      </c>
      <c r="M52" s="40">
        <f t="shared" si="11"/>
        <v>1.5164624808575804</v>
      </c>
      <c r="N52" s="40">
        <f t="shared" si="11"/>
        <v>7.1592649310872891E-2</v>
      </c>
      <c r="O52" s="40">
        <f t="shared" si="11"/>
        <v>3.2542113323124039E-2</v>
      </c>
      <c r="P52" s="40">
        <f t="shared" si="11"/>
        <v>3.9050535987748852E-2</v>
      </c>
      <c r="Q52" s="40">
        <f t="shared" si="11"/>
        <v>1.6596477794793261</v>
      </c>
      <c r="R52" s="40">
        <f t="shared" si="11"/>
        <v>49.789433384379784</v>
      </c>
      <c r="T52" s="40"/>
      <c r="V52" s="49">
        <f>'2020-21 Fee Weights'!V11</f>
        <v>0</v>
      </c>
      <c r="W52" s="40">
        <f t="shared" si="12"/>
        <v>0</v>
      </c>
      <c r="X52" s="40">
        <f t="shared" si="12"/>
        <v>0</v>
      </c>
      <c r="Y52" s="40">
        <f t="shared" si="12"/>
        <v>0</v>
      </c>
      <c r="Z52" s="40">
        <f t="shared" si="12"/>
        <v>0</v>
      </c>
      <c r="AA52" s="40">
        <f t="shared" si="12"/>
        <v>0</v>
      </c>
      <c r="AB52" s="40">
        <f t="shared" si="12"/>
        <v>0</v>
      </c>
      <c r="AD52" s="49">
        <f>'2020-21 Fee Weights'!Z11</f>
        <v>0</v>
      </c>
      <c r="AE52" s="40">
        <f t="shared" si="13"/>
        <v>0</v>
      </c>
      <c r="AF52" s="40">
        <f t="shared" si="13"/>
        <v>0</v>
      </c>
      <c r="AG52" s="40">
        <f t="shared" si="13"/>
        <v>0</v>
      </c>
      <c r="AH52" s="40">
        <f t="shared" si="13"/>
        <v>0</v>
      </c>
      <c r="AI52" s="40">
        <f t="shared" si="13"/>
        <v>0</v>
      </c>
      <c r="AJ52" s="40">
        <f t="shared" si="13"/>
        <v>0</v>
      </c>
      <c r="AL52" s="49">
        <f>'2020-21 Fee Weights'!S11</f>
        <v>7.9913584797477195E-3</v>
      </c>
      <c r="AM52" s="40">
        <f t="shared" si="14"/>
        <v>0.73352679485604322</v>
      </c>
      <c r="AN52" s="40">
        <f t="shared" si="14"/>
        <v>4.3952471638612454E-2</v>
      </c>
      <c r="AO52" s="40">
        <f t="shared" si="14"/>
        <v>4.794815087848632E-2</v>
      </c>
      <c r="AP52" s="40">
        <f t="shared" si="14"/>
        <v>6.3930867837981756E-2</v>
      </c>
      <c r="AQ52" s="40">
        <f t="shared" si="14"/>
        <v>2.9647939959864041E-2</v>
      </c>
      <c r="AR52" s="40">
        <f t="shared" si="14"/>
        <v>0.91900622517098773</v>
      </c>
      <c r="AS52" s="40">
        <f t="shared" si="14"/>
        <v>27.570186755129633</v>
      </c>
      <c r="AU52" s="40"/>
    </row>
    <row r="53" spans="1:47" ht="15" hidden="1" customHeight="1">
      <c r="A53" s="49">
        <f>'2020-21 Fee Weights'!G12</f>
        <v>2.8261498461656025E-2</v>
      </c>
      <c r="B53" s="40">
        <f t="shared" si="10"/>
        <v>2.2388759081323903</v>
      </c>
      <c r="C53" s="40">
        <f t="shared" si="10"/>
        <v>0.10908938406199226</v>
      </c>
      <c r="D53" s="40">
        <f t="shared" si="10"/>
        <v>0.21817876812398451</v>
      </c>
      <c r="E53" s="40">
        <f t="shared" si="10"/>
        <v>0.21817876812398451</v>
      </c>
      <c r="F53" s="40">
        <f t="shared" si="10"/>
        <v>0.10908938406199226</v>
      </c>
      <c r="G53" s="40">
        <f t="shared" si="10"/>
        <v>2.8934122125043436</v>
      </c>
      <c r="H53" s="40">
        <f t="shared" si="10"/>
        <v>86.802366375130319</v>
      </c>
      <c r="J53" s="40"/>
      <c r="L53" s="49">
        <f>'2020-21 Fee Weights'!O12</f>
        <v>8.7679788607632939E-2</v>
      </c>
      <c r="M53" s="40">
        <f t="shared" si="11"/>
        <v>6.0086959132810858</v>
      </c>
      <c r="N53" s="40">
        <f t="shared" si="11"/>
        <v>0.60060655196228563</v>
      </c>
      <c r="O53" s="40">
        <f t="shared" si="11"/>
        <v>0.30074167492418097</v>
      </c>
      <c r="P53" s="40">
        <f t="shared" si="11"/>
        <v>0.30074167492418097</v>
      </c>
      <c r="Q53" s="40">
        <f t="shared" si="11"/>
        <v>7.2107858150917341</v>
      </c>
      <c r="R53" s="40">
        <f t="shared" si="11"/>
        <v>216.32357445275198</v>
      </c>
      <c r="T53" s="40"/>
      <c r="V53" s="49">
        <f>'2020-21 Fee Weights'!V12</f>
        <v>1</v>
      </c>
      <c r="W53" s="40">
        <f t="shared" si="12"/>
        <v>30</v>
      </c>
      <c r="X53" s="40">
        <f t="shared" si="12"/>
        <v>0</v>
      </c>
      <c r="Y53" s="40">
        <f t="shared" si="12"/>
        <v>0</v>
      </c>
      <c r="Z53" s="40">
        <f t="shared" si="12"/>
        <v>0</v>
      </c>
      <c r="AA53" s="40">
        <f t="shared" si="12"/>
        <v>30</v>
      </c>
      <c r="AB53" s="40">
        <f t="shared" si="12"/>
        <v>90</v>
      </c>
      <c r="AD53" s="49">
        <f>'2020-21 Fee Weights'!Z12</f>
        <v>0.13554512151075795</v>
      </c>
      <c r="AE53" s="40">
        <f t="shared" si="13"/>
        <v>4.0663536453227387</v>
      </c>
      <c r="AF53" s="40">
        <f t="shared" si="13"/>
        <v>0</v>
      </c>
      <c r="AG53" s="40">
        <f t="shared" si="13"/>
        <v>0</v>
      </c>
      <c r="AH53" s="40">
        <f t="shared" si="13"/>
        <v>0</v>
      </c>
      <c r="AI53" s="40">
        <f t="shared" si="13"/>
        <v>4.0663536453227387</v>
      </c>
      <c r="AJ53" s="40">
        <f t="shared" si="13"/>
        <v>12.199060935968216</v>
      </c>
      <c r="AL53" s="49">
        <f>'2020-21 Fee Weights'!S12</f>
        <v>5.0661424417414121E-2</v>
      </c>
      <c r="AM53" s="40">
        <f t="shared" si="14"/>
        <v>4.6502121472744422</v>
      </c>
      <c r="AN53" s="40">
        <f t="shared" si="14"/>
        <v>0.22797640987836354</v>
      </c>
      <c r="AO53" s="40">
        <f t="shared" si="14"/>
        <v>0.45595281975672708</v>
      </c>
      <c r="AP53" s="40">
        <f t="shared" si="14"/>
        <v>0.5334647991153707</v>
      </c>
      <c r="AQ53" s="40">
        <f t="shared" si="14"/>
        <v>0.22797640987836354</v>
      </c>
      <c r="AR53" s="40">
        <f t="shared" si="14"/>
        <v>6.0955825859032675</v>
      </c>
      <c r="AS53" s="40">
        <f t="shared" si="14"/>
        <v>182.86747757709801</v>
      </c>
      <c r="AU53" s="40"/>
    </row>
    <row r="54" spans="1:47" ht="15" hidden="1" customHeight="1">
      <c r="A54" s="49">
        <f>'2020-21 Fee Weights'!G13</f>
        <v>3.387995640600637E-2</v>
      </c>
      <c r="B54" s="40">
        <f t="shared" si="10"/>
        <v>2.7513912597317769</v>
      </c>
      <c r="C54" s="40">
        <f t="shared" si="10"/>
        <v>0.13789142257244594</v>
      </c>
      <c r="D54" s="40">
        <f t="shared" si="10"/>
        <v>0.2754440455808318</v>
      </c>
      <c r="E54" s="40">
        <f t="shared" si="10"/>
        <v>0.47025379491536845</v>
      </c>
      <c r="F54" s="40">
        <f t="shared" si="10"/>
        <v>0.13789142257244594</v>
      </c>
      <c r="G54" s="40">
        <f t="shared" si="10"/>
        <v>3.7728719453728687</v>
      </c>
      <c r="H54" s="40">
        <f t="shared" si="10"/>
        <v>113.18615836118609</v>
      </c>
      <c r="J54" s="40"/>
      <c r="L54" s="49">
        <f>'2020-21 Fee Weights'!O13</f>
        <v>5.3899048133801758E-3</v>
      </c>
      <c r="M54" s="40">
        <f t="shared" si="11"/>
        <v>0.38823484370777406</v>
      </c>
      <c r="N54" s="40">
        <f t="shared" si="11"/>
        <v>3.886121370447107E-2</v>
      </c>
      <c r="O54" s="40">
        <f t="shared" si="11"/>
        <v>0</v>
      </c>
      <c r="P54" s="40">
        <f t="shared" si="11"/>
        <v>1.9457556376302435E-2</v>
      </c>
      <c r="Q54" s="40">
        <f t="shared" si="11"/>
        <v>0.44655361378854752</v>
      </c>
      <c r="R54" s="40">
        <f t="shared" si="11"/>
        <v>13.396608413656427</v>
      </c>
      <c r="T54" s="40"/>
      <c r="V54" s="49">
        <f>'2020-21 Fee Weights'!V13</f>
        <v>0</v>
      </c>
      <c r="W54" s="40">
        <f t="shared" si="12"/>
        <v>0</v>
      </c>
      <c r="X54" s="40">
        <f t="shared" si="12"/>
        <v>0</v>
      </c>
      <c r="Y54" s="40">
        <f t="shared" si="12"/>
        <v>0</v>
      </c>
      <c r="Z54" s="40">
        <f t="shared" si="12"/>
        <v>0</v>
      </c>
      <c r="AA54" s="40">
        <f t="shared" si="12"/>
        <v>0</v>
      </c>
      <c r="AB54" s="40">
        <f t="shared" si="12"/>
        <v>0</v>
      </c>
      <c r="AD54" s="49">
        <f>'2020-21 Fee Weights'!Z13</f>
        <v>0</v>
      </c>
      <c r="AE54" s="40">
        <f t="shared" si="13"/>
        <v>0</v>
      </c>
      <c r="AF54" s="40">
        <f t="shared" si="13"/>
        <v>0</v>
      </c>
      <c r="AG54" s="40">
        <f t="shared" si="13"/>
        <v>0</v>
      </c>
      <c r="AH54" s="40">
        <f t="shared" si="13"/>
        <v>0</v>
      </c>
      <c r="AI54" s="40">
        <f t="shared" si="13"/>
        <v>0</v>
      </c>
      <c r="AJ54" s="40">
        <f t="shared" si="13"/>
        <v>0</v>
      </c>
      <c r="AL54" s="49">
        <f>'2020-21 Fee Weights'!S13</f>
        <v>3.2897161813490616E-2</v>
      </c>
      <c r="AM54" s="40">
        <f t="shared" si="14"/>
        <v>3.019630482860304</v>
      </c>
      <c r="AN54" s="40">
        <f t="shared" si="14"/>
        <v>0.15099797272392193</v>
      </c>
      <c r="AO54" s="40">
        <f t="shared" si="14"/>
        <v>0.30199594544784386</v>
      </c>
      <c r="AP54" s="40">
        <f t="shared" si="14"/>
        <v>0.44608551419093279</v>
      </c>
      <c r="AQ54" s="40">
        <f t="shared" si="14"/>
        <v>0.15099797272392193</v>
      </c>
      <c r="AR54" s="40">
        <f t="shared" si="14"/>
        <v>4.0697078879469242</v>
      </c>
      <c r="AS54" s="40">
        <f t="shared" si="14"/>
        <v>122.09123663840774</v>
      </c>
      <c r="AU54" s="40"/>
    </row>
    <row r="55" spans="1:47" ht="15" hidden="1" customHeight="1">
      <c r="A55" s="49">
        <f>'2020-21 Fee Weights'!G14</f>
        <v>5.1310276064968879E-2</v>
      </c>
      <c r="B55" s="40">
        <f t="shared" si="10"/>
        <v>4.2474646526581239</v>
      </c>
      <c r="C55" s="40">
        <f t="shared" si="10"/>
        <v>0.21242454290897114</v>
      </c>
      <c r="D55" s="40">
        <f t="shared" si="10"/>
        <v>0.21293764566962087</v>
      </c>
      <c r="E55" s="40">
        <f t="shared" si="10"/>
        <v>0.49617036954824906</v>
      </c>
      <c r="F55" s="40">
        <f t="shared" si="10"/>
        <v>0.21242454290897114</v>
      </c>
      <c r="G55" s="40">
        <f t="shared" si="10"/>
        <v>5.3814217536939362</v>
      </c>
      <c r="H55" s="40">
        <f t="shared" si="10"/>
        <v>161.4426526108181</v>
      </c>
      <c r="J55" s="40"/>
      <c r="L55" s="49">
        <f>'2020-21 Fee Weights'!O14</f>
        <v>8.9391346124973722E-2</v>
      </c>
      <c r="M55" s="40">
        <f t="shared" si="11"/>
        <v>6.5434465363480765</v>
      </c>
      <c r="N55" s="40">
        <f t="shared" si="11"/>
        <v>0.64361769209981079</v>
      </c>
      <c r="O55" s="40">
        <f t="shared" si="11"/>
        <v>0.32180884604990539</v>
      </c>
      <c r="P55" s="40">
        <f t="shared" si="11"/>
        <v>0.32180884604990539</v>
      </c>
      <c r="Q55" s="40">
        <f t="shared" si="11"/>
        <v>7.8306819205476978</v>
      </c>
      <c r="R55" s="40">
        <f t="shared" si="11"/>
        <v>234.92045761643095</v>
      </c>
      <c r="T55" s="40"/>
      <c r="V55" s="49">
        <f>'2020-21 Fee Weights'!V14</f>
        <v>0</v>
      </c>
      <c r="W55" s="40">
        <f t="shared" si="12"/>
        <v>0</v>
      </c>
      <c r="X55" s="40">
        <f t="shared" si="12"/>
        <v>0</v>
      </c>
      <c r="Y55" s="40">
        <f t="shared" si="12"/>
        <v>0</v>
      </c>
      <c r="Z55" s="40">
        <f t="shared" si="12"/>
        <v>0</v>
      </c>
      <c r="AA55" s="40">
        <f t="shared" si="12"/>
        <v>0</v>
      </c>
      <c r="AB55" s="40">
        <f t="shared" si="12"/>
        <v>0</v>
      </c>
      <c r="AD55" s="49">
        <f>'2020-21 Fee Weights'!Z14</f>
        <v>0.21613951808472215</v>
      </c>
      <c r="AE55" s="40">
        <f t="shared" si="13"/>
        <v>6.4841855425416641</v>
      </c>
      <c r="AF55" s="40">
        <f t="shared" si="13"/>
        <v>0</v>
      </c>
      <c r="AG55" s="40">
        <f t="shared" si="13"/>
        <v>0</v>
      </c>
      <c r="AH55" s="40">
        <f t="shared" si="13"/>
        <v>0</v>
      </c>
      <c r="AI55" s="40">
        <f t="shared" si="13"/>
        <v>6.4841855425416641</v>
      </c>
      <c r="AJ55" s="40">
        <f t="shared" si="13"/>
        <v>19.452556627624993</v>
      </c>
      <c r="AL55" s="49">
        <f>'2020-21 Fee Weights'!S14</f>
        <v>9.0659171888438431E-2</v>
      </c>
      <c r="AM55" s="40">
        <f t="shared" si="14"/>
        <v>8.3216053876397638</v>
      </c>
      <c r="AN55" s="40">
        <f t="shared" si="14"/>
        <v>0.41612559896793239</v>
      </c>
      <c r="AO55" s="40">
        <f t="shared" si="14"/>
        <v>0.37623556333701952</v>
      </c>
      <c r="AP55" s="40">
        <f t="shared" si="14"/>
        <v>1.033514559528198</v>
      </c>
      <c r="AQ55" s="40">
        <f t="shared" si="14"/>
        <v>0.41612559896793239</v>
      </c>
      <c r="AR55" s="40">
        <f t="shared" si="14"/>
        <v>10.563606708440847</v>
      </c>
      <c r="AS55" s="40">
        <f t="shared" si="14"/>
        <v>316.90820125322534</v>
      </c>
      <c r="AU55" s="40"/>
    </row>
    <row r="56" spans="1:47" ht="15" hidden="1" customHeight="1">
      <c r="A56" s="49">
        <f>'2020-21 Fee Weights'!G15</f>
        <v>2.395304366495214E-3</v>
      </c>
      <c r="B56" s="40">
        <f t="shared" si="10"/>
        <v>0.19828329545847381</v>
      </c>
      <c r="C56" s="40">
        <f t="shared" si="10"/>
        <v>9.9165600772901843E-3</v>
      </c>
      <c r="D56" s="40">
        <f t="shared" si="10"/>
        <v>1.9833120154580369E-2</v>
      </c>
      <c r="E56" s="40">
        <f t="shared" si="10"/>
        <v>2.3665607140972714E-2</v>
      </c>
      <c r="F56" s="40">
        <f t="shared" si="10"/>
        <v>9.9165600772901843E-3</v>
      </c>
      <c r="G56" s="40">
        <f t="shared" si="10"/>
        <v>0.26161514290860727</v>
      </c>
      <c r="H56" s="40">
        <f t="shared" si="10"/>
        <v>7.8484542872582175</v>
      </c>
      <c r="J56" s="40"/>
      <c r="L56" s="49">
        <f>'2020-21 Fee Weights'!O15</f>
        <v>5.8253010239317773E-3</v>
      </c>
      <c r="M56" s="40">
        <f t="shared" si="11"/>
        <v>0.42757709515659248</v>
      </c>
      <c r="N56" s="40">
        <f t="shared" si="11"/>
        <v>4.2757709515659242E-2</v>
      </c>
      <c r="O56" s="40">
        <f t="shared" si="11"/>
        <v>2.1378854757829621E-2</v>
      </c>
      <c r="P56" s="40">
        <f t="shared" si="11"/>
        <v>2.1378854757829621E-2</v>
      </c>
      <c r="Q56" s="40">
        <f t="shared" si="11"/>
        <v>0.51309251418791102</v>
      </c>
      <c r="R56" s="40">
        <f t="shared" si="11"/>
        <v>15.392775425637328</v>
      </c>
      <c r="T56" s="40"/>
      <c r="V56" s="49">
        <f>'2020-21 Fee Weights'!V15</f>
        <v>0</v>
      </c>
      <c r="W56" s="40">
        <f t="shared" si="12"/>
        <v>0</v>
      </c>
      <c r="X56" s="40">
        <f t="shared" si="12"/>
        <v>0</v>
      </c>
      <c r="Y56" s="40">
        <f t="shared" si="12"/>
        <v>0</v>
      </c>
      <c r="Z56" s="40">
        <f t="shared" si="12"/>
        <v>0</v>
      </c>
      <c r="AA56" s="40">
        <f t="shared" si="12"/>
        <v>0</v>
      </c>
      <c r="AB56" s="40">
        <f t="shared" si="12"/>
        <v>0</v>
      </c>
      <c r="AD56" s="49">
        <f>'2020-21 Fee Weights'!Z15</f>
        <v>0</v>
      </c>
      <c r="AE56" s="40">
        <f t="shared" si="13"/>
        <v>0</v>
      </c>
      <c r="AF56" s="40">
        <f t="shared" si="13"/>
        <v>0</v>
      </c>
      <c r="AG56" s="40">
        <f t="shared" si="13"/>
        <v>0</v>
      </c>
      <c r="AH56" s="40">
        <f t="shared" si="13"/>
        <v>0</v>
      </c>
      <c r="AI56" s="40">
        <f t="shared" si="13"/>
        <v>0</v>
      </c>
      <c r="AJ56" s="40">
        <f t="shared" si="13"/>
        <v>0</v>
      </c>
      <c r="AL56" s="49">
        <f>'2020-21 Fee Weights'!S15</f>
        <v>2.0682311504279815E-3</v>
      </c>
      <c r="AM56" s="40">
        <f t="shared" si="14"/>
        <v>0.18984293729778443</v>
      </c>
      <c r="AN56" s="40">
        <f t="shared" si="14"/>
        <v>9.493180980464434E-3</v>
      </c>
      <c r="AO56" s="40">
        <f t="shared" si="14"/>
        <v>1.8986361960928868E-2</v>
      </c>
      <c r="AP56" s="40">
        <f t="shared" si="14"/>
        <v>3.7952041610353461E-2</v>
      </c>
      <c r="AQ56" s="40">
        <f t="shared" si="14"/>
        <v>9.493180980464434E-3</v>
      </c>
      <c r="AR56" s="40">
        <f t="shared" si="14"/>
        <v>0.26576770282999562</v>
      </c>
      <c r="AS56" s="40">
        <f t="shared" si="14"/>
        <v>7.9730310848998691</v>
      </c>
      <c r="AU56" s="40"/>
    </row>
    <row r="57" spans="1:47" ht="15" hidden="1" customHeight="1">
      <c r="A57" s="49">
        <f>'2020-21 Fee Weights'!G16</f>
        <v>1.0035624807820718E-2</v>
      </c>
      <c r="B57" s="40">
        <f t="shared" si="10"/>
        <v>0.73179776098628679</v>
      </c>
      <c r="C57" s="40">
        <f t="shared" si="10"/>
        <v>3.663003054854562E-2</v>
      </c>
      <c r="D57" s="40">
        <f t="shared" si="10"/>
        <v>7.3159704849013033E-2</v>
      </c>
      <c r="E57" s="40">
        <f t="shared" si="10"/>
        <v>7.3159704849013033E-2</v>
      </c>
      <c r="F57" s="40">
        <f t="shared" si="10"/>
        <v>3.663003054854562E-2</v>
      </c>
      <c r="G57" s="40">
        <f t="shared" si="10"/>
        <v>0.95137723178140432</v>
      </c>
      <c r="H57" s="40">
        <f t="shared" si="10"/>
        <v>28.541316953442124</v>
      </c>
      <c r="J57" s="40"/>
      <c r="L57" s="49">
        <f>'2020-21 Fee Weights'!O16</f>
        <v>2.1844878839744165E-2</v>
      </c>
      <c r="M57" s="40">
        <f t="shared" si="11"/>
        <v>1.5276123772633097</v>
      </c>
      <c r="N57" s="40">
        <f t="shared" si="11"/>
        <v>0.15269570308981173</v>
      </c>
      <c r="O57" s="40">
        <f t="shared" si="11"/>
        <v>7.6457075939104571E-2</v>
      </c>
      <c r="P57" s="40">
        <f t="shared" si="11"/>
        <v>7.6457075939104571E-2</v>
      </c>
      <c r="Q57" s="40">
        <f t="shared" si="11"/>
        <v>1.8332222322313303</v>
      </c>
      <c r="R57" s="40">
        <f t="shared" si="11"/>
        <v>54.996666966939905</v>
      </c>
      <c r="T57" s="40"/>
      <c r="V57" s="49">
        <f>'2020-21 Fee Weights'!V16</f>
        <v>0</v>
      </c>
      <c r="W57" s="40">
        <f t="shared" si="12"/>
        <v>0</v>
      </c>
      <c r="X57" s="40">
        <f t="shared" si="12"/>
        <v>0</v>
      </c>
      <c r="Y57" s="40">
        <f t="shared" si="12"/>
        <v>0</v>
      </c>
      <c r="Z57" s="40">
        <f t="shared" si="12"/>
        <v>0</v>
      </c>
      <c r="AA57" s="40">
        <f t="shared" si="12"/>
        <v>0</v>
      </c>
      <c r="AB57" s="40">
        <f t="shared" si="12"/>
        <v>0</v>
      </c>
      <c r="AD57" s="49">
        <f>'2020-21 Fee Weights'!Z16</f>
        <v>0</v>
      </c>
      <c r="AE57" s="40">
        <f t="shared" si="13"/>
        <v>0</v>
      </c>
      <c r="AF57" s="40">
        <f t="shared" si="13"/>
        <v>0</v>
      </c>
      <c r="AG57" s="40">
        <f t="shared" si="13"/>
        <v>0</v>
      </c>
      <c r="AH57" s="40">
        <f t="shared" si="13"/>
        <v>0</v>
      </c>
      <c r="AI57" s="40">
        <f t="shared" si="13"/>
        <v>0</v>
      </c>
      <c r="AJ57" s="40">
        <f t="shared" si="13"/>
        <v>0</v>
      </c>
      <c r="AL57" s="49">
        <f>'2020-21 Fee Weights'!S16</f>
        <v>6.547692181676704E-3</v>
      </c>
      <c r="AM57" s="40">
        <f t="shared" si="14"/>
        <v>0.60101266535610465</v>
      </c>
      <c r="AN57" s="40">
        <f t="shared" si="14"/>
        <v>2.8613414833927198E-2</v>
      </c>
      <c r="AO57" s="40">
        <f t="shared" si="14"/>
        <v>2.8613414833927198E-2</v>
      </c>
      <c r="AP57" s="40">
        <f t="shared" si="14"/>
        <v>5.7226829667854397E-2</v>
      </c>
      <c r="AQ57" s="40">
        <f t="shared" si="14"/>
        <v>2.8613414833927198E-2</v>
      </c>
      <c r="AR57" s="40">
        <f t="shared" si="14"/>
        <v>0.74407973952574069</v>
      </c>
      <c r="AS57" s="40">
        <f t="shared" si="14"/>
        <v>22.32239218577222</v>
      </c>
      <c r="AU57" s="40"/>
    </row>
    <row r="58" spans="1:47" ht="15" hidden="1" customHeight="1">
      <c r="A58" s="49">
        <f>'2020-21 Fee Weights'!G17</f>
        <v>6.6750573581239314E-2</v>
      </c>
      <c r="B58" s="40">
        <f t="shared" si="10"/>
        <v>5.3700836446107028</v>
      </c>
      <c r="C58" s="40">
        <f t="shared" si="10"/>
        <v>0.26900481153239447</v>
      </c>
      <c r="D58" s="40">
        <f t="shared" si="10"/>
        <v>0.48260664699236028</v>
      </c>
      <c r="E58" s="40">
        <f t="shared" si="10"/>
        <v>0.54935722057359959</v>
      </c>
      <c r="F58" s="40">
        <f t="shared" si="10"/>
        <v>0.26099474270264572</v>
      </c>
      <c r="G58" s="40">
        <f t="shared" si="10"/>
        <v>6.9320470664117035</v>
      </c>
      <c r="H58" s="40">
        <f t="shared" si="10"/>
        <v>207.96141199235109</v>
      </c>
      <c r="J58" s="40"/>
      <c r="L58" s="49">
        <f>'2020-21 Fee Weights'!O17</f>
        <v>5.2457736540251626E-2</v>
      </c>
      <c r="M58" s="40">
        <f t="shared" si="11"/>
        <v>3.7512527399933941</v>
      </c>
      <c r="N58" s="40">
        <f t="shared" si="11"/>
        <v>0</v>
      </c>
      <c r="O58" s="40">
        <f t="shared" si="11"/>
        <v>0.18727411944869829</v>
      </c>
      <c r="P58" s="40">
        <f t="shared" si="11"/>
        <v>0.18202834579467314</v>
      </c>
      <c r="Q58" s="40">
        <f t="shared" si="11"/>
        <v>4.1205552052367649</v>
      </c>
      <c r="R58" s="40">
        <f t="shared" si="11"/>
        <v>123.61665615710295</v>
      </c>
      <c r="T58" s="40"/>
      <c r="V58" s="49">
        <f>'2020-21 Fee Weights'!V17</f>
        <v>0</v>
      </c>
      <c r="W58" s="40">
        <f t="shared" si="12"/>
        <v>0</v>
      </c>
      <c r="X58" s="40">
        <f t="shared" si="12"/>
        <v>0</v>
      </c>
      <c r="Y58" s="40">
        <f t="shared" si="12"/>
        <v>0</v>
      </c>
      <c r="Z58" s="40">
        <f t="shared" si="12"/>
        <v>0</v>
      </c>
      <c r="AA58" s="40">
        <f t="shared" si="12"/>
        <v>0</v>
      </c>
      <c r="AB58" s="40">
        <f t="shared" si="12"/>
        <v>0</v>
      </c>
      <c r="AD58" s="49">
        <f>'2020-21 Fee Weights'!Z17</f>
        <v>6.7591971518497504E-3</v>
      </c>
      <c r="AE58" s="40">
        <f t="shared" si="13"/>
        <v>0</v>
      </c>
      <c r="AF58" s="40">
        <f t="shared" si="13"/>
        <v>0</v>
      </c>
      <c r="AG58" s="40">
        <f t="shared" si="13"/>
        <v>0</v>
      </c>
      <c r="AH58" s="40">
        <f t="shared" si="13"/>
        <v>0</v>
      </c>
      <c r="AI58" s="40">
        <f t="shared" si="13"/>
        <v>0</v>
      </c>
      <c r="AJ58" s="40">
        <f t="shared" si="13"/>
        <v>0</v>
      </c>
      <c r="AL58" s="49">
        <f>'2020-21 Fee Weights'!S17</f>
        <v>0</v>
      </c>
      <c r="AM58" s="40">
        <f t="shared" si="14"/>
        <v>0</v>
      </c>
      <c r="AN58" s="40">
        <f t="shared" si="14"/>
        <v>0</v>
      </c>
      <c r="AO58" s="40">
        <f t="shared" si="14"/>
        <v>0</v>
      </c>
      <c r="AP58" s="40">
        <f t="shared" si="14"/>
        <v>0</v>
      </c>
      <c r="AQ58" s="40">
        <f t="shared" si="14"/>
        <v>0</v>
      </c>
      <c r="AR58" s="40">
        <f t="shared" si="14"/>
        <v>0</v>
      </c>
      <c r="AS58" s="40">
        <f t="shared" si="14"/>
        <v>0</v>
      </c>
      <c r="AU58" s="40"/>
    </row>
    <row r="59" spans="1:47" ht="15" hidden="1" customHeight="1">
      <c r="A59" s="49">
        <f>'2020-21 Fee Weights'!G18</f>
        <v>2.7302648935531471E-2</v>
      </c>
      <c r="B59" s="40">
        <f t="shared" si="10"/>
        <v>2.2172481200545104</v>
      </c>
      <c r="C59" s="40">
        <f t="shared" si="10"/>
        <v>0.11084875467825776</v>
      </c>
      <c r="D59" s="40">
        <f t="shared" si="10"/>
        <v>0.13651324467765735</v>
      </c>
      <c r="E59" s="40">
        <f t="shared" si="10"/>
        <v>0.25937516488754897</v>
      </c>
      <c r="F59" s="40">
        <f t="shared" si="10"/>
        <v>0.11084875467825776</v>
      </c>
      <c r="G59" s="40">
        <f t="shared" si="10"/>
        <v>2.8348340389762328</v>
      </c>
      <c r="H59" s="40">
        <f t="shared" si="10"/>
        <v>85.045021169286983</v>
      </c>
      <c r="J59" s="40"/>
      <c r="L59" s="49">
        <f>'2020-21 Fee Weights'!O18</f>
        <v>6.9738462000420373E-2</v>
      </c>
      <c r="M59" s="40">
        <f t="shared" si="11"/>
        <v>5.0211692640302665</v>
      </c>
      <c r="N59" s="40">
        <f t="shared" si="11"/>
        <v>0</v>
      </c>
      <c r="O59" s="40">
        <f t="shared" si="11"/>
        <v>8.3686154400504448E-2</v>
      </c>
      <c r="P59" s="40">
        <f t="shared" si="11"/>
        <v>0.25105846320151337</v>
      </c>
      <c r="Q59" s="40">
        <f t="shared" si="11"/>
        <v>5.3559138816322847</v>
      </c>
      <c r="R59" s="40">
        <f t="shared" si="11"/>
        <v>160.67741644896853</v>
      </c>
      <c r="T59" s="40"/>
      <c r="V59" s="49">
        <f>'2020-21 Fee Weights'!V18</f>
        <v>0</v>
      </c>
      <c r="W59" s="40">
        <f t="shared" si="12"/>
        <v>0</v>
      </c>
      <c r="X59" s="40">
        <f t="shared" si="12"/>
        <v>0</v>
      </c>
      <c r="Y59" s="40">
        <f t="shared" si="12"/>
        <v>0</v>
      </c>
      <c r="Z59" s="40">
        <f t="shared" si="12"/>
        <v>0</v>
      </c>
      <c r="AA59" s="40">
        <f t="shared" si="12"/>
        <v>0</v>
      </c>
      <c r="AB59" s="40">
        <f t="shared" si="12"/>
        <v>0</v>
      </c>
      <c r="AD59" s="49">
        <f>'2020-21 Fee Weights'!Z18</f>
        <v>0.34430627934575098</v>
      </c>
      <c r="AE59" s="40">
        <f t="shared" si="13"/>
        <v>10.329188380372528</v>
      </c>
      <c r="AF59" s="40">
        <f t="shared" si="13"/>
        <v>0</v>
      </c>
      <c r="AG59" s="40">
        <f t="shared" si="13"/>
        <v>0</v>
      </c>
      <c r="AH59" s="40">
        <f t="shared" si="13"/>
        <v>0</v>
      </c>
      <c r="AI59" s="40">
        <f t="shared" si="13"/>
        <v>10.329188380372528</v>
      </c>
      <c r="AJ59" s="40">
        <f t="shared" si="13"/>
        <v>30.987565141117589</v>
      </c>
      <c r="AL59" s="49">
        <f>'2020-21 Fee Weights'!S18</f>
        <v>7.7041610353442314E-2</v>
      </c>
      <c r="AM59" s="40">
        <f t="shared" si="14"/>
        <v>7.0716494143424704</v>
      </c>
      <c r="AN59" s="40">
        <f t="shared" si="14"/>
        <v>0.3536209915223002</v>
      </c>
      <c r="AO59" s="40">
        <f t="shared" si="14"/>
        <v>0.41525427980505403</v>
      </c>
      <c r="AP59" s="40">
        <f t="shared" si="14"/>
        <v>0.82742689519597046</v>
      </c>
      <c r="AQ59" s="40">
        <f t="shared" si="14"/>
        <v>0.3536209915223002</v>
      </c>
      <c r="AR59" s="40">
        <f t="shared" si="14"/>
        <v>9.0215725723880951</v>
      </c>
      <c r="AS59" s="40">
        <f t="shared" si="14"/>
        <v>270.64717717164285</v>
      </c>
      <c r="AU59" s="40"/>
    </row>
    <row r="60" spans="1:47" ht="15" hidden="1" customHeight="1">
      <c r="A60" s="49">
        <f>'2020-21 Fee Weights'!G19</f>
        <v>6.2034107387508031E-3</v>
      </c>
      <c r="B60" s="40">
        <f t="shared" si="10"/>
        <v>0.48969724371698836</v>
      </c>
      <c r="C60" s="40">
        <f t="shared" si="10"/>
        <v>3.4304861385291943E-2</v>
      </c>
      <c r="D60" s="40">
        <f t="shared" si="10"/>
        <v>3.8771317117192519E-2</v>
      </c>
      <c r="E60" s="40">
        <f t="shared" si="10"/>
        <v>4.8944910728743837E-2</v>
      </c>
      <c r="F60" s="40">
        <f t="shared" si="10"/>
        <v>2.3014653840765478E-2</v>
      </c>
      <c r="G60" s="40">
        <f t="shared" si="10"/>
        <v>0.63473298678898216</v>
      </c>
      <c r="H60" s="40">
        <f t="shared" si="10"/>
        <v>19.041989603669464</v>
      </c>
      <c r="J60" s="40"/>
      <c r="L60" s="49">
        <f>'2020-21 Fee Weights'!O19</f>
        <v>4.3854907966249287E-2</v>
      </c>
      <c r="M60" s="40">
        <f t="shared" si="11"/>
        <v>3.0654580668408253</v>
      </c>
      <c r="N60" s="40">
        <f t="shared" si="11"/>
        <v>0.30654580668408254</v>
      </c>
      <c r="O60" s="40">
        <f t="shared" si="11"/>
        <v>0.1534921778818725</v>
      </c>
      <c r="P60" s="40">
        <f t="shared" si="11"/>
        <v>0.1534921778818725</v>
      </c>
      <c r="Q60" s="40">
        <f t="shared" si="11"/>
        <v>3.6789882292886529</v>
      </c>
      <c r="R60" s="40">
        <f t="shared" si="11"/>
        <v>110.36964687865958</v>
      </c>
      <c r="T60" s="40"/>
      <c r="V60" s="49">
        <f>'2020-21 Fee Weights'!V19</f>
        <v>0</v>
      </c>
      <c r="W60" s="40">
        <f t="shared" si="12"/>
        <v>0</v>
      </c>
      <c r="X60" s="40">
        <f t="shared" si="12"/>
        <v>0</v>
      </c>
      <c r="Y60" s="40">
        <f t="shared" si="12"/>
        <v>0</v>
      </c>
      <c r="Z60" s="40">
        <f t="shared" si="12"/>
        <v>0</v>
      </c>
      <c r="AA60" s="40">
        <f t="shared" si="12"/>
        <v>0</v>
      </c>
      <c r="AB60" s="40">
        <f t="shared" si="12"/>
        <v>0</v>
      </c>
      <c r="AD60" s="49">
        <f>'2020-21 Fee Weights'!Z19</f>
        <v>0</v>
      </c>
      <c r="AE60" s="40">
        <f t="shared" si="13"/>
        <v>0</v>
      </c>
      <c r="AF60" s="40">
        <f t="shared" si="13"/>
        <v>0</v>
      </c>
      <c r="AG60" s="40">
        <f t="shared" si="13"/>
        <v>0</v>
      </c>
      <c r="AH60" s="40">
        <f t="shared" si="13"/>
        <v>0</v>
      </c>
      <c r="AI60" s="40">
        <f t="shared" si="13"/>
        <v>0</v>
      </c>
      <c r="AJ60" s="40">
        <f t="shared" si="13"/>
        <v>0</v>
      </c>
      <c r="AL60" s="49">
        <f>'2020-21 Fee Weights'!S19</f>
        <v>4.8531760658557582E-3</v>
      </c>
      <c r="AM60" s="40">
        <f t="shared" si="14"/>
        <v>0.44547303108490005</v>
      </c>
      <c r="AN60" s="40">
        <f t="shared" si="14"/>
        <v>2.227607814227793E-2</v>
      </c>
      <c r="AO60" s="40">
        <f t="shared" si="14"/>
        <v>4.4552156284555861E-2</v>
      </c>
      <c r="AP60" s="40">
        <f t="shared" si="14"/>
        <v>4.4552156284555861E-2</v>
      </c>
      <c r="AQ60" s="40">
        <f t="shared" si="14"/>
        <v>2.227607814227793E-2</v>
      </c>
      <c r="AR60" s="40">
        <f t="shared" si="14"/>
        <v>0.57912949993856766</v>
      </c>
      <c r="AS60" s="40">
        <f t="shared" si="14"/>
        <v>17.373884998157028</v>
      </c>
      <c r="AU60" s="40"/>
    </row>
    <row r="61" spans="1:47" ht="15" hidden="1" customHeight="1">
      <c r="A61" s="49">
        <f>'2020-21 Fee Weights'!G20</f>
        <v>1.0248045457109221E-2</v>
      </c>
      <c r="B61" s="40">
        <f t="shared" si="10"/>
        <v>0.83214129111726876</v>
      </c>
      <c r="C61" s="40">
        <f t="shared" si="10"/>
        <v>5.1547668649259387E-2</v>
      </c>
      <c r="D61" s="40">
        <f t="shared" si="10"/>
        <v>7.7475223655745704E-2</v>
      </c>
      <c r="E61" s="40">
        <f t="shared" si="10"/>
        <v>0.12174678003045755</v>
      </c>
      <c r="F61" s="40">
        <f t="shared" si="10"/>
        <v>4.1607064555863431E-2</v>
      </c>
      <c r="G61" s="40">
        <f t="shared" si="10"/>
        <v>1.1245180280085949</v>
      </c>
      <c r="H61" s="40">
        <f t="shared" si="10"/>
        <v>33.735540840257848</v>
      </c>
      <c r="J61" s="40"/>
      <c r="L61" s="49">
        <f>'2020-21 Fee Weights'!O20</f>
        <v>0</v>
      </c>
      <c r="M61" s="40">
        <f t="shared" si="11"/>
        <v>0</v>
      </c>
      <c r="N61" s="40">
        <f t="shared" si="11"/>
        <v>0</v>
      </c>
      <c r="O61" s="40">
        <f t="shared" si="11"/>
        <v>0</v>
      </c>
      <c r="P61" s="40">
        <f t="shared" si="11"/>
        <v>0</v>
      </c>
      <c r="Q61" s="40">
        <f t="shared" si="11"/>
        <v>0</v>
      </c>
      <c r="R61" s="40">
        <f t="shared" si="11"/>
        <v>0</v>
      </c>
      <c r="T61" s="40"/>
      <c r="V61" s="49">
        <f>'2020-21 Fee Weights'!V20</f>
        <v>0</v>
      </c>
      <c r="W61" s="40">
        <f t="shared" si="12"/>
        <v>0</v>
      </c>
      <c r="X61" s="40">
        <f t="shared" si="12"/>
        <v>0</v>
      </c>
      <c r="Y61" s="40">
        <f t="shared" si="12"/>
        <v>0</v>
      </c>
      <c r="Z61" s="40">
        <f t="shared" si="12"/>
        <v>0</v>
      </c>
      <c r="AA61" s="40">
        <f t="shared" si="12"/>
        <v>0</v>
      </c>
      <c r="AB61" s="40">
        <f t="shared" si="12"/>
        <v>0</v>
      </c>
      <c r="AD61" s="49">
        <f>'2020-21 Fee Weights'!Z20</f>
        <v>0</v>
      </c>
      <c r="AE61" s="40">
        <f t="shared" si="13"/>
        <v>0</v>
      </c>
      <c r="AF61" s="40">
        <f t="shared" si="13"/>
        <v>0</v>
      </c>
      <c r="AG61" s="40">
        <f t="shared" si="13"/>
        <v>0</v>
      </c>
      <c r="AH61" s="40">
        <f t="shared" si="13"/>
        <v>0</v>
      </c>
      <c r="AI61" s="40">
        <f t="shared" si="13"/>
        <v>0</v>
      </c>
      <c r="AJ61" s="40">
        <f t="shared" si="13"/>
        <v>0</v>
      </c>
      <c r="AL61" s="49">
        <f>'2020-21 Fee Weights'!S20</f>
        <v>6.1432608428553907E-3</v>
      </c>
      <c r="AM61" s="40">
        <f t="shared" si="14"/>
        <v>0.56388991276569633</v>
      </c>
      <c r="AN61" s="40">
        <f t="shared" si="14"/>
        <v>3.9501167219560158E-2</v>
      </c>
      <c r="AO61" s="40">
        <f t="shared" si="14"/>
        <v>4.6443051971986754E-2</v>
      </c>
      <c r="AP61" s="40">
        <f t="shared" si="14"/>
        <v>7.2981938813122052E-2</v>
      </c>
      <c r="AQ61" s="40">
        <f t="shared" si="14"/>
        <v>2.8197567268706241E-2</v>
      </c>
      <c r="AR61" s="40">
        <f t="shared" si="14"/>
        <v>0.75101363803907151</v>
      </c>
      <c r="AS61" s="40">
        <f t="shared" si="14"/>
        <v>22.530409141172147</v>
      </c>
      <c r="AU61" s="40"/>
    </row>
    <row r="62" spans="1:47" ht="15" hidden="1" customHeight="1">
      <c r="A62" s="49">
        <f>'2020-21 Fee Weights'!G21</f>
        <v>2.3939397798830822E-2</v>
      </c>
      <c r="B62" s="40">
        <f t="shared" si="10"/>
        <v>1.8873821224598222</v>
      </c>
      <c r="C62" s="40">
        <f t="shared" si="10"/>
        <v>9.4321227327393439E-2</v>
      </c>
      <c r="D62" s="40">
        <f t="shared" si="10"/>
        <v>0.18864245465478688</v>
      </c>
      <c r="E62" s="40">
        <f t="shared" si="10"/>
        <v>0.18864245465478688</v>
      </c>
      <c r="F62" s="40">
        <f t="shared" si="10"/>
        <v>9.4321227327393439E-2</v>
      </c>
      <c r="G62" s="40">
        <f t="shared" si="10"/>
        <v>2.4533094864241822</v>
      </c>
      <c r="H62" s="40">
        <f t="shared" si="10"/>
        <v>73.599284592725482</v>
      </c>
      <c r="J62" s="40"/>
      <c r="L62" s="49">
        <f>'2020-21 Fee Weights'!O21</f>
        <v>0</v>
      </c>
      <c r="M62" s="40">
        <f t="shared" si="11"/>
        <v>0</v>
      </c>
      <c r="N62" s="40">
        <f t="shared" si="11"/>
        <v>0</v>
      </c>
      <c r="O62" s="40">
        <f t="shared" si="11"/>
        <v>0</v>
      </c>
      <c r="P62" s="40">
        <f t="shared" si="11"/>
        <v>0</v>
      </c>
      <c r="Q62" s="40">
        <f t="shared" si="11"/>
        <v>0</v>
      </c>
      <c r="R62" s="40">
        <f t="shared" si="11"/>
        <v>0</v>
      </c>
      <c r="T62" s="40"/>
      <c r="V62" s="49">
        <f>'2020-21 Fee Weights'!V21</f>
        <v>0</v>
      </c>
      <c r="W62" s="40">
        <f t="shared" si="12"/>
        <v>0</v>
      </c>
      <c r="X62" s="40">
        <f t="shared" si="12"/>
        <v>0</v>
      </c>
      <c r="Y62" s="40">
        <f t="shared" si="12"/>
        <v>0</v>
      </c>
      <c r="Z62" s="40">
        <f t="shared" si="12"/>
        <v>0</v>
      </c>
      <c r="AA62" s="40">
        <f t="shared" si="12"/>
        <v>0</v>
      </c>
      <c r="AB62" s="40">
        <f t="shared" si="12"/>
        <v>0</v>
      </c>
      <c r="AD62" s="49">
        <f>'2020-21 Fee Weights'!Z21</f>
        <v>0</v>
      </c>
      <c r="AE62" s="40">
        <f t="shared" si="13"/>
        <v>0</v>
      </c>
      <c r="AF62" s="40">
        <f t="shared" si="13"/>
        <v>0</v>
      </c>
      <c r="AG62" s="40">
        <f t="shared" si="13"/>
        <v>0</v>
      </c>
      <c r="AH62" s="40">
        <f t="shared" si="13"/>
        <v>0</v>
      </c>
      <c r="AI62" s="40">
        <f t="shared" si="13"/>
        <v>0</v>
      </c>
      <c r="AJ62" s="40">
        <f t="shared" si="13"/>
        <v>0</v>
      </c>
      <c r="AL62" s="49">
        <f>'2020-21 Fee Weights'!S21</f>
        <v>2.3093541385100558E-2</v>
      </c>
      <c r="AM62" s="40">
        <f t="shared" si="14"/>
        <v>2.1197561637383804</v>
      </c>
      <c r="AN62" s="40">
        <f t="shared" si="14"/>
        <v>0.10091877585288944</v>
      </c>
      <c r="AO62" s="40">
        <f t="shared" si="14"/>
        <v>0.15126269607240864</v>
      </c>
      <c r="AP62" s="40">
        <f t="shared" si="14"/>
        <v>0.15149363148625966</v>
      </c>
      <c r="AQ62" s="40">
        <f t="shared" si="14"/>
        <v>6.489285129213257E-2</v>
      </c>
      <c r="AR62" s="40">
        <f t="shared" si="14"/>
        <v>2.5883241184420709</v>
      </c>
      <c r="AS62" s="40">
        <f t="shared" si="14"/>
        <v>77.64972355326212</v>
      </c>
      <c r="AU62" s="40"/>
    </row>
    <row r="63" spans="1:47" ht="15" hidden="1" customHeight="1">
      <c r="A63" s="49">
        <f>'2020-21 Fee Weights'!G22</f>
        <v>0.15384122034070999</v>
      </c>
      <c r="B63" s="40">
        <f t="shared" si="10"/>
        <v>12.734976219803974</v>
      </c>
      <c r="C63" s="40">
        <f t="shared" si="10"/>
        <v>0.63690265221053932</v>
      </c>
      <c r="D63" s="40">
        <f t="shared" si="10"/>
        <v>1.2738053044210786</v>
      </c>
      <c r="E63" s="40">
        <f t="shared" si="10"/>
        <v>2.4429985790104749</v>
      </c>
      <c r="F63" s="40">
        <f t="shared" si="10"/>
        <v>0.63690265221053932</v>
      </c>
      <c r="G63" s="40">
        <f t="shared" si="10"/>
        <v>17.725585407656606</v>
      </c>
      <c r="H63" s="40">
        <f t="shared" si="10"/>
        <v>531.76756222969811</v>
      </c>
      <c r="J63" s="40"/>
      <c r="L63" s="49">
        <f>'2020-21 Fee Weights'!O22</f>
        <v>8.8295348767378309E-2</v>
      </c>
      <c r="M63" s="40">
        <f t="shared" si="11"/>
        <v>6.4808785995255684</v>
      </c>
      <c r="N63" s="40">
        <f t="shared" si="11"/>
        <v>0.6480878599525568</v>
      </c>
      <c r="O63" s="40">
        <f t="shared" si="11"/>
        <v>0.3240439299762784</v>
      </c>
      <c r="P63" s="40">
        <f t="shared" si="11"/>
        <v>0.3240439299762784</v>
      </c>
      <c r="Q63" s="40">
        <f t="shared" si="11"/>
        <v>7.7770543194306825</v>
      </c>
      <c r="R63" s="40">
        <f t="shared" si="11"/>
        <v>233.31162958292046</v>
      </c>
      <c r="T63" s="40"/>
      <c r="V63" s="49">
        <f>'2020-21 Fee Weights'!V22</f>
        <v>0</v>
      </c>
      <c r="W63" s="40">
        <f t="shared" si="12"/>
        <v>0</v>
      </c>
      <c r="X63" s="40">
        <f t="shared" si="12"/>
        <v>0</v>
      </c>
      <c r="Y63" s="40">
        <f t="shared" si="12"/>
        <v>0</v>
      </c>
      <c r="Z63" s="40">
        <f t="shared" si="12"/>
        <v>0</v>
      </c>
      <c r="AA63" s="40">
        <f t="shared" si="12"/>
        <v>0</v>
      </c>
      <c r="AB63" s="40">
        <f t="shared" si="12"/>
        <v>0</v>
      </c>
      <c r="AD63" s="49">
        <f>'2020-21 Fee Weights'!Z22</f>
        <v>7.7395387234920803E-4</v>
      </c>
      <c r="AE63" s="40">
        <f t="shared" si="13"/>
        <v>2.4379546979000053E-2</v>
      </c>
      <c r="AF63" s="40">
        <f t="shared" si="13"/>
        <v>0</v>
      </c>
      <c r="AG63" s="40">
        <f t="shared" si="13"/>
        <v>0</v>
      </c>
      <c r="AH63" s="40">
        <f t="shared" si="13"/>
        <v>0</v>
      </c>
      <c r="AI63" s="40">
        <f t="shared" si="13"/>
        <v>2.4379546979000053E-2</v>
      </c>
      <c r="AJ63" s="40">
        <f t="shared" si="13"/>
        <v>7.3138640937000163E-2</v>
      </c>
      <c r="AL63" s="49">
        <f>'2020-21 Fee Weights'!S22</f>
        <v>0.12579350452553553</v>
      </c>
      <c r="AM63" s="40">
        <f t="shared" si="14"/>
        <v>11.546585780398907</v>
      </c>
      <c r="AN63" s="40">
        <f t="shared" si="14"/>
        <v>0.57739218577220808</v>
      </c>
      <c r="AO63" s="40">
        <f t="shared" si="14"/>
        <v>1.1547843715444162</v>
      </c>
      <c r="AP63" s="40">
        <f t="shared" si="14"/>
        <v>2.1057832657574647</v>
      </c>
      <c r="AQ63" s="40">
        <f t="shared" si="14"/>
        <v>0.57739218577220808</v>
      </c>
      <c r="AR63" s="40">
        <f t="shared" si="14"/>
        <v>15.961937789245203</v>
      </c>
      <c r="AS63" s="40">
        <f t="shared" si="14"/>
        <v>478.85813367735608</v>
      </c>
      <c r="AU63" s="40"/>
    </row>
    <row r="64" spans="1:47" ht="15" hidden="1" customHeight="1">
      <c r="A64" s="49">
        <f>'2020-21 Fee Weights'!G23</f>
        <v>2.142400981046802E-3</v>
      </c>
      <c r="B64" s="40">
        <f t="shared" si="10"/>
        <v>0.16282247455955695</v>
      </c>
      <c r="C64" s="40">
        <f t="shared" si="10"/>
        <v>1.1354725199548049E-2</v>
      </c>
      <c r="D64" s="40">
        <f t="shared" si="10"/>
        <v>1.3925606376804213E-2</v>
      </c>
      <c r="E64" s="40">
        <f t="shared" si="10"/>
        <v>1.7567688044583776E-2</v>
      </c>
      <c r="F64" s="40">
        <f t="shared" si="10"/>
        <v>8.1411237279778465E-3</v>
      </c>
      <c r="G64" s="40">
        <f t="shared" si="10"/>
        <v>0.21381161790847084</v>
      </c>
      <c r="H64" s="40">
        <f t="shared" si="10"/>
        <v>6.4143485372541251</v>
      </c>
      <c r="J64" s="40"/>
      <c r="L64" s="49">
        <f>'2020-21 Fee Weights'!O23</f>
        <v>7.9572410893913453E-3</v>
      </c>
      <c r="M64" s="40">
        <f t="shared" si="11"/>
        <v>0.56496411734678553</v>
      </c>
      <c r="N64" s="40">
        <f t="shared" si="11"/>
        <v>5.5700687625739417E-2</v>
      </c>
      <c r="O64" s="40">
        <f t="shared" si="11"/>
        <v>2.7850343812869709E-2</v>
      </c>
      <c r="P64" s="40">
        <f t="shared" si="11"/>
        <v>2.7850343812869709E-2</v>
      </c>
      <c r="Q64" s="40">
        <f t="shared" si="11"/>
        <v>0.6763654925982644</v>
      </c>
      <c r="R64" s="40">
        <f t="shared" si="11"/>
        <v>20.290964777947931</v>
      </c>
      <c r="T64" s="40"/>
      <c r="V64" s="49">
        <f>'2020-21 Fee Weights'!V23</f>
        <v>0</v>
      </c>
      <c r="W64" s="40">
        <f t="shared" si="12"/>
        <v>0</v>
      </c>
      <c r="X64" s="40">
        <f t="shared" si="12"/>
        <v>0</v>
      </c>
      <c r="Y64" s="40">
        <f t="shared" si="12"/>
        <v>0</v>
      </c>
      <c r="Z64" s="40">
        <f t="shared" si="12"/>
        <v>0</v>
      </c>
      <c r="AA64" s="40">
        <f t="shared" si="12"/>
        <v>0</v>
      </c>
      <c r="AB64" s="40">
        <f t="shared" si="12"/>
        <v>0</v>
      </c>
      <c r="AD64" s="49">
        <f>'2020-21 Fee Weights'!Z23</f>
        <v>0</v>
      </c>
      <c r="AE64" s="40">
        <f t="shared" si="13"/>
        <v>0</v>
      </c>
      <c r="AF64" s="40">
        <f t="shared" si="13"/>
        <v>0</v>
      </c>
      <c r="AG64" s="40">
        <f t="shared" si="13"/>
        <v>0</v>
      </c>
      <c r="AH64" s="40">
        <f t="shared" si="13"/>
        <v>0</v>
      </c>
      <c r="AI64" s="40">
        <f t="shared" si="13"/>
        <v>0</v>
      </c>
      <c r="AJ64" s="40">
        <f t="shared" si="13"/>
        <v>0</v>
      </c>
      <c r="AL64" s="49">
        <f>'2020-21 Fee Weights'!S23</f>
        <v>2.1450219109636738E-3</v>
      </c>
      <c r="AM64" s="40">
        <f t="shared" si="14"/>
        <v>0.19689156120735563</v>
      </c>
      <c r="AN64" s="40">
        <f t="shared" si="14"/>
        <v>9.2021439980341617E-3</v>
      </c>
      <c r="AO64" s="40">
        <f t="shared" si="14"/>
        <v>1.4049893516812063E-2</v>
      </c>
      <c r="AP64" s="40">
        <f t="shared" si="14"/>
        <v>1.40713437359217E-2</v>
      </c>
      <c r="AQ64" s="40">
        <f t="shared" si="14"/>
        <v>6.0275115698079232E-3</v>
      </c>
      <c r="AR64" s="40">
        <f t="shared" si="14"/>
        <v>0.24024245402793151</v>
      </c>
      <c r="AS64" s="40">
        <f t="shared" si="14"/>
        <v>7.2072736208379444</v>
      </c>
      <c r="AU64" s="40"/>
    </row>
    <row r="65" spans="1:47" ht="15" hidden="1" customHeight="1">
      <c r="A65" s="49">
        <f>'2020-21 Fee Weights'!G24</f>
        <v>9.6121480958558433E-3</v>
      </c>
      <c r="B65" s="40">
        <f t="shared" ref="B65:H76" si="15">B27*$A65</f>
        <v>0.79559749789398815</v>
      </c>
      <c r="C65" s="40">
        <f t="shared" si="15"/>
        <v>3.7102891650003557E-2</v>
      </c>
      <c r="D65" s="40">
        <f t="shared" si="15"/>
        <v>0</v>
      </c>
      <c r="E65" s="40">
        <f t="shared" si="15"/>
        <v>0.12995624225597099</v>
      </c>
      <c r="F65" s="40">
        <f t="shared" si="15"/>
        <v>3.7102891650003557E-2</v>
      </c>
      <c r="G65" s="40">
        <f t="shared" si="15"/>
        <v>0.99975952344996621</v>
      </c>
      <c r="H65" s="40">
        <f t="shared" si="15"/>
        <v>29.992785703498988</v>
      </c>
      <c r="J65" s="40"/>
      <c r="L65" s="49">
        <f>'2020-21 Fee Weights'!O24</f>
        <v>2.6559168843647715E-2</v>
      </c>
      <c r="M65" s="40">
        <f t="shared" ref="M65:R76" si="16">M27*$L65</f>
        <v>1.9042924060895412</v>
      </c>
      <c r="N65" s="40">
        <f t="shared" si="16"/>
        <v>0.19122601567426356</v>
      </c>
      <c r="O65" s="40">
        <f t="shared" si="16"/>
        <v>9.561300783713178E-2</v>
      </c>
      <c r="P65" s="40">
        <f t="shared" si="16"/>
        <v>9.561300783713178E-2</v>
      </c>
      <c r="Q65" s="40">
        <f t="shared" si="16"/>
        <v>2.2867444374380681</v>
      </c>
      <c r="R65" s="40">
        <f t="shared" si="16"/>
        <v>68.602333123142046</v>
      </c>
      <c r="T65" s="40"/>
      <c r="V65" s="49">
        <f>'2020-21 Fee Weights'!V24</f>
        <v>0</v>
      </c>
      <c r="W65" s="40">
        <f t="shared" ref="W65:AB76" si="17">W27*$V65</f>
        <v>0</v>
      </c>
      <c r="X65" s="40">
        <f t="shared" si="17"/>
        <v>0</v>
      </c>
      <c r="Y65" s="40">
        <f t="shared" si="17"/>
        <v>0</v>
      </c>
      <c r="Z65" s="40">
        <f t="shared" si="17"/>
        <v>0</v>
      </c>
      <c r="AA65" s="40">
        <f t="shared" si="17"/>
        <v>0</v>
      </c>
      <c r="AB65" s="40">
        <f t="shared" si="17"/>
        <v>0</v>
      </c>
      <c r="AD65" s="49">
        <f>'2020-21 Fee Weights'!Z24</f>
        <v>4.5147309220370468E-2</v>
      </c>
      <c r="AE65" s="40">
        <f t="shared" ref="AE65:AJ76" si="18">AE27*$AD65</f>
        <v>1.3544192766111141</v>
      </c>
      <c r="AF65" s="40">
        <f t="shared" si="18"/>
        <v>0</v>
      </c>
      <c r="AG65" s="40">
        <f t="shared" si="18"/>
        <v>0</v>
      </c>
      <c r="AH65" s="40">
        <f t="shared" si="18"/>
        <v>0</v>
      </c>
      <c r="AI65" s="40">
        <f t="shared" si="18"/>
        <v>1.3544192766111141</v>
      </c>
      <c r="AJ65" s="40">
        <f t="shared" si="18"/>
        <v>4.0632578298333417</v>
      </c>
      <c r="AL65" s="49">
        <f>'2020-21 Fee Weights'!S24</f>
        <v>1.6755743948888079E-2</v>
      </c>
      <c r="AM65" s="40">
        <f t="shared" ref="AM65:AS76" si="19">AM27*$AL65</f>
        <v>1.5380097370684369</v>
      </c>
      <c r="AN65" s="40">
        <f t="shared" si="19"/>
        <v>7.6908864725396278E-2</v>
      </c>
      <c r="AO65" s="40">
        <f t="shared" si="19"/>
        <v>0.11527951836834999</v>
      </c>
      <c r="AP65" s="40">
        <f t="shared" si="19"/>
        <v>0.24697966580661029</v>
      </c>
      <c r="AQ65" s="40">
        <f t="shared" si="19"/>
        <v>7.6908864725396278E-2</v>
      </c>
      <c r="AR65" s="40">
        <f t="shared" si="19"/>
        <v>2.0540866506941895</v>
      </c>
      <c r="AS65" s="40">
        <f t="shared" si="19"/>
        <v>61.622599520825688</v>
      </c>
      <c r="AU65" s="40"/>
    </row>
    <row r="66" spans="1:47" ht="15" hidden="1" customHeight="1">
      <c r="A66" s="49">
        <f>'2020-21 Fee Weights'!G25</f>
        <v>6.8000989780156007E-2</v>
      </c>
      <c r="B66" s="40">
        <f t="shared" si="15"/>
        <v>5.2306361338896004</v>
      </c>
      <c r="C66" s="40">
        <f t="shared" si="15"/>
        <v>0.26112380075579905</v>
      </c>
      <c r="D66" s="40">
        <f t="shared" si="15"/>
        <v>0.39304572092930173</v>
      </c>
      <c r="E66" s="40">
        <f t="shared" si="15"/>
        <v>0.72217051146525679</v>
      </c>
      <c r="F66" s="40">
        <f t="shared" si="15"/>
        <v>0.26112380075579905</v>
      </c>
      <c r="G66" s="40">
        <f t="shared" si="15"/>
        <v>6.8680999677957573</v>
      </c>
      <c r="H66" s="40">
        <f t="shared" si="15"/>
        <v>206.04299903387269</v>
      </c>
      <c r="J66" s="40"/>
      <c r="L66" s="49">
        <f>'2020-21 Fee Weights'!O25</f>
        <v>0.12215115755337357</v>
      </c>
      <c r="M66" s="40">
        <f t="shared" si="16"/>
        <v>8.5383659129808134</v>
      </c>
      <c r="N66" s="40">
        <f t="shared" si="16"/>
        <v>0.84284298711827765</v>
      </c>
      <c r="O66" s="40">
        <f t="shared" si="16"/>
        <v>0.40309881992613272</v>
      </c>
      <c r="P66" s="40">
        <f t="shared" si="16"/>
        <v>0.40309881992613272</v>
      </c>
      <c r="Q66" s="40">
        <f t="shared" si="16"/>
        <v>10.187406539951356</v>
      </c>
      <c r="R66" s="40">
        <f t="shared" si="16"/>
        <v>305.62219619854068</v>
      </c>
      <c r="T66" s="40"/>
      <c r="V66" s="49">
        <f>'2020-21 Fee Weights'!V25</f>
        <v>0</v>
      </c>
      <c r="W66" s="40">
        <f t="shared" si="17"/>
        <v>0</v>
      </c>
      <c r="X66" s="40">
        <f t="shared" si="17"/>
        <v>0</v>
      </c>
      <c r="Y66" s="40">
        <f t="shared" si="17"/>
        <v>0</v>
      </c>
      <c r="Z66" s="40">
        <f t="shared" si="17"/>
        <v>0</v>
      </c>
      <c r="AA66" s="40">
        <f t="shared" si="17"/>
        <v>0</v>
      </c>
      <c r="AB66" s="40">
        <f t="shared" si="17"/>
        <v>0</v>
      </c>
      <c r="AD66" s="49">
        <f>'2020-21 Fee Weights'!Z25</f>
        <v>0</v>
      </c>
      <c r="AE66" s="40">
        <f t="shared" si="18"/>
        <v>0</v>
      </c>
      <c r="AF66" s="40">
        <f t="shared" si="18"/>
        <v>0</v>
      </c>
      <c r="AG66" s="40">
        <f t="shared" si="18"/>
        <v>0</v>
      </c>
      <c r="AH66" s="40">
        <f t="shared" si="18"/>
        <v>0</v>
      </c>
      <c r="AI66" s="40">
        <f t="shared" si="18"/>
        <v>0</v>
      </c>
      <c r="AJ66" s="40">
        <f t="shared" si="18"/>
        <v>0</v>
      </c>
      <c r="AL66" s="49">
        <f>'2020-21 Fee Weights'!S25</f>
        <v>4.6432813203915325E-2</v>
      </c>
      <c r="AM66" s="40">
        <f t="shared" si="19"/>
        <v>4.262067923987388</v>
      </c>
      <c r="AN66" s="40">
        <f t="shared" si="19"/>
        <v>0.21312661260597135</v>
      </c>
      <c r="AO66" s="40">
        <f t="shared" si="19"/>
        <v>0.4262532252119427</v>
      </c>
      <c r="AP66" s="40">
        <f t="shared" si="19"/>
        <v>0.58969672768972459</v>
      </c>
      <c r="AQ66" s="40">
        <f t="shared" si="19"/>
        <v>0.21312661260597135</v>
      </c>
      <c r="AR66" s="40">
        <f t="shared" si="19"/>
        <v>5.7042711021009982</v>
      </c>
      <c r="AS66" s="40">
        <f t="shared" si="19"/>
        <v>171.12813306302994</v>
      </c>
      <c r="AU66" s="40"/>
    </row>
    <row r="67" spans="1:47" ht="15" hidden="1" customHeight="1">
      <c r="A67" s="49">
        <f>'2020-21 Fee Weights'!G26</f>
        <v>2.2969631579809212E-2</v>
      </c>
      <c r="B67" s="40">
        <f t="shared" si="15"/>
        <v>1.7587846900659911</v>
      </c>
      <c r="C67" s="40">
        <f t="shared" si="15"/>
        <v>8.7973688950669288E-2</v>
      </c>
      <c r="D67" s="40">
        <f t="shared" si="15"/>
        <v>0.17594737790133858</v>
      </c>
      <c r="E67" s="40">
        <f t="shared" si="15"/>
        <v>0.30526640369566438</v>
      </c>
      <c r="F67" s="40">
        <f t="shared" si="15"/>
        <v>8.7973688950669288E-2</v>
      </c>
      <c r="G67" s="40">
        <f t="shared" si="15"/>
        <v>2.4159458495643329</v>
      </c>
      <c r="H67" s="40">
        <f t="shared" si="15"/>
        <v>72.478375486929991</v>
      </c>
      <c r="J67" s="40"/>
      <c r="L67" s="49">
        <f>'2020-21 Fee Weights'!O26</f>
        <v>2.5102843587664771E-2</v>
      </c>
      <c r="M67" s="40">
        <f t="shared" si="16"/>
        <v>1.8425487193345944</v>
      </c>
      <c r="N67" s="40">
        <f t="shared" si="16"/>
        <v>0.18425487193345941</v>
      </c>
      <c r="O67" s="40">
        <f t="shared" si="16"/>
        <v>9.2127435966729704E-2</v>
      </c>
      <c r="P67" s="40">
        <f t="shared" si="16"/>
        <v>9.2127435966729704E-2</v>
      </c>
      <c r="Q67" s="40">
        <f t="shared" si="16"/>
        <v>2.2110584632015131</v>
      </c>
      <c r="R67" s="40">
        <f t="shared" si="16"/>
        <v>66.331753896045399</v>
      </c>
      <c r="T67" s="40"/>
      <c r="V67" s="49">
        <f>'2020-21 Fee Weights'!V26</f>
        <v>0</v>
      </c>
      <c r="W67" s="40">
        <f t="shared" si="17"/>
        <v>0</v>
      </c>
      <c r="X67" s="40">
        <f t="shared" si="17"/>
        <v>0</v>
      </c>
      <c r="Y67" s="40">
        <f t="shared" si="17"/>
        <v>0</v>
      </c>
      <c r="Z67" s="40">
        <f t="shared" si="17"/>
        <v>0</v>
      </c>
      <c r="AA67" s="40">
        <f t="shared" si="17"/>
        <v>0</v>
      </c>
      <c r="AB67" s="40">
        <f t="shared" si="17"/>
        <v>0</v>
      </c>
      <c r="AD67" s="49">
        <f>'2020-21 Fee Weights'!Z26</f>
        <v>0</v>
      </c>
      <c r="AE67" s="40">
        <f t="shared" si="18"/>
        <v>0</v>
      </c>
      <c r="AF67" s="40">
        <f t="shared" si="18"/>
        <v>0</v>
      </c>
      <c r="AG67" s="40">
        <f t="shared" si="18"/>
        <v>0</v>
      </c>
      <c r="AH67" s="40">
        <f t="shared" si="18"/>
        <v>0</v>
      </c>
      <c r="AI67" s="40">
        <f t="shared" si="18"/>
        <v>0</v>
      </c>
      <c r="AJ67" s="40">
        <f t="shared" si="18"/>
        <v>0</v>
      </c>
      <c r="AL67" s="49">
        <f>'2020-21 Fee Weights'!S26</f>
        <v>1.8317156079780489E-2</v>
      </c>
      <c r="AM67" s="40">
        <f t="shared" si="19"/>
        <v>1.6813317565630512</v>
      </c>
      <c r="AN67" s="40">
        <f t="shared" si="19"/>
        <v>8.4075746406192448E-2</v>
      </c>
      <c r="AO67" s="40">
        <f t="shared" si="19"/>
        <v>0.1681514928123849</v>
      </c>
      <c r="AP67" s="40">
        <f t="shared" si="19"/>
        <v>0.2917922963509032</v>
      </c>
      <c r="AQ67" s="40">
        <f t="shared" si="19"/>
        <v>8.4075746406192448E-2</v>
      </c>
      <c r="AR67" s="40">
        <f t="shared" si="19"/>
        <v>2.3094270385387241</v>
      </c>
      <c r="AS67" s="40">
        <f t="shared" si="19"/>
        <v>69.282811156161728</v>
      </c>
      <c r="AU67" s="40"/>
    </row>
    <row r="68" spans="1:47" ht="15" hidden="1" customHeight="1">
      <c r="A68" s="49">
        <f>'2020-21 Fee Weights'!G27</f>
        <v>2.0709421287915041E-2</v>
      </c>
      <c r="B68" s="40">
        <f t="shared" si="15"/>
        <v>1.6401861660028714</v>
      </c>
      <c r="C68" s="40">
        <f t="shared" si="15"/>
        <v>8.2009308300143566E-2</v>
      </c>
      <c r="D68" s="40">
        <f t="shared" si="15"/>
        <v>0.16401861660028713</v>
      </c>
      <c r="E68" s="40">
        <f t="shared" si="15"/>
        <v>0.19756787908670947</v>
      </c>
      <c r="F68" s="40">
        <f t="shared" si="15"/>
        <v>8.2009308300143566E-2</v>
      </c>
      <c r="G68" s="40">
        <f t="shared" si="15"/>
        <v>2.1657912782901549</v>
      </c>
      <c r="H68" s="40">
        <f t="shared" si="15"/>
        <v>64.973738348704657</v>
      </c>
      <c r="J68" s="40"/>
      <c r="L68" s="49">
        <f>'2020-21 Fee Weights'!O27</f>
        <v>4.1167462390775601E-2</v>
      </c>
      <c r="M68" s="40">
        <f t="shared" si="16"/>
        <v>2.939356814701378</v>
      </c>
      <c r="N68" s="40">
        <f t="shared" si="16"/>
        <v>0.29393568147013777</v>
      </c>
      <c r="O68" s="40">
        <f t="shared" si="16"/>
        <v>0.14820286460679216</v>
      </c>
      <c r="P68" s="40">
        <f t="shared" si="16"/>
        <v>0.14820286460679216</v>
      </c>
      <c r="Q68" s="40">
        <f t="shared" si="16"/>
        <v>3.5296982253850997</v>
      </c>
      <c r="R68" s="40">
        <f t="shared" si="16"/>
        <v>105.890946761553</v>
      </c>
      <c r="T68" s="40"/>
      <c r="V68" s="49">
        <f>'2020-21 Fee Weights'!V27</f>
        <v>0</v>
      </c>
      <c r="W68" s="40">
        <f t="shared" si="17"/>
        <v>0</v>
      </c>
      <c r="X68" s="40">
        <f t="shared" si="17"/>
        <v>0</v>
      </c>
      <c r="Y68" s="40">
        <f t="shared" si="17"/>
        <v>0</v>
      </c>
      <c r="Z68" s="40">
        <f t="shared" si="17"/>
        <v>0</v>
      </c>
      <c r="AA68" s="40">
        <f t="shared" si="17"/>
        <v>0</v>
      </c>
      <c r="AB68" s="40">
        <f t="shared" si="17"/>
        <v>0</v>
      </c>
      <c r="AD68" s="49">
        <f>'2020-21 Fee Weights'!Z27</f>
        <v>6.2071100562406487E-2</v>
      </c>
      <c r="AE68" s="40">
        <f t="shared" si="18"/>
        <v>1.8621330168721946</v>
      </c>
      <c r="AF68" s="40">
        <f t="shared" si="18"/>
        <v>0</v>
      </c>
      <c r="AG68" s="40">
        <f t="shared" si="18"/>
        <v>0</v>
      </c>
      <c r="AH68" s="40">
        <f t="shared" si="18"/>
        <v>0</v>
      </c>
      <c r="AI68" s="40">
        <f t="shared" si="18"/>
        <v>1.8621330168721946</v>
      </c>
      <c r="AJ68" s="40">
        <f t="shared" si="18"/>
        <v>5.5863990506165839</v>
      </c>
      <c r="AL68" s="49">
        <f>'2020-21 Fee Weights'!S27</f>
        <v>2.1916083056886606E-2</v>
      </c>
      <c r="AM68" s="40">
        <f t="shared" si="19"/>
        <v>2.0116772637916216</v>
      </c>
      <c r="AN68" s="40">
        <f t="shared" si="19"/>
        <v>0.10059482123110952</v>
      </c>
      <c r="AO68" s="40">
        <f t="shared" si="19"/>
        <v>0.20118964246221904</v>
      </c>
      <c r="AP68" s="40">
        <f t="shared" si="19"/>
        <v>0.23537873203096216</v>
      </c>
      <c r="AQ68" s="40">
        <f t="shared" si="19"/>
        <v>0.10059482123110952</v>
      </c>
      <c r="AR68" s="40">
        <f t="shared" si="19"/>
        <v>2.6494352807470216</v>
      </c>
      <c r="AS68" s="40">
        <f t="shared" si="19"/>
        <v>79.48305842241065</v>
      </c>
      <c r="AU68" s="40"/>
    </row>
    <row r="69" spans="1:47" ht="15" hidden="1" customHeight="1">
      <c r="A69" s="49">
        <f>'2020-21 Fee Weights'!G28</f>
        <v>2.0217715245343576E-2</v>
      </c>
      <c r="B69" s="40">
        <f t="shared" si="15"/>
        <v>1.6736224680095413</v>
      </c>
      <c r="C69" s="40">
        <f t="shared" si="15"/>
        <v>8.3701341115722402E-2</v>
      </c>
      <c r="D69" s="40">
        <f t="shared" si="15"/>
        <v>0.1674026822314448</v>
      </c>
      <c r="E69" s="40">
        <f t="shared" si="15"/>
        <v>0.2401864571146817</v>
      </c>
      <c r="F69" s="40">
        <f t="shared" si="15"/>
        <v>8.3701341115722402E-2</v>
      </c>
      <c r="G69" s="40">
        <f t="shared" si="15"/>
        <v>2.2486142895871124</v>
      </c>
      <c r="H69" s="40">
        <f t="shared" si="15"/>
        <v>67.458428687613377</v>
      </c>
      <c r="J69" s="40"/>
      <c r="L69" s="49">
        <f>'2020-21 Fee Weights'!O28</f>
        <v>1.1995916283818275E-2</v>
      </c>
      <c r="M69" s="40">
        <f t="shared" si="16"/>
        <v>0.8805002552322615</v>
      </c>
      <c r="N69" s="40">
        <f t="shared" si="16"/>
        <v>0</v>
      </c>
      <c r="O69" s="40">
        <f t="shared" si="16"/>
        <v>4.4025012761613067E-2</v>
      </c>
      <c r="P69" s="40">
        <f t="shared" si="16"/>
        <v>4.4025012761613067E-2</v>
      </c>
      <c r="Q69" s="40">
        <f t="shared" si="16"/>
        <v>0.96855028075548766</v>
      </c>
      <c r="R69" s="40">
        <f t="shared" si="16"/>
        <v>29.056508422664624</v>
      </c>
      <c r="T69" s="40"/>
      <c r="V69" s="49">
        <f>'2020-21 Fee Weights'!V28</f>
        <v>0</v>
      </c>
      <c r="W69" s="40">
        <f t="shared" si="17"/>
        <v>0</v>
      </c>
      <c r="X69" s="40">
        <f t="shared" si="17"/>
        <v>0</v>
      </c>
      <c r="Y69" s="40">
        <f t="shared" si="17"/>
        <v>0</v>
      </c>
      <c r="Z69" s="40">
        <f t="shared" si="17"/>
        <v>0</v>
      </c>
      <c r="AA69" s="40">
        <f t="shared" si="17"/>
        <v>0</v>
      </c>
      <c r="AB69" s="40">
        <f t="shared" si="17"/>
        <v>0</v>
      </c>
      <c r="AD69" s="49">
        <f>'2020-21 Fee Weights'!Z28</f>
        <v>0</v>
      </c>
      <c r="AE69" s="40">
        <f t="shared" si="18"/>
        <v>0</v>
      </c>
      <c r="AF69" s="40">
        <f t="shared" si="18"/>
        <v>0</v>
      </c>
      <c r="AG69" s="40">
        <f t="shared" si="18"/>
        <v>0</v>
      </c>
      <c r="AH69" s="40">
        <f t="shared" si="18"/>
        <v>0</v>
      </c>
      <c r="AI69" s="40">
        <f t="shared" si="18"/>
        <v>0</v>
      </c>
      <c r="AJ69" s="40">
        <f t="shared" si="18"/>
        <v>0</v>
      </c>
      <c r="AL69" s="49">
        <f>'2020-21 Fee Weights'!S28</f>
        <v>3.9752017037310086E-2</v>
      </c>
      <c r="AM69" s="40">
        <f t="shared" si="19"/>
        <v>3.648837643854693</v>
      </c>
      <c r="AN69" s="40">
        <f t="shared" si="19"/>
        <v>0.18246175820125329</v>
      </c>
      <c r="AO69" s="40">
        <f t="shared" si="19"/>
        <v>0.36492351640250659</v>
      </c>
      <c r="AP69" s="40">
        <f t="shared" si="19"/>
        <v>0.50644069705533046</v>
      </c>
      <c r="AQ69" s="40">
        <f t="shared" si="19"/>
        <v>0.18246175820125329</v>
      </c>
      <c r="AR69" s="40">
        <f t="shared" si="19"/>
        <v>4.8851253737150362</v>
      </c>
      <c r="AS69" s="40">
        <f t="shared" si="19"/>
        <v>146.55376121145108</v>
      </c>
      <c r="AU69" s="40"/>
    </row>
    <row r="70" spans="1:47" ht="15" hidden="1" customHeight="1">
      <c r="A70" s="49">
        <f>'2020-21 Fee Weights'!G29</f>
        <v>1.2689745768416916E-2</v>
      </c>
      <c r="B70" s="40">
        <f t="shared" si="15"/>
        <v>1.0004595563819896</v>
      </c>
      <c r="C70" s="40">
        <f t="shared" si="15"/>
        <v>4.4541007647143374E-2</v>
      </c>
      <c r="D70" s="40">
        <f t="shared" si="15"/>
        <v>9.9995196655125296E-2</v>
      </c>
      <c r="E70" s="40">
        <f t="shared" si="15"/>
        <v>0.15011969244037213</v>
      </c>
      <c r="F70" s="40">
        <f t="shared" si="15"/>
        <v>4.9997598327562648E-2</v>
      </c>
      <c r="G70" s="40">
        <f t="shared" si="15"/>
        <v>1.3451130514521932</v>
      </c>
      <c r="H70" s="40">
        <f t="shared" si="15"/>
        <v>40.353391543565792</v>
      </c>
      <c r="J70" s="40"/>
      <c r="L70" s="49">
        <f>'2020-21 Fee Weights'!O29</f>
        <v>1.271657208059334E-2</v>
      </c>
      <c r="M70" s="40">
        <f t="shared" si="16"/>
        <v>0.88926988559589237</v>
      </c>
      <c r="N70" s="40">
        <f t="shared" si="16"/>
        <v>4.5398162327718219E-2</v>
      </c>
      <c r="O70" s="40">
        <f t="shared" si="16"/>
        <v>4.4508002282076686E-2</v>
      </c>
      <c r="P70" s="40">
        <f t="shared" si="16"/>
        <v>4.4508002282076686E-2</v>
      </c>
      <c r="Q70" s="40">
        <f t="shared" si="16"/>
        <v>1.023684052487764</v>
      </c>
      <c r="R70" s="40">
        <f t="shared" si="16"/>
        <v>30.710521574632917</v>
      </c>
      <c r="T70" s="40"/>
      <c r="V70" s="49">
        <f>'2020-21 Fee Weights'!V29</f>
        <v>0</v>
      </c>
      <c r="W70" s="40">
        <f t="shared" si="17"/>
        <v>0</v>
      </c>
      <c r="X70" s="40">
        <f t="shared" si="17"/>
        <v>0</v>
      </c>
      <c r="Y70" s="40">
        <f t="shared" si="17"/>
        <v>0</v>
      </c>
      <c r="Z70" s="40">
        <f t="shared" si="17"/>
        <v>0</v>
      </c>
      <c r="AA70" s="40">
        <f t="shared" si="17"/>
        <v>0</v>
      </c>
      <c r="AB70" s="40">
        <f t="shared" si="17"/>
        <v>0</v>
      </c>
      <c r="AD70" s="49">
        <f>'2020-21 Fee Weights'!Z29</f>
        <v>1.6562612868273052E-2</v>
      </c>
      <c r="AE70" s="40">
        <f t="shared" si="18"/>
        <v>0.49687838604819157</v>
      </c>
      <c r="AF70" s="40">
        <f t="shared" si="18"/>
        <v>0</v>
      </c>
      <c r="AG70" s="40">
        <f t="shared" si="18"/>
        <v>0</v>
      </c>
      <c r="AH70" s="40">
        <f t="shared" si="18"/>
        <v>0</v>
      </c>
      <c r="AI70" s="40">
        <f t="shared" si="18"/>
        <v>0.49687838604819157</v>
      </c>
      <c r="AJ70" s="40">
        <f t="shared" si="18"/>
        <v>1.4906351581445747</v>
      </c>
      <c r="AL70" s="49">
        <f>'2020-21 Fee Weights'!S29</f>
        <v>1.2225089077282227E-2</v>
      </c>
      <c r="AM70" s="40">
        <f t="shared" si="19"/>
        <v>1.1221409264037356</v>
      </c>
      <c r="AN70" s="40">
        <f t="shared" si="19"/>
        <v>5.5135151738542845E-2</v>
      </c>
      <c r="AO70" s="40">
        <f t="shared" si="19"/>
        <v>0.11222631772945084</v>
      </c>
      <c r="AP70" s="40">
        <f t="shared" si="19"/>
        <v>0.15501412949993865</v>
      </c>
      <c r="AQ70" s="40">
        <f t="shared" si="19"/>
        <v>5.611315886472542E-2</v>
      </c>
      <c r="AR70" s="40">
        <f t="shared" si="19"/>
        <v>1.5006296842363938</v>
      </c>
      <c r="AS70" s="40">
        <f t="shared" si="19"/>
        <v>45.018890527091799</v>
      </c>
      <c r="AU70" s="40"/>
    </row>
    <row r="71" spans="1:47" ht="15" hidden="1" customHeight="1">
      <c r="A71" s="49">
        <f>'2020-21 Fee Weights'!G30</f>
        <v>5.4701728658320251E-2</v>
      </c>
      <c r="B71" s="40">
        <f t="shared" si="15"/>
        <v>4.4275579176044406</v>
      </c>
      <c r="C71" s="40">
        <f t="shared" si="15"/>
        <v>0.22099498377961382</v>
      </c>
      <c r="D71" s="40">
        <f t="shared" si="15"/>
        <v>0.41737418966298351</v>
      </c>
      <c r="E71" s="40">
        <f t="shared" si="15"/>
        <v>0.82599610274063573</v>
      </c>
      <c r="F71" s="40">
        <f t="shared" si="15"/>
        <v>0.22099498377961382</v>
      </c>
      <c r="G71" s="40">
        <f t="shared" si="15"/>
        <v>6.1129181775672876</v>
      </c>
      <c r="H71" s="40">
        <f t="shared" si="15"/>
        <v>183.38754532701864</v>
      </c>
      <c r="L71" s="49">
        <f>'2020-21 Fee Weights'!O30</f>
        <v>2.706963336636339E-2</v>
      </c>
      <c r="M71" s="40">
        <f t="shared" si="16"/>
        <v>1.8569768489325285</v>
      </c>
      <c r="N71" s="40">
        <f t="shared" si="16"/>
        <v>0</v>
      </c>
      <c r="O71" s="40">
        <f t="shared" si="16"/>
        <v>9.2848842446626431E-2</v>
      </c>
      <c r="P71" s="40">
        <f t="shared" si="16"/>
        <v>9.2848842446626431E-2</v>
      </c>
      <c r="Q71" s="40">
        <f t="shared" si="16"/>
        <v>2.0426745338257817</v>
      </c>
      <c r="R71" s="40">
        <f t="shared" si="16"/>
        <v>61.28023601477345</v>
      </c>
      <c r="T71" s="40"/>
      <c r="V71" s="49">
        <f>'2020-21 Fee Weights'!V30</f>
        <v>0</v>
      </c>
      <c r="W71" s="40">
        <f t="shared" si="17"/>
        <v>0</v>
      </c>
      <c r="X71" s="40">
        <f t="shared" si="17"/>
        <v>0</v>
      </c>
      <c r="Y71" s="40">
        <f t="shared" si="17"/>
        <v>0</v>
      </c>
      <c r="Z71" s="40">
        <f t="shared" si="17"/>
        <v>0</v>
      </c>
      <c r="AA71" s="40">
        <f t="shared" si="17"/>
        <v>0</v>
      </c>
      <c r="AB71" s="40">
        <f t="shared" si="17"/>
        <v>0</v>
      </c>
      <c r="AD71" s="49">
        <f>'2020-21 Fee Weights'!Z30</f>
        <v>0</v>
      </c>
      <c r="AE71" s="40">
        <f t="shared" si="18"/>
        <v>0</v>
      </c>
      <c r="AF71" s="40">
        <f t="shared" si="18"/>
        <v>0</v>
      </c>
      <c r="AG71" s="40">
        <f t="shared" si="18"/>
        <v>0</v>
      </c>
      <c r="AH71" s="40">
        <f t="shared" si="18"/>
        <v>0</v>
      </c>
      <c r="AI71" s="40">
        <f t="shared" si="18"/>
        <v>0</v>
      </c>
      <c r="AJ71" s="40">
        <f t="shared" si="18"/>
        <v>0</v>
      </c>
      <c r="AL71" s="49">
        <f>'2020-21 Fee Weights'!S30</f>
        <v>0.13412786173567603</v>
      </c>
      <c r="AM71" s="40">
        <f t="shared" si="19"/>
        <v>12.311596428717705</v>
      </c>
      <c r="AN71" s="40">
        <f t="shared" si="19"/>
        <v>0.61564688536675294</v>
      </c>
      <c r="AO71" s="40">
        <f t="shared" si="19"/>
        <v>1.2312937707335059</v>
      </c>
      <c r="AP71" s="40">
        <f t="shared" si="19"/>
        <v>1.6833046647827343</v>
      </c>
      <c r="AQ71" s="40">
        <f t="shared" si="19"/>
        <v>0.61564688536675294</v>
      </c>
      <c r="AR71" s="40">
        <f t="shared" si="19"/>
        <v>16.457488634967451</v>
      </c>
      <c r="AS71" s="40">
        <f t="shared" si="19"/>
        <v>493.7246590490235</v>
      </c>
      <c r="AU71" s="40"/>
    </row>
    <row r="72" spans="1:47" ht="15" hidden="1" customHeight="1">
      <c r="A72" s="49">
        <f>'2020-21 Fee Weights'!G31</f>
        <v>3.4600458137211923E-2</v>
      </c>
      <c r="B72" s="40">
        <f t="shared" si="15"/>
        <v>2.698143725539786</v>
      </c>
      <c r="C72" s="40">
        <f t="shared" si="15"/>
        <v>0.13251975466552166</v>
      </c>
      <c r="D72" s="40">
        <f t="shared" si="15"/>
        <v>0.26988357347025299</v>
      </c>
      <c r="E72" s="40">
        <f t="shared" si="15"/>
        <v>0.29963996746825527</v>
      </c>
      <c r="F72" s="40">
        <f t="shared" si="15"/>
        <v>0.12110160348024174</v>
      </c>
      <c r="G72" s="40">
        <f t="shared" si="15"/>
        <v>3.5212886246240571</v>
      </c>
      <c r="H72" s="40">
        <f t="shared" si="15"/>
        <v>105.63865873872172</v>
      </c>
      <c r="L72" s="49">
        <f>'2020-21 Fee Weights'!O31</f>
        <v>2.520793922469447E-2</v>
      </c>
      <c r="M72" s="40">
        <f t="shared" si="16"/>
        <v>1.7242230429691019</v>
      </c>
      <c r="N72" s="40">
        <f t="shared" si="16"/>
        <v>0</v>
      </c>
      <c r="O72" s="40">
        <f t="shared" si="16"/>
        <v>0</v>
      </c>
      <c r="P72" s="40">
        <f t="shared" si="16"/>
        <v>7.562381767408341E-2</v>
      </c>
      <c r="Q72" s="40">
        <f t="shared" si="16"/>
        <v>1.7998468606431852</v>
      </c>
      <c r="R72" s="40">
        <f t="shared" si="16"/>
        <v>53.995405819295556</v>
      </c>
      <c r="T72" s="40"/>
      <c r="V72" s="49">
        <f>'2020-21 Fee Weights'!V31</f>
        <v>0</v>
      </c>
      <c r="W72" s="40">
        <f t="shared" si="17"/>
        <v>0</v>
      </c>
      <c r="X72" s="40">
        <f t="shared" si="17"/>
        <v>0</v>
      </c>
      <c r="Y72" s="40">
        <f t="shared" si="17"/>
        <v>0</v>
      </c>
      <c r="Z72" s="40">
        <f t="shared" si="17"/>
        <v>0</v>
      </c>
      <c r="AA72" s="40">
        <f t="shared" si="17"/>
        <v>0</v>
      </c>
      <c r="AB72" s="40">
        <f t="shared" si="17"/>
        <v>0</v>
      </c>
      <c r="AD72" s="49">
        <f>'2020-21 Fee Weights'!Z31</f>
        <v>1.1196532686651869E-2</v>
      </c>
      <c r="AE72" s="40">
        <f t="shared" si="18"/>
        <v>0.33589598059955605</v>
      </c>
      <c r="AF72" s="40">
        <f t="shared" si="18"/>
        <v>0</v>
      </c>
      <c r="AG72" s="40">
        <f t="shared" si="18"/>
        <v>0</v>
      </c>
      <c r="AH72" s="40">
        <f t="shared" si="18"/>
        <v>0</v>
      </c>
      <c r="AI72" s="40">
        <f t="shared" si="18"/>
        <v>0.33589598059955605</v>
      </c>
      <c r="AJ72" s="40">
        <f t="shared" si="18"/>
        <v>1.0076879417986682</v>
      </c>
      <c r="AL72" s="49">
        <f>'2020-21 Fee Weights'!S31</f>
        <v>2.5044026702707139E-2</v>
      </c>
      <c r="AM72" s="40">
        <f t="shared" si="19"/>
        <v>2.2987912110414883</v>
      </c>
      <c r="AN72" s="40">
        <f t="shared" si="19"/>
        <v>0.11495208256542577</v>
      </c>
      <c r="AO72" s="40">
        <f t="shared" si="19"/>
        <v>0.22990416513085155</v>
      </c>
      <c r="AP72" s="40">
        <f t="shared" si="19"/>
        <v>0.27999221853626582</v>
      </c>
      <c r="AQ72" s="40">
        <f t="shared" si="19"/>
        <v>0.11495208256542577</v>
      </c>
      <c r="AR72" s="40">
        <f t="shared" si="19"/>
        <v>3.0385917598394574</v>
      </c>
      <c r="AS72" s="40">
        <f t="shared" si="19"/>
        <v>91.157752795183725</v>
      </c>
    </row>
    <row r="73" spans="1:47" ht="15" hidden="1" customHeight="1">
      <c r="A73" s="49">
        <f>'2020-21 Fee Weights'!G32</f>
        <v>3.9648518877691198E-2</v>
      </c>
      <c r="B73" s="40">
        <f t="shared" si="15"/>
        <v>3.163158836062204</v>
      </c>
      <c r="C73" s="40">
        <f t="shared" si="15"/>
        <v>0.1189455566330736</v>
      </c>
      <c r="D73" s="40">
        <f t="shared" si="15"/>
        <v>0.31243032875620663</v>
      </c>
      <c r="E73" s="40">
        <f t="shared" si="15"/>
        <v>0.37586795896051256</v>
      </c>
      <c r="F73" s="40">
        <f t="shared" si="15"/>
        <v>0.15621516437810332</v>
      </c>
      <c r="G73" s="40">
        <f t="shared" si="15"/>
        <v>4.1266178447900996</v>
      </c>
      <c r="H73" s="40">
        <f t="shared" si="15"/>
        <v>123.79853534370299</v>
      </c>
      <c r="L73" s="49">
        <f>'2020-21 Fee Weights'!O32</f>
        <v>3.3255262288682697E-2</v>
      </c>
      <c r="M73" s="40">
        <f t="shared" si="16"/>
        <v>2.3245428339789207</v>
      </c>
      <c r="N73" s="40">
        <f t="shared" si="16"/>
        <v>0.22946130979191062</v>
      </c>
      <c r="O73" s="40">
        <f t="shared" si="16"/>
        <v>0.10974236555265289</v>
      </c>
      <c r="P73" s="40">
        <f t="shared" si="16"/>
        <v>0.10974236555265289</v>
      </c>
      <c r="Q73" s="40">
        <f t="shared" si="16"/>
        <v>2.7734888748761373</v>
      </c>
      <c r="R73" s="40">
        <f t="shared" si="16"/>
        <v>83.204666246284106</v>
      </c>
      <c r="T73" s="40"/>
      <c r="V73" s="49">
        <f>'2020-21 Fee Weights'!V32</f>
        <v>0</v>
      </c>
      <c r="W73" s="40">
        <f t="shared" si="17"/>
        <v>0</v>
      </c>
      <c r="X73" s="40">
        <f t="shared" si="17"/>
        <v>0</v>
      </c>
      <c r="Y73" s="40">
        <f t="shared" si="17"/>
        <v>0</v>
      </c>
      <c r="Z73" s="40">
        <f t="shared" si="17"/>
        <v>0</v>
      </c>
      <c r="AA73" s="40">
        <f t="shared" si="17"/>
        <v>0</v>
      </c>
      <c r="AB73" s="40">
        <f t="shared" si="17"/>
        <v>0</v>
      </c>
      <c r="AD73" s="49">
        <f>'2020-21 Fee Weights'!Z32</f>
        <v>8.9520664568391722E-2</v>
      </c>
      <c r="AE73" s="40">
        <f t="shared" si="18"/>
        <v>2.6856199370517517</v>
      </c>
      <c r="AF73" s="40">
        <f t="shared" si="18"/>
        <v>0</v>
      </c>
      <c r="AG73" s="40">
        <f t="shared" si="18"/>
        <v>0</v>
      </c>
      <c r="AH73" s="40">
        <f t="shared" si="18"/>
        <v>0</v>
      </c>
      <c r="AI73" s="40">
        <f t="shared" si="18"/>
        <v>2.6856199370517517</v>
      </c>
      <c r="AJ73" s="40">
        <f t="shared" si="18"/>
        <v>8.0568598111552543</v>
      </c>
      <c r="AL73" s="49">
        <f>'2020-21 Fee Weights'!S32</f>
        <v>4.8009583486914871E-2</v>
      </c>
      <c r="AM73" s="40">
        <f t="shared" si="19"/>
        <v>4.4067996682639166</v>
      </c>
      <c r="AN73" s="40">
        <f t="shared" si="19"/>
        <v>0.20980187983781798</v>
      </c>
      <c r="AO73" s="40">
        <f t="shared" si="19"/>
        <v>0.41960375967563596</v>
      </c>
      <c r="AP73" s="40">
        <f t="shared" si="19"/>
        <v>0.49641909325469974</v>
      </c>
      <c r="AQ73" s="40">
        <f t="shared" si="19"/>
        <v>0.20980187983781798</v>
      </c>
      <c r="AR73" s="40">
        <f t="shared" si="19"/>
        <v>5.7424262808698883</v>
      </c>
      <c r="AS73" s="40">
        <f t="shared" si="19"/>
        <v>172.27278842609664</v>
      </c>
    </row>
    <row r="74" spans="1:47" ht="15" hidden="1" customHeight="1">
      <c r="A74" s="49">
        <f>'2020-21 Fee Weights'!G33</f>
        <v>5.3641899722897948E-3</v>
      </c>
      <c r="B74" s="40">
        <f t="shared" si="15"/>
        <v>0.42473656200590598</v>
      </c>
      <c r="C74" s="40">
        <f t="shared" si="15"/>
        <v>2.9717612446485464E-2</v>
      </c>
      <c r="D74" s="40">
        <f t="shared" si="15"/>
        <v>4.2484384580535176E-2</v>
      </c>
      <c r="E74" s="40">
        <f t="shared" si="15"/>
        <v>4.2484384580535176E-2</v>
      </c>
      <c r="F74" s="40">
        <f t="shared" si="15"/>
        <v>2.1242192290267588E-2</v>
      </c>
      <c r="G74" s="40">
        <f t="shared" si="15"/>
        <v>0.56066513590372946</v>
      </c>
      <c r="H74" s="40">
        <f t="shared" si="15"/>
        <v>16.819954077111881</v>
      </c>
      <c r="L74" s="49">
        <f>'2020-21 Fee Weights'!O33</f>
        <v>3.8555085127465992E-2</v>
      </c>
      <c r="M74" s="40">
        <f t="shared" si="16"/>
        <v>2.8222322313305108</v>
      </c>
      <c r="N74" s="40">
        <f t="shared" si="16"/>
        <v>0.27759661291775517</v>
      </c>
      <c r="O74" s="40">
        <f t="shared" si="16"/>
        <v>0.13879830645887759</v>
      </c>
      <c r="P74" s="40">
        <f t="shared" si="16"/>
        <v>0.13879830645887759</v>
      </c>
      <c r="Q74" s="40">
        <f t="shared" si="16"/>
        <v>3.3774254571660207</v>
      </c>
      <c r="R74" s="40">
        <f t="shared" si="16"/>
        <v>101.32276371498062</v>
      </c>
      <c r="V74" s="49">
        <f>'2020-21 Fee Weights'!V33</f>
        <v>0</v>
      </c>
      <c r="W74" s="40">
        <f t="shared" si="17"/>
        <v>0</v>
      </c>
      <c r="X74" s="40">
        <f t="shared" si="17"/>
        <v>0</v>
      </c>
      <c r="Y74" s="40">
        <f t="shared" si="17"/>
        <v>0</v>
      </c>
      <c r="Z74" s="40">
        <f t="shared" si="17"/>
        <v>0</v>
      </c>
      <c r="AA74" s="40">
        <f t="shared" si="17"/>
        <v>0</v>
      </c>
      <c r="AB74" s="40">
        <f t="shared" si="17"/>
        <v>0</v>
      </c>
      <c r="AD74" s="49">
        <f>'2020-21 Fee Weights'!Z33</f>
        <v>6.7901553067437184E-2</v>
      </c>
      <c r="AE74" s="40">
        <f t="shared" si="18"/>
        <v>1.9351942624219598</v>
      </c>
      <c r="AF74" s="40">
        <f t="shared" si="18"/>
        <v>0</v>
      </c>
      <c r="AG74" s="40">
        <f t="shared" si="18"/>
        <v>0</v>
      </c>
      <c r="AH74" s="40">
        <f t="shared" si="18"/>
        <v>0</v>
      </c>
      <c r="AI74" s="40">
        <f t="shared" si="18"/>
        <v>1.9351942624219598</v>
      </c>
      <c r="AJ74" s="40">
        <f t="shared" si="18"/>
        <v>5.8055827872658794</v>
      </c>
      <c r="AL74" s="49">
        <f>'2020-21 Fee Weights'!S33</f>
        <v>5.7644264242126412E-3</v>
      </c>
      <c r="AM74" s="40">
        <f t="shared" si="19"/>
        <v>0.52911670147847834</v>
      </c>
      <c r="AN74" s="40">
        <f t="shared" si="19"/>
        <v>2.6458717287136023E-2</v>
      </c>
      <c r="AO74" s="40">
        <f t="shared" si="19"/>
        <v>5.2917434574272046E-2</v>
      </c>
      <c r="AP74" s="40">
        <f t="shared" si="19"/>
        <v>5.2917434574272046E-2</v>
      </c>
      <c r="AQ74" s="40">
        <f t="shared" si="19"/>
        <v>2.6458717287136023E-2</v>
      </c>
      <c r="AR74" s="40">
        <f t="shared" si="19"/>
        <v>0.68786900520129457</v>
      </c>
      <c r="AS74" s="40">
        <f t="shared" si="19"/>
        <v>20.636070156038834</v>
      </c>
    </row>
    <row r="75" spans="1:47" ht="15" hidden="1" customHeight="1">
      <c r="A75" s="49">
        <f>'2020-21 Fee Weights'!G34</f>
        <v>3.4487197448404991E-2</v>
      </c>
      <c r="B75" s="40">
        <f t="shared" si="15"/>
        <v>2.6486167640375031</v>
      </c>
      <c r="C75" s="40">
        <f t="shared" si="15"/>
        <v>0.13243083820187515</v>
      </c>
      <c r="D75" s="40">
        <f t="shared" si="15"/>
        <v>0.18450650634896668</v>
      </c>
      <c r="E75" s="40">
        <f t="shared" si="15"/>
        <v>0.37935917193245489</v>
      </c>
      <c r="F75" s="40">
        <f t="shared" si="15"/>
        <v>0.13243083820187515</v>
      </c>
      <c r="G75" s="40">
        <f t="shared" si="15"/>
        <v>3.4773441187226752</v>
      </c>
      <c r="H75" s="40">
        <f t="shared" si="15"/>
        <v>104.32032356168025</v>
      </c>
      <c r="L75" s="49">
        <f>'2020-21 Fee Weights'!O34</f>
        <v>2.4187010179263127E-2</v>
      </c>
      <c r="M75" s="40">
        <f t="shared" si="16"/>
        <v>1.6906720115304927</v>
      </c>
      <c r="N75" s="40">
        <f t="shared" si="16"/>
        <v>8.1993964507702008E-2</v>
      </c>
      <c r="O75" s="40">
        <f t="shared" si="16"/>
        <v>8.1993964507702008E-2</v>
      </c>
      <c r="P75" s="40">
        <f t="shared" si="16"/>
        <v>8.1993964507702008E-2</v>
      </c>
      <c r="Q75" s="40">
        <f t="shared" si="16"/>
        <v>1.9366539050535987</v>
      </c>
      <c r="R75" s="40">
        <f t="shared" si="16"/>
        <v>58.099617151607958</v>
      </c>
      <c r="V75" s="49">
        <f>'2020-21 Fee Weights'!V34</f>
        <v>0</v>
      </c>
      <c r="W75" s="40">
        <f t="shared" si="17"/>
        <v>0</v>
      </c>
      <c r="X75" s="40">
        <f t="shared" si="17"/>
        <v>0</v>
      </c>
      <c r="Y75" s="40">
        <f t="shared" si="17"/>
        <v>0</v>
      </c>
      <c r="Z75" s="40">
        <f t="shared" si="17"/>
        <v>0</v>
      </c>
      <c r="AA75" s="40">
        <f t="shared" si="17"/>
        <v>0</v>
      </c>
      <c r="AB75" s="40">
        <f t="shared" si="17"/>
        <v>0</v>
      </c>
      <c r="AD75" s="49">
        <f>'2020-21 Fee Weights'!Z34</f>
        <v>2.579846241164023E-3</v>
      </c>
      <c r="AE75" s="40">
        <f t="shared" si="18"/>
        <v>7.739538723492069E-2</v>
      </c>
      <c r="AF75" s="40">
        <f t="shared" si="18"/>
        <v>0</v>
      </c>
      <c r="AG75" s="40">
        <f t="shared" si="18"/>
        <v>0</v>
      </c>
      <c r="AH75" s="40">
        <f t="shared" si="18"/>
        <v>0</v>
      </c>
      <c r="AI75" s="40">
        <f t="shared" si="18"/>
        <v>7.739538723492069E-2</v>
      </c>
      <c r="AJ75" s="40">
        <f t="shared" si="18"/>
        <v>0.23218616170476208</v>
      </c>
      <c r="AL75" s="49">
        <f>'2020-21 Fee Weights'!S34</f>
        <v>1.781545644428063E-3</v>
      </c>
      <c r="AM75" s="40">
        <f t="shared" si="19"/>
        <v>0.16352807470205191</v>
      </c>
      <c r="AN75" s="40">
        <f t="shared" si="19"/>
        <v>8.1772945079248097E-3</v>
      </c>
      <c r="AO75" s="40">
        <f t="shared" si="19"/>
        <v>1.6354589015849619E-2</v>
      </c>
      <c r="AP75" s="40">
        <f t="shared" si="19"/>
        <v>3.2709178031699239E-2</v>
      </c>
      <c r="AQ75" s="40">
        <f t="shared" si="19"/>
        <v>8.1772945079248097E-3</v>
      </c>
      <c r="AR75" s="40">
        <f t="shared" si="19"/>
        <v>0.22894643076545038</v>
      </c>
      <c r="AS75" s="40">
        <f t="shared" si="19"/>
        <v>6.8683929229635119</v>
      </c>
    </row>
    <row r="76" spans="1:47" ht="15" hidden="1" customHeight="1">
      <c r="A76" s="49">
        <f>'2020-21 Fee Weights'!G35</f>
        <v>0.12354057461832517</v>
      </c>
      <c r="B76" s="40">
        <f t="shared" si="15"/>
        <v>10.211863897950758</v>
      </c>
      <c r="C76" s="40">
        <f t="shared" si="15"/>
        <v>0.47316040078818539</v>
      </c>
      <c r="D76" s="40">
        <f t="shared" si="15"/>
        <v>0.87343186255155902</v>
      </c>
      <c r="E76" s="40">
        <f t="shared" si="15"/>
        <v>0.70047505808590371</v>
      </c>
      <c r="F76" s="40">
        <f t="shared" si="15"/>
        <v>0.47316040078818539</v>
      </c>
      <c r="G76" s="40">
        <f t="shared" si="15"/>
        <v>12.732091620164592</v>
      </c>
      <c r="H76" s="40">
        <f t="shared" si="15"/>
        <v>381.96274860493776</v>
      </c>
      <c r="L76" s="49">
        <f>'2020-21 Fee Weights'!O35</f>
        <v>3.4381286971143739E-2</v>
      </c>
      <c r="M76" s="40">
        <f t="shared" si="16"/>
        <v>2.5235864636819505</v>
      </c>
      <c r="N76" s="40">
        <f t="shared" si="16"/>
        <v>0</v>
      </c>
      <c r="O76" s="40">
        <f t="shared" si="16"/>
        <v>0.11724018857160015</v>
      </c>
      <c r="P76" s="40">
        <f t="shared" si="16"/>
        <v>0.12617932318409752</v>
      </c>
      <c r="Q76" s="40">
        <f t="shared" si="16"/>
        <v>2.7670059754376481</v>
      </c>
      <c r="R76" s="40">
        <f t="shared" si="16"/>
        <v>83.010179263129444</v>
      </c>
      <c r="V76" s="49">
        <f>'2020-21 Fee Weights'!V35</f>
        <v>0</v>
      </c>
      <c r="W76" s="40">
        <f t="shared" si="17"/>
        <v>0</v>
      </c>
      <c r="X76" s="40">
        <f t="shared" si="17"/>
        <v>0</v>
      </c>
      <c r="Y76" s="40">
        <f t="shared" si="17"/>
        <v>0</v>
      </c>
      <c r="Z76" s="40">
        <f t="shared" si="17"/>
        <v>0</v>
      </c>
      <c r="AA76" s="40">
        <f t="shared" si="17"/>
        <v>0</v>
      </c>
      <c r="AB76" s="40">
        <f t="shared" si="17"/>
        <v>0</v>
      </c>
      <c r="AD76" s="49">
        <f>'2020-21 Fee Weights'!Z35</f>
        <v>0</v>
      </c>
      <c r="AE76" s="40">
        <f t="shared" si="18"/>
        <v>0</v>
      </c>
      <c r="AF76" s="40">
        <f t="shared" si="18"/>
        <v>0</v>
      </c>
      <c r="AG76" s="40">
        <f t="shared" si="18"/>
        <v>0</v>
      </c>
      <c r="AH76" s="40">
        <f t="shared" si="18"/>
        <v>0</v>
      </c>
      <c r="AI76" s="40">
        <f t="shared" si="18"/>
        <v>0</v>
      </c>
      <c r="AJ76" s="40">
        <f t="shared" si="18"/>
        <v>0</v>
      </c>
      <c r="AL76" s="49">
        <f>'2020-21 Fee Weights'!S35</f>
        <v>5.6062374575091146E-2</v>
      </c>
      <c r="AM76" s="40">
        <f t="shared" si="19"/>
        <v>5.1459653622476162</v>
      </c>
      <c r="AN76" s="40">
        <f t="shared" si="19"/>
        <v>0.2147188946225991</v>
      </c>
      <c r="AO76" s="40">
        <f t="shared" si="19"/>
        <v>0.39636098824589444</v>
      </c>
      <c r="AP76" s="40">
        <f t="shared" si="19"/>
        <v>0.31787366384076682</v>
      </c>
      <c r="AQ76" s="40">
        <f t="shared" si="19"/>
        <v>0.2147188946225991</v>
      </c>
      <c r="AR76" s="40">
        <f t="shared" si="19"/>
        <v>6.2896378035794758</v>
      </c>
      <c r="AS76" s="40">
        <f t="shared" si="19"/>
        <v>188.68913410738426</v>
      </c>
    </row>
    <row r="77" spans="1:47" ht="15" hidden="1" customHeight="1">
      <c r="B77" s="40"/>
      <c r="C77" s="40"/>
      <c r="D77" s="40"/>
      <c r="E77" s="40"/>
      <c r="F77" s="40"/>
      <c r="G77" s="40"/>
      <c r="H77" s="40"/>
      <c r="M77" s="40"/>
      <c r="N77" s="40"/>
      <c r="O77" s="40"/>
      <c r="P77" s="40"/>
      <c r="Q77" s="40"/>
      <c r="R77" s="40"/>
      <c r="W77" s="40"/>
      <c r="X77" s="40"/>
      <c r="Y77" s="40"/>
      <c r="Z77" s="40"/>
      <c r="AA77" s="40"/>
      <c r="AB77" s="40"/>
      <c r="AE77" s="40"/>
      <c r="AF77" s="40"/>
      <c r="AG77" s="40"/>
      <c r="AH77" s="40"/>
      <c r="AI77" s="40"/>
      <c r="AJ77" s="40"/>
      <c r="AM77" s="40"/>
      <c r="AN77" s="40"/>
      <c r="AO77" s="40"/>
      <c r="AP77" s="40"/>
      <c r="AQ77" s="40"/>
      <c r="AR77" s="40"/>
      <c r="AS77" s="40"/>
    </row>
    <row r="78" spans="1:47" ht="27" hidden="1" customHeight="1">
      <c r="A78" s="42">
        <f t="shared" ref="A78:H78" si="20">SUM(A49:A76)</f>
        <v>1.0000000000000002</v>
      </c>
      <c r="B78" s="40">
        <f t="shared" si="20"/>
        <v>80.6904669660873</v>
      </c>
      <c r="C78" s="40">
        <f t="shared" si="20"/>
        <v>3.9673230540540043</v>
      </c>
      <c r="D78" s="40">
        <f t="shared" si="20"/>
        <v>7.2209764117558235</v>
      </c>
      <c r="E78" s="40">
        <f t="shared" si="20"/>
        <v>11.007997423660475</v>
      </c>
      <c r="F78" s="40">
        <f t="shared" si="20"/>
        <v>3.965604739300276</v>
      </c>
      <c r="G78" s="40">
        <f t="shared" si="20"/>
        <v>106.85236859485789</v>
      </c>
      <c r="H78" s="40">
        <f t="shared" si="20"/>
        <v>3205.5710578457374</v>
      </c>
      <c r="L78" s="42">
        <f t="shared" ref="L78:R78" si="21">SUM(L49:L76)</f>
        <v>0.99999999999999989</v>
      </c>
      <c r="M78" s="40">
        <f t="shared" si="21"/>
        <v>71.220473681049754</v>
      </c>
      <c r="N78" s="40">
        <f t="shared" si="21"/>
        <v>4.9435541843077191</v>
      </c>
      <c r="O78" s="40">
        <f t="shared" si="21"/>
        <v>3.2008231991111917</v>
      </c>
      <c r="P78" s="40">
        <f t="shared" si="21"/>
        <v>3.4734786655856826</v>
      </c>
      <c r="Q78" s="40">
        <f t="shared" si="21"/>
        <v>82.838329730054369</v>
      </c>
      <c r="R78" s="40">
        <f t="shared" si="21"/>
        <v>2485.1498919016303</v>
      </c>
      <c r="V78" s="42">
        <f t="shared" ref="V78:AB78" si="22">SUM(V49:V76)</f>
        <v>1</v>
      </c>
      <c r="W78" s="40">
        <f t="shared" si="22"/>
        <v>30</v>
      </c>
      <c r="X78" s="40">
        <f t="shared" si="22"/>
        <v>0</v>
      </c>
      <c r="Y78" s="40">
        <f t="shared" si="22"/>
        <v>0</v>
      </c>
      <c r="Z78" s="40">
        <f t="shared" si="22"/>
        <v>0</v>
      </c>
      <c r="AA78" s="40">
        <f t="shared" si="22"/>
        <v>30</v>
      </c>
      <c r="AB78" s="40">
        <f t="shared" si="22"/>
        <v>90</v>
      </c>
      <c r="AD78" s="42">
        <f t="shared" ref="AD78:AJ78" si="23">SUM(AD49:AD76)</f>
        <v>1</v>
      </c>
      <c r="AE78" s="40">
        <f t="shared" si="23"/>
        <v>29.696532686651874</v>
      </c>
      <c r="AF78" s="40">
        <f t="shared" si="23"/>
        <v>0</v>
      </c>
      <c r="AG78" s="40">
        <f t="shared" si="23"/>
        <v>0</v>
      </c>
      <c r="AH78" s="40">
        <f t="shared" si="23"/>
        <v>0</v>
      </c>
      <c r="AI78" s="40">
        <f t="shared" si="23"/>
        <v>29.696532686651874</v>
      </c>
      <c r="AJ78" s="40">
        <f t="shared" si="23"/>
        <v>89.089598059955605</v>
      </c>
      <c r="AL78" s="42">
        <f t="shared" ref="AL78:AS78" si="24">SUM(AL49:AL76)</f>
        <v>1.0000000000000007</v>
      </c>
      <c r="AM78" s="40">
        <f t="shared" si="24"/>
        <v>91.849396117459193</v>
      </c>
      <c r="AN78" s="40">
        <f t="shared" si="24"/>
        <v>4.5456252303722842</v>
      </c>
      <c r="AO78" s="40">
        <f>SUM(AO49:AO76)</f>
        <v>8.1175293852643655</v>
      </c>
      <c r="AP78" s="40">
        <f t="shared" si="24"/>
        <v>12.59484114551338</v>
      </c>
      <c r="AQ78" s="40">
        <f t="shared" si="24"/>
        <v>4.4817945488798809</v>
      </c>
      <c r="AR78" s="40">
        <f t="shared" si="24"/>
        <v>121.58918642748912</v>
      </c>
      <c r="AS78" s="40">
        <f t="shared" si="24"/>
        <v>3647.675592824673</v>
      </c>
    </row>
    <row r="79" spans="1:47" ht="15" hidden="1" customHeight="1"/>
    <row r="80" spans="1:47" ht="15" hidden="1" customHeight="1">
      <c r="B80" s="40"/>
    </row>
    <row r="81" spans="1:1" ht="15" hidden="1" customHeight="1">
      <c r="A81" s="2" t="s">
        <v>70</v>
      </c>
    </row>
    <row r="82" spans="1:1" ht="15" hidden="1" customHeight="1"/>
    <row r="83" spans="1:1" ht="15" customHeight="1"/>
    <row r="84" spans="1:1" ht="15" customHeight="1"/>
    <row r="85" spans="1:1" ht="15" customHeight="1"/>
  </sheetData>
  <phoneticPr fontId="29" type="noConversion"/>
  <printOptions horizontalCentered="1"/>
  <pageMargins left="0" right="0" top="1" bottom="1" header="0.75" footer="0.5"/>
  <pageSetup scale="56" orientation="landscape" r:id="rId1"/>
  <headerFooter alignWithMargins="0">
    <oddFooter>&amp;L&amp;Z&amp;F</oddFooter>
  </headerFooter>
  <colBreaks count="5" manualBreakCount="5">
    <brk id="11" max="43" man="1"/>
    <brk id="21" max="43" man="1"/>
    <brk id="29" max="43" man="1"/>
    <brk id="37" max="43" man="1"/>
    <brk id="15155" min="8" max="47007" man="1"/>
  </colBreaks>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BB85"/>
  <sheetViews>
    <sheetView showGridLines="0" showOutlineSymbols="0" zoomScale="70" zoomScaleNormal="70" zoomScalePageLayoutView="70" workbookViewId="0"/>
  </sheetViews>
  <sheetFormatPr defaultColWidth="11.140625" defaultRowHeight="15.75"/>
  <cols>
    <col min="1" max="1" width="39.42578125" style="2" customWidth="1"/>
    <col min="2" max="2" width="14.85546875" style="2" customWidth="1"/>
    <col min="3" max="3" width="12.42578125" style="2" customWidth="1"/>
    <col min="4" max="5" width="13.7109375" style="2" customWidth="1"/>
    <col min="6" max="6" width="16.42578125" style="2" customWidth="1"/>
    <col min="7" max="7" width="15" style="2" customWidth="1"/>
    <col min="8" max="8" width="18.28515625" style="2" customWidth="1"/>
    <col min="9" max="9" width="18.42578125" style="2" customWidth="1"/>
    <col min="10" max="10" width="18.28515625" style="2" customWidth="1"/>
    <col min="11" max="11" width="15" style="2" customWidth="1"/>
    <col min="12" max="12" width="3.42578125" style="2" customWidth="1"/>
    <col min="13" max="13" width="39.140625" style="2" customWidth="1"/>
    <col min="14" max="14" width="12" style="2" customWidth="1"/>
    <col min="15" max="16" width="13.7109375" style="2" customWidth="1"/>
    <col min="17" max="17" width="15.7109375" style="2" customWidth="1"/>
    <col min="18" max="18" width="15.28515625" style="2" customWidth="1"/>
    <col min="19" max="19" width="14.85546875" style="2" customWidth="1"/>
    <col min="20" max="20" width="18.28515625" style="2" customWidth="1"/>
    <col min="21" max="21" width="18.42578125" style="2" customWidth="1"/>
    <col min="22" max="22" width="12.85546875" style="2" customWidth="1"/>
    <col min="23" max="23" width="3.42578125" style="2" customWidth="1"/>
    <col min="24" max="24" width="39.140625" style="2" customWidth="1"/>
    <col min="25" max="25" width="11.85546875" style="2" customWidth="1"/>
    <col min="26" max="27" width="13.7109375" style="2" customWidth="1"/>
    <col min="28" max="28" width="16.7109375" style="2" customWidth="1"/>
    <col min="29" max="29" width="17" style="2" customWidth="1"/>
    <col min="30" max="30" width="14.42578125" style="2" customWidth="1"/>
    <col min="31" max="31" width="18" style="2" customWidth="1"/>
    <col min="32" max="32" width="3.42578125" style="2" customWidth="1"/>
    <col min="33" max="33" width="39.7109375" style="2" customWidth="1"/>
    <col min="34" max="34" width="11.85546875" style="2" customWidth="1"/>
    <col min="35" max="35" width="13.7109375" style="2" customWidth="1"/>
    <col min="36" max="36" width="15.7109375" style="2" customWidth="1"/>
    <col min="37" max="37" width="18.140625" style="2" customWidth="1"/>
    <col min="38" max="38" width="16.7109375" style="2" customWidth="1"/>
    <col min="39" max="39" width="12.42578125" style="2" bestFit="1" customWidth="1"/>
    <col min="40" max="40" width="21.140625" style="2" customWidth="1"/>
    <col min="41" max="41" width="3.42578125" style="2" customWidth="1"/>
    <col min="42" max="42" width="40.85546875" style="2" customWidth="1"/>
    <col min="43" max="43" width="11.85546875" style="2" customWidth="1"/>
    <col min="44" max="46" width="13.7109375" style="2" customWidth="1"/>
    <col min="47" max="47" width="18" style="2" customWidth="1"/>
    <col min="48" max="48" width="16.140625" style="2" customWidth="1"/>
    <col min="49" max="49" width="13.28515625" style="2" customWidth="1"/>
    <col min="50" max="50" width="19.85546875" style="2" customWidth="1"/>
    <col min="51" max="51" width="21.140625" style="2" customWidth="1"/>
    <col min="52" max="52" width="18.28515625" style="2" customWidth="1"/>
    <col min="53" max="16384" width="11.140625" style="2"/>
  </cols>
  <sheetData>
    <row r="1" spans="1:54">
      <c r="B1" s="279"/>
      <c r="C1" s="279"/>
      <c r="D1" s="279"/>
      <c r="E1" s="279" t="str">
        <f>'SYSTEM RESIDENT'!E1</f>
        <v>DIVISION OF FLORIDA COLLEGES</v>
      </c>
      <c r="F1" s="279"/>
      <c r="G1" s="279"/>
      <c r="H1" s="279"/>
      <c r="I1" s="279"/>
      <c r="J1" s="279"/>
      <c r="K1" s="279"/>
      <c r="N1" s="279"/>
      <c r="O1" s="279"/>
      <c r="P1" s="279"/>
      <c r="Q1" s="279" t="str">
        <f>E1</f>
        <v>DIVISION OF FLORIDA COLLEGES</v>
      </c>
      <c r="R1" s="279"/>
      <c r="S1" s="279"/>
      <c r="T1" s="279"/>
      <c r="U1" s="279"/>
      <c r="V1" s="279"/>
      <c r="Y1" s="279"/>
      <c r="Z1" s="279"/>
      <c r="AA1" s="279" t="str">
        <f>E1</f>
        <v>DIVISION OF FLORIDA COLLEGES</v>
      </c>
      <c r="AB1" s="279"/>
      <c r="AC1" s="279"/>
      <c r="AD1" s="279"/>
      <c r="AE1" s="279"/>
      <c r="AH1" s="279"/>
      <c r="AI1" s="279"/>
      <c r="AJ1" s="279" t="str">
        <f>E1</f>
        <v>DIVISION OF FLORIDA COLLEGES</v>
      </c>
      <c r="AK1" s="279"/>
      <c r="AL1" s="279"/>
      <c r="AM1" s="279"/>
      <c r="AN1" s="279"/>
      <c r="AQ1" s="279"/>
      <c r="AR1" s="279"/>
      <c r="AS1" s="279"/>
      <c r="AT1" s="279"/>
      <c r="AU1" s="279" t="str">
        <f>E1</f>
        <v>DIVISION OF FLORIDA COLLEGES</v>
      </c>
      <c r="AV1" s="279"/>
      <c r="AW1" s="279"/>
      <c r="AX1" s="279"/>
      <c r="AY1" s="279"/>
      <c r="AZ1" s="279"/>
    </row>
    <row r="2" spans="1:54">
      <c r="B2" s="279"/>
      <c r="C2" s="279"/>
      <c r="D2" s="279"/>
      <c r="E2" s="279" t="s">
        <v>124</v>
      </c>
      <c r="F2" s="279"/>
      <c r="G2" s="279"/>
      <c r="H2" s="279"/>
      <c r="I2" s="279"/>
      <c r="J2" s="279"/>
      <c r="K2" s="279"/>
      <c r="L2" s="26"/>
      <c r="N2" s="283"/>
      <c r="O2" s="283"/>
      <c r="P2" s="283"/>
      <c r="Q2" s="283" t="str">
        <f>E2</f>
        <v>FALL 2021-22 STUDENT TUITION AND FEE RATES</v>
      </c>
      <c r="R2" s="283"/>
      <c r="S2" s="283"/>
      <c r="T2" s="283"/>
      <c r="U2" s="283"/>
      <c r="V2" s="283"/>
      <c r="W2" s="26"/>
      <c r="Y2" s="283"/>
      <c r="Z2" s="283"/>
      <c r="AA2" s="283" t="s">
        <v>125</v>
      </c>
      <c r="AB2" s="283"/>
      <c r="AC2" s="283"/>
      <c r="AD2" s="283"/>
      <c r="AE2" s="283"/>
      <c r="AH2" s="279"/>
      <c r="AI2" s="279"/>
      <c r="AJ2" s="279" t="str">
        <f>AA2</f>
        <v>FALL 2021-22 STUDENT BLOCK TUITION</v>
      </c>
      <c r="AK2" s="279"/>
      <c r="AL2" s="279"/>
      <c r="AM2" s="279"/>
      <c r="AN2" s="279"/>
      <c r="AQ2" s="279"/>
      <c r="AR2" s="279"/>
      <c r="AS2" s="279"/>
      <c r="AT2" s="279"/>
      <c r="AU2" s="279" t="str">
        <f>E2</f>
        <v>FALL 2021-22 STUDENT TUITION AND FEE RATES</v>
      </c>
      <c r="AV2" s="279"/>
      <c r="AW2" s="279"/>
      <c r="AX2" s="279"/>
      <c r="AY2" s="279"/>
      <c r="AZ2" s="279"/>
    </row>
    <row r="3" spans="1:54">
      <c r="B3" s="283"/>
      <c r="C3" s="283"/>
      <c r="D3" s="283"/>
      <c r="E3" s="283" t="str">
        <f>'SYSTEM RESIDENT'!E3</f>
        <v>CREDIT PROGRAMS: A &amp; P, PSV, DEVELOPMENTAL EDUCATION AND EPI PROGRAMS</v>
      </c>
      <c r="F3" s="283"/>
      <c r="G3" s="283"/>
      <c r="H3" s="283"/>
      <c r="I3" s="283"/>
      <c r="J3" s="283"/>
      <c r="K3" s="283"/>
      <c r="L3" s="26"/>
      <c r="N3" s="283"/>
      <c r="O3" s="283"/>
      <c r="P3" s="283"/>
      <c r="Q3" s="283" t="str">
        <f>'SYSTEM RESIDENT'!P3</f>
        <v>CAREER CERTIFICATE AND APPLIED TECHNOLOGY DIPLOMA</v>
      </c>
      <c r="R3" s="283"/>
      <c r="S3" s="283"/>
      <c r="T3" s="283"/>
      <c r="U3" s="283"/>
      <c r="V3" s="283"/>
      <c r="W3" s="26"/>
      <c r="Y3" s="283"/>
      <c r="Z3" s="283"/>
      <c r="AA3" s="283" t="str">
        <f>'SYSTEM RESIDENT'!X3</f>
        <v xml:space="preserve">VOCATIONAL PREPARATORY PROGRAMS </v>
      </c>
      <c r="AB3" s="283"/>
      <c r="AC3" s="283"/>
      <c r="AD3" s="283"/>
      <c r="AE3" s="283"/>
      <c r="AH3" s="279"/>
      <c r="AI3" s="279"/>
      <c r="AJ3" s="279" t="str">
        <f>'SYSTEM RESIDENT'!AG3</f>
        <v>ADULT EDUCATION PROGRAMS</v>
      </c>
      <c r="AK3" s="279"/>
      <c r="AL3" s="279"/>
      <c r="AM3" s="279"/>
      <c r="AN3" s="279"/>
      <c r="AQ3" s="279"/>
      <c r="AR3" s="279"/>
      <c r="AS3" s="279"/>
      <c r="AT3" s="279"/>
      <c r="AU3" s="279" t="str">
        <f>'SYSTEM RESIDENT'!AP3</f>
        <v>BACCALAUREATE DEGREE PROGRAMS</v>
      </c>
      <c r="AV3" s="279"/>
      <c r="AW3" s="279"/>
      <c r="AX3" s="279"/>
      <c r="AY3" s="279"/>
      <c r="AZ3" s="279"/>
    </row>
    <row r="4" spans="1:54">
      <c r="B4" s="50"/>
      <c r="C4" s="50"/>
      <c r="D4" s="50"/>
      <c r="E4" s="50"/>
      <c r="F4" s="50"/>
      <c r="G4" s="50"/>
      <c r="H4" s="50"/>
      <c r="I4" s="50"/>
      <c r="J4" s="50"/>
      <c r="K4" s="50"/>
      <c r="L4" s="26"/>
      <c r="N4" s="50"/>
      <c r="O4" s="50"/>
      <c r="P4" s="50"/>
      <c r="Q4" s="50"/>
      <c r="R4" s="50"/>
      <c r="S4" s="50"/>
      <c r="T4" s="50"/>
      <c r="U4" s="50"/>
      <c r="V4" s="50"/>
      <c r="W4" s="26"/>
      <c r="Y4" s="50"/>
      <c r="Z4" s="50"/>
      <c r="AA4" s="50"/>
      <c r="AB4" s="50"/>
      <c r="AC4" s="50"/>
      <c r="AD4" s="50"/>
      <c r="AE4" s="50"/>
      <c r="AH4" s="1"/>
      <c r="AI4" s="1"/>
      <c r="AJ4" s="1"/>
      <c r="AK4" s="1"/>
      <c r="AL4" s="1"/>
      <c r="AM4" s="1"/>
      <c r="AN4" s="1"/>
      <c r="AQ4" s="1"/>
      <c r="AR4" s="1"/>
      <c r="AS4" s="1"/>
      <c r="AT4" s="1"/>
      <c r="AU4" s="1"/>
      <c r="AV4" s="1"/>
      <c r="AW4" s="1"/>
      <c r="AX4" s="1"/>
      <c r="AY4" s="1"/>
      <c r="AZ4" s="1"/>
    </row>
    <row r="5" spans="1:54">
      <c r="B5" s="283"/>
      <c r="C5" s="283"/>
      <c r="D5" s="283"/>
      <c r="E5" s="283" t="s">
        <v>71</v>
      </c>
      <c r="F5" s="283"/>
      <c r="G5" s="283"/>
      <c r="H5" s="283"/>
      <c r="I5" s="283"/>
      <c r="J5" s="283"/>
      <c r="K5" s="283"/>
      <c r="L5" s="26"/>
      <c r="N5" s="283"/>
      <c r="O5" s="283"/>
      <c r="P5" s="283"/>
      <c r="Q5" s="283" t="s">
        <v>71</v>
      </c>
      <c r="R5" s="283"/>
      <c r="S5" s="283"/>
      <c r="T5" s="283"/>
      <c r="U5" s="283"/>
      <c r="V5" s="283"/>
      <c r="W5" s="26"/>
      <c r="Y5" s="283"/>
      <c r="Z5" s="283"/>
      <c r="AA5" s="283" t="s">
        <v>71</v>
      </c>
      <c r="AB5" s="283"/>
      <c r="AC5" s="283"/>
      <c r="AD5" s="283"/>
      <c r="AE5" s="283"/>
      <c r="AH5" s="279"/>
      <c r="AI5" s="279"/>
      <c r="AJ5" s="279" t="s">
        <v>71</v>
      </c>
      <c r="AK5" s="279"/>
      <c r="AL5" s="279"/>
      <c r="AM5" s="279"/>
      <c r="AN5" s="279"/>
      <c r="AQ5" s="279"/>
      <c r="AR5" s="279"/>
      <c r="AS5" s="279"/>
      <c r="AT5" s="279"/>
      <c r="AU5" s="279" t="s">
        <v>71</v>
      </c>
      <c r="AV5" s="279"/>
      <c r="AW5" s="279"/>
      <c r="AX5" s="279"/>
      <c r="AY5" s="279"/>
      <c r="AZ5" s="279"/>
    </row>
    <row r="6" spans="1:54" ht="16.5" thickBot="1">
      <c r="B6" s="282"/>
      <c r="C6" s="282"/>
      <c r="D6" s="282"/>
      <c r="E6" s="282" t="str">
        <f>'SYSTEM RESIDENT'!E6</f>
        <v>FEE PER CREDIT HOUR</v>
      </c>
      <c r="F6" s="282"/>
      <c r="G6" s="282"/>
      <c r="H6" s="282"/>
      <c r="I6" s="282"/>
      <c r="J6" s="282"/>
      <c r="K6" s="282"/>
      <c r="L6" s="26"/>
      <c r="N6" s="283"/>
      <c r="O6" s="283"/>
      <c r="P6" s="283"/>
      <c r="Q6" s="283" t="str">
        <f>E6</f>
        <v>FEE PER CREDIT HOUR</v>
      </c>
      <c r="R6" s="283"/>
      <c r="S6" s="283"/>
      <c r="T6" s="283"/>
      <c r="U6" s="283"/>
      <c r="V6" s="283"/>
      <c r="W6" s="26"/>
      <c r="Y6" s="282"/>
      <c r="Z6" s="282"/>
      <c r="AA6" s="282" t="str">
        <f>'SYSTEM RESIDENT'!X6</f>
        <v>FEE PER TERM</v>
      </c>
      <c r="AB6" s="282"/>
      <c r="AC6" s="282"/>
      <c r="AD6" s="282"/>
      <c r="AE6" s="282"/>
      <c r="AH6" s="279"/>
      <c r="AI6" s="279"/>
      <c r="AJ6" s="279" t="str">
        <f>AA6</f>
        <v>FEE PER TERM</v>
      </c>
      <c r="AK6" s="279"/>
      <c r="AL6" s="279"/>
      <c r="AM6" s="279"/>
      <c r="AN6" s="279"/>
      <c r="AQ6" s="280"/>
      <c r="AR6" s="280"/>
      <c r="AS6" s="280"/>
      <c r="AT6" s="280"/>
      <c r="AU6" s="280" t="str">
        <f>E6</f>
        <v>FEE PER CREDIT HOUR</v>
      </c>
      <c r="AV6" s="280"/>
      <c r="AW6" s="280"/>
      <c r="AX6" s="280"/>
      <c r="AY6" s="280"/>
      <c r="AZ6" s="280"/>
    </row>
    <row r="7" spans="1:54">
      <c r="A7" s="51"/>
      <c r="B7" s="52"/>
      <c r="C7" s="53"/>
      <c r="D7" s="53"/>
      <c r="E7" s="53"/>
      <c r="F7" s="53"/>
      <c r="G7" s="54"/>
      <c r="H7" s="55"/>
      <c r="I7" s="8" t="str">
        <f>'SYSTEM RESIDENT'!H7</f>
        <v>FALL 2021</v>
      </c>
      <c r="J7" s="216" t="str">
        <f>'SYSTEM RESIDENT'!I7</f>
        <v>FALL 2020</v>
      </c>
      <c r="K7" s="56"/>
      <c r="L7" s="26"/>
      <c r="M7" s="51"/>
      <c r="N7" s="52"/>
      <c r="O7" s="53"/>
      <c r="P7" s="53"/>
      <c r="Q7" s="53"/>
      <c r="R7" s="53"/>
      <c r="S7" s="55"/>
      <c r="T7" s="8" t="str">
        <f>I7</f>
        <v>FALL 2021</v>
      </c>
      <c r="U7" s="216" t="str">
        <f>J7</f>
        <v>FALL 2020</v>
      </c>
      <c r="V7" s="56"/>
      <c r="W7" s="26"/>
      <c r="X7" s="51"/>
      <c r="Y7" s="52"/>
      <c r="Z7" s="53"/>
      <c r="AA7" s="53"/>
      <c r="AB7" s="53"/>
      <c r="AC7" s="54"/>
      <c r="AD7" s="56"/>
      <c r="AE7" s="56"/>
      <c r="AG7" s="4"/>
      <c r="AH7" s="10"/>
      <c r="AI7" s="11"/>
      <c r="AJ7" s="11"/>
      <c r="AK7" s="11"/>
      <c r="AL7" s="12"/>
      <c r="AM7" s="9"/>
      <c r="AN7" s="9"/>
      <c r="AP7" s="4"/>
      <c r="AQ7" s="10"/>
      <c r="AR7" s="11"/>
      <c r="AS7" s="11"/>
      <c r="AT7" s="11"/>
      <c r="AU7" s="11"/>
      <c r="AV7" s="12"/>
      <c r="AW7" s="7"/>
      <c r="AX7" s="8" t="str">
        <f>I7</f>
        <v>FALL 2021</v>
      </c>
      <c r="AY7" s="216" t="str">
        <f>J7</f>
        <v>FALL 2020</v>
      </c>
      <c r="AZ7" s="9"/>
    </row>
    <row r="8" spans="1:54">
      <c r="A8" s="224"/>
      <c r="B8" s="225"/>
      <c r="C8" s="226" t="s">
        <v>72</v>
      </c>
      <c r="D8" s="226" t="s">
        <v>41</v>
      </c>
      <c r="E8" s="226" t="s">
        <v>41</v>
      </c>
      <c r="F8" s="226" t="s">
        <v>42</v>
      </c>
      <c r="G8" s="227"/>
      <c r="H8" s="228"/>
      <c r="I8" s="229" t="s">
        <v>43</v>
      </c>
      <c r="J8" s="229" t="s">
        <v>43</v>
      </c>
      <c r="K8" s="229" t="s">
        <v>44</v>
      </c>
      <c r="L8" s="230"/>
      <c r="M8" s="224"/>
      <c r="N8" s="225"/>
      <c r="O8" s="226" t="s">
        <v>72</v>
      </c>
      <c r="P8" s="226" t="s">
        <v>41</v>
      </c>
      <c r="Q8" s="226" t="s">
        <v>42</v>
      </c>
      <c r="R8" s="226"/>
      <c r="S8" s="228"/>
      <c r="T8" s="229" t="s">
        <v>43</v>
      </c>
      <c r="U8" s="229" t="s">
        <v>43</v>
      </c>
      <c r="V8" s="229" t="s">
        <v>44</v>
      </c>
      <c r="W8" s="230"/>
      <c r="X8" s="224"/>
      <c r="Y8" s="225"/>
      <c r="Z8" s="226" t="s">
        <v>72</v>
      </c>
      <c r="AA8" s="226" t="s">
        <v>41</v>
      </c>
      <c r="AB8" s="226" t="s">
        <v>42</v>
      </c>
      <c r="AC8" s="227"/>
      <c r="AD8" s="229"/>
      <c r="AE8" s="229" t="str">
        <f>I7</f>
        <v>FALL 2021</v>
      </c>
      <c r="AF8" s="230"/>
      <c r="AG8" s="224"/>
      <c r="AH8" s="225"/>
      <c r="AI8" s="226" t="s">
        <v>72</v>
      </c>
      <c r="AJ8" s="226" t="s">
        <v>41</v>
      </c>
      <c r="AK8" s="226" t="s">
        <v>42</v>
      </c>
      <c r="AL8" s="227"/>
      <c r="AM8" s="229"/>
      <c r="AN8" s="229" t="str">
        <f>I7</f>
        <v>FALL 2021</v>
      </c>
      <c r="AO8" s="230"/>
      <c r="AP8" s="224"/>
      <c r="AQ8" s="225"/>
      <c r="AR8" s="226" t="s">
        <v>72</v>
      </c>
      <c r="AS8" s="226" t="s">
        <v>41</v>
      </c>
      <c r="AT8" s="226" t="s">
        <v>41</v>
      </c>
      <c r="AU8" s="226" t="s">
        <v>42</v>
      </c>
      <c r="AV8" s="227"/>
      <c r="AW8" s="228"/>
      <c r="AX8" s="229" t="s">
        <v>43</v>
      </c>
      <c r="AY8" s="229" t="s">
        <v>43</v>
      </c>
      <c r="AZ8" s="229" t="s">
        <v>44</v>
      </c>
    </row>
    <row r="9" spans="1:54">
      <c r="A9" s="224"/>
      <c r="B9" s="225"/>
      <c r="C9" s="226" t="s">
        <v>73</v>
      </c>
      <c r="D9" s="226" t="s">
        <v>45</v>
      </c>
      <c r="E9" s="226" t="s">
        <v>46</v>
      </c>
      <c r="F9" s="226" t="s">
        <v>47</v>
      </c>
      <c r="G9" s="227" t="s">
        <v>48</v>
      </c>
      <c r="H9" s="228"/>
      <c r="I9" s="229" t="s">
        <v>49</v>
      </c>
      <c r="J9" s="229" t="s">
        <v>49</v>
      </c>
      <c r="K9" s="229" t="s">
        <v>50</v>
      </c>
      <c r="L9" s="230"/>
      <c r="M9" s="224"/>
      <c r="N9" s="225"/>
      <c r="O9" s="226" t="s">
        <v>73</v>
      </c>
      <c r="P9" s="226" t="s">
        <v>45</v>
      </c>
      <c r="Q9" s="226" t="s">
        <v>47</v>
      </c>
      <c r="R9" s="226" t="s">
        <v>48</v>
      </c>
      <c r="S9" s="228"/>
      <c r="T9" s="229" t="s">
        <v>49</v>
      </c>
      <c r="U9" s="229" t="s">
        <v>49</v>
      </c>
      <c r="V9" s="229" t="s">
        <v>50</v>
      </c>
      <c r="W9" s="230"/>
      <c r="X9" s="224"/>
      <c r="Y9" s="225"/>
      <c r="Z9" s="226" t="s">
        <v>73</v>
      </c>
      <c r="AA9" s="226" t="s">
        <v>45</v>
      </c>
      <c r="AB9" s="226" t="s">
        <v>47</v>
      </c>
      <c r="AC9" s="227" t="s">
        <v>48</v>
      </c>
      <c r="AD9" s="229"/>
      <c r="AE9" s="229" t="s">
        <v>5</v>
      </c>
      <c r="AF9" s="230"/>
      <c r="AG9" s="224"/>
      <c r="AH9" s="225"/>
      <c r="AI9" s="226" t="s">
        <v>73</v>
      </c>
      <c r="AJ9" s="226" t="s">
        <v>45</v>
      </c>
      <c r="AK9" s="226" t="s">
        <v>47</v>
      </c>
      <c r="AL9" s="227" t="s">
        <v>48</v>
      </c>
      <c r="AM9" s="229"/>
      <c r="AN9" s="229" t="str">
        <f>AE9</f>
        <v>BLOCK TUITION</v>
      </c>
      <c r="AO9" s="230"/>
      <c r="AP9" s="224"/>
      <c r="AQ9" s="225"/>
      <c r="AR9" s="226" t="s">
        <v>73</v>
      </c>
      <c r="AS9" s="226" t="s">
        <v>45</v>
      </c>
      <c r="AT9" s="226" t="s">
        <v>46</v>
      </c>
      <c r="AU9" s="226" t="s">
        <v>47</v>
      </c>
      <c r="AV9" s="227" t="s">
        <v>48</v>
      </c>
      <c r="AW9" s="228" t="s">
        <v>3</v>
      </c>
      <c r="AX9" s="229" t="s">
        <v>49</v>
      </c>
      <c r="AY9" s="229" t="s">
        <v>49</v>
      </c>
      <c r="AZ9" s="229" t="s">
        <v>50</v>
      </c>
    </row>
    <row r="10" spans="1:54" ht="16.5" thickBot="1">
      <c r="A10" s="231" t="s">
        <v>52</v>
      </c>
      <c r="B10" s="232" t="s">
        <v>2</v>
      </c>
      <c r="C10" s="233" t="s">
        <v>50</v>
      </c>
      <c r="D10" s="233" t="s">
        <v>53</v>
      </c>
      <c r="E10" s="233" t="s">
        <v>50</v>
      </c>
      <c r="F10" s="233" t="s">
        <v>50</v>
      </c>
      <c r="G10" s="234" t="s">
        <v>50</v>
      </c>
      <c r="H10" s="235" t="s">
        <v>3</v>
      </c>
      <c r="I10" s="236" t="s">
        <v>54</v>
      </c>
      <c r="J10" s="236" t="s">
        <v>54</v>
      </c>
      <c r="K10" s="236" t="s">
        <v>55</v>
      </c>
      <c r="L10" s="230"/>
      <c r="M10" s="231" t="s">
        <v>52</v>
      </c>
      <c r="N10" s="232" t="s">
        <v>2</v>
      </c>
      <c r="O10" s="233" t="s">
        <v>50</v>
      </c>
      <c r="P10" s="233" t="s">
        <v>53</v>
      </c>
      <c r="Q10" s="233" t="s">
        <v>50</v>
      </c>
      <c r="R10" s="233" t="s">
        <v>50</v>
      </c>
      <c r="S10" s="235" t="s">
        <v>3</v>
      </c>
      <c r="T10" s="236" t="s">
        <v>54</v>
      </c>
      <c r="U10" s="236" t="s">
        <v>54</v>
      </c>
      <c r="V10" s="236" t="s">
        <v>55</v>
      </c>
      <c r="W10" s="230"/>
      <c r="X10" s="231" t="s">
        <v>52</v>
      </c>
      <c r="Y10" s="232" t="s">
        <v>2</v>
      </c>
      <c r="Z10" s="233" t="s">
        <v>50</v>
      </c>
      <c r="AA10" s="233" t="s">
        <v>53</v>
      </c>
      <c r="AB10" s="233" t="s">
        <v>50</v>
      </c>
      <c r="AC10" s="234" t="s">
        <v>50</v>
      </c>
      <c r="AD10" s="236" t="s">
        <v>3</v>
      </c>
      <c r="AE10" s="236" t="s">
        <v>49</v>
      </c>
      <c r="AF10" s="230"/>
      <c r="AG10" s="231" t="s">
        <v>52</v>
      </c>
      <c r="AH10" s="232" t="s">
        <v>2</v>
      </c>
      <c r="AI10" s="233" t="s">
        <v>50</v>
      </c>
      <c r="AJ10" s="233" t="s">
        <v>53</v>
      </c>
      <c r="AK10" s="233" t="s">
        <v>50</v>
      </c>
      <c r="AL10" s="234" t="s">
        <v>50</v>
      </c>
      <c r="AM10" s="236" t="s">
        <v>3</v>
      </c>
      <c r="AN10" s="236" t="str">
        <f>AE10</f>
        <v>ACADEMIC YEAR</v>
      </c>
      <c r="AO10" s="230"/>
      <c r="AP10" s="231" t="s">
        <v>52</v>
      </c>
      <c r="AQ10" s="232" t="s">
        <v>2</v>
      </c>
      <c r="AR10" s="233" t="s">
        <v>50</v>
      </c>
      <c r="AS10" s="233" t="s">
        <v>53</v>
      </c>
      <c r="AT10" s="233" t="s">
        <v>50</v>
      </c>
      <c r="AU10" s="233" t="s">
        <v>50</v>
      </c>
      <c r="AV10" s="234" t="s">
        <v>50</v>
      </c>
      <c r="AW10" s="235"/>
      <c r="AX10" s="236" t="s">
        <v>54</v>
      </c>
      <c r="AY10" s="236" t="s">
        <v>54</v>
      </c>
      <c r="AZ10" s="236" t="s">
        <v>55</v>
      </c>
    </row>
    <row r="11" spans="1:54">
      <c r="A11" s="237" t="s">
        <v>0</v>
      </c>
      <c r="B11" s="238">
        <v>78.84</v>
      </c>
      <c r="C11" s="239">
        <v>236.69</v>
      </c>
      <c r="D11" s="239">
        <v>3.46</v>
      </c>
      <c r="E11" s="239">
        <v>7.88</v>
      </c>
      <c r="F11" s="239">
        <v>63.11</v>
      </c>
      <c r="G11" s="239">
        <v>15.78</v>
      </c>
      <c r="H11" s="240">
        <v>405.75999999999993</v>
      </c>
      <c r="I11" s="241">
        <v>12172.8</v>
      </c>
      <c r="J11" s="242">
        <v>12172.8</v>
      </c>
      <c r="K11" s="243">
        <v>0</v>
      </c>
      <c r="L11" s="230"/>
      <c r="M11" s="244" t="str">
        <f>'SYSTEM RESIDENT'!L11</f>
        <v>Eastern Florida State College</v>
      </c>
      <c r="N11" s="238">
        <v>69.599999999999994</v>
      </c>
      <c r="O11" s="239">
        <v>209.7</v>
      </c>
      <c r="P11" s="239">
        <v>0</v>
      </c>
      <c r="Q11" s="239">
        <v>14.1</v>
      </c>
      <c r="R11" s="239">
        <v>14.1</v>
      </c>
      <c r="S11" s="240">
        <v>307.5</v>
      </c>
      <c r="T11" s="241">
        <v>9225</v>
      </c>
      <c r="U11" s="241">
        <v>9225</v>
      </c>
      <c r="V11" s="245">
        <v>0</v>
      </c>
      <c r="W11" s="230"/>
      <c r="X11" s="244" t="str">
        <f>M11</f>
        <v>Eastern Florida State College</v>
      </c>
      <c r="Y11" s="238">
        <v>0</v>
      </c>
      <c r="Z11" s="246"/>
      <c r="AA11" s="246"/>
      <c r="AB11" s="246"/>
      <c r="AC11" s="247"/>
      <c r="AD11" s="241">
        <v>0</v>
      </c>
      <c r="AE11" s="241">
        <v>0</v>
      </c>
      <c r="AF11" s="230"/>
      <c r="AG11" s="244" t="str">
        <f>M11</f>
        <v>Eastern Florida State College</v>
      </c>
      <c r="AH11" s="238">
        <v>0</v>
      </c>
      <c r="AI11" s="246"/>
      <c r="AJ11" s="246"/>
      <c r="AK11" s="246"/>
      <c r="AL11" s="247"/>
      <c r="AM11" s="241">
        <v>0</v>
      </c>
      <c r="AN11" s="241">
        <v>0</v>
      </c>
      <c r="AO11" s="230"/>
      <c r="AP11" s="244" t="str">
        <f>A11</f>
        <v>Eastern Florida State College</v>
      </c>
      <c r="AQ11" s="238">
        <v>91.79</v>
      </c>
      <c r="AR11" s="239">
        <v>292.63</v>
      </c>
      <c r="AS11" s="239">
        <v>19.22</v>
      </c>
      <c r="AT11" s="238">
        <v>9.18</v>
      </c>
      <c r="AU11" s="239">
        <v>76.88</v>
      </c>
      <c r="AV11" s="239">
        <v>19.22</v>
      </c>
      <c r="AW11" s="240">
        <v>508.91999999999996</v>
      </c>
      <c r="AX11" s="241">
        <v>15267.6</v>
      </c>
      <c r="AY11" s="242">
        <v>15267.6</v>
      </c>
      <c r="AZ11" s="245">
        <v>0</v>
      </c>
      <c r="BA11" s="26"/>
      <c r="BB11" s="26"/>
    </row>
    <row r="12" spans="1:54">
      <c r="A12" s="244" t="s">
        <v>6</v>
      </c>
      <c r="B12" s="217">
        <v>82</v>
      </c>
      <c r="C12" s="220">
        <v>226.4</v>
      </c>
      <c r="D12" s="220">
        <v>15.4</v>
      </c>
      <c r="E12" s="220">
        <v>8.1999999999999993</v>
      </c>
      <c r="F12" s="220">
        <v>19.600000000000001</v>
      </c>
      <c r="G12" s="220">
        <v>15.4</v>
      </c>
      <c r="H12" s="212">
        <v>366.99999999999994</v>
      </c>
      <c r="I12" s="213">
        <v>11010</v>
      </c>
      <c r="J12" s="222">
        <v>11010</v>
      </c>
      <c r="K12" s="221">
        <v>0</v>
      </c>
      <c r="L12" s="230"/>
      <c r="M12" s="248" t="str">
        <f>'SYSTEM RESIDENT'!L12</f>
        <v>Broward College</v>
      </c>
      <c r="N12" s="217">
        <v>73.400000000000006</v>
      </c>
      <c r="O12" s="220">
        <v>209.75</v>
      </c>
      <c r="P12" s="220">
        <v>14.15</v>
      </c>
      <c r="Q12" s="220">
        <v>14.15</v>
      </c>
      <c r="R12" s="220">
        <v>14.15</v>
      </c>
      <c r="S12" s="212">
        <v>325.59999999999991</v>
      </c>
      <c r="T12" s="213">
        <v>9768</v>
      </c>
      <c r="U12" s="213">
        <v>9768</v>
      </c>
      <c r="V12" s="221">
        <v>0</v>
      </c>
      <c r="W12" s="230"/>
      <c r="X12" s="248" t="str">
        <f t="shared" ref="X12:X38" si="0">M12</f>
        <v>Broward College</v>
      </c>
      <c r="Y12" s="217">
        <v>0</v>
      </c>
      <c r="Z12" s="249"/>
      <c r="AA12" s="249"/>
      <c r="AB12" s="249"/>
      <c r="AC12" s="250"/>
      <c r="AD12" s="213">
        <v>0</v>
      </c>
      <c r="AE12" s="213">
        <v>0</v>
      </c>
      <c r="AF12" s="230"/>
      <c r="AG12" s="248" t="str">
        <f t="shared" ref="AG12:AG38" si="1">M12</f>
        <v>Broward College</v>
      </c>
      <c r="AH12" s="217">
        <v>0</v>
      </c>
      <c r="AI12" s="249"/>
      <c r="AJ12" s="249"/>
      <c r="AK12" s="249"/>
      <c r="AL12" s="250"/>
      <c r="AM12" s="213">
        <v>0</v>
      </c>
      <c r="AN12" s="213">
        <v>0</v>
      </c>
      <c r="AO12" s="230"/>
      <c r="AP12" s="248" t="str">
        <f t="shared" ref="AP12:AP38" si="2">A12</f>
        <v>Broward College</v>
      </c>
      <c r="AQ12" s="217">
        <v>91.79</v>
      </c>
      <c r="AR12" s="220">
        <v>384.72</v>
      </c>
      <c r="AS12" s="220">
        <v>23.83</v>
      </c>
      <c r="AT12" s="220">
        <v>9.18</v>
      </c>
      <c r="AU12" s="220">
        <v>50.1</v>
      </c>
      <c r="AV12" s="220">
        <v>23.83</v>
      </c>
      <c r="AW12" s="212">
        <v>583.45000000000005</v>
      </c>
      <c r="AX12" s="213">
        <v>17503.5</v>
      </c>
      <c r="AY12" s="222">
        <v>17503.5</v>
      </c>
      <c r="AZ12" s="221">
        <v>0</v>
      </c>
      <c r="BA12" s="26"/>
      <c r="BB12" s="26"/>
    </row>
    <row r="13" spans="1:54">
      <c r="A13" s="248" t="s">
        <v>7</v>
      </c>
      <c r="B13" s="217">
        <v>82.78</v>
      </c>
      <c r="C13" s="220">
        <v>248.34</v>
      </c>
      <c r="D13" s="220">
        <v>16.559999999999999</v>
      </c>
      <c r="E13" s="220">
        <v>8.2799999999999994</v>
      </c>
      <c r="F13" s="220">
        <v>65.680000000000007</v>
      </c>
      <c r="G13" s="220">
        <v>16.559999999999999</v>
      </c>
      <c r="H13" s="212">
        <v>438.2</v>
      </c>
      <c r="I13" s="213">
        <v>13146</v>
      </c>
      <c r="J13" s="222">
        <v>13146</v>
      </c>
      <c r="K13" s="221">
        <v>0</v>
      </c>
      <c r="L13" s="230"/>
      <c r="M13" s="248" t="str">
        <f>'SYSTEM RESIDENT'!L13</f>
        <v>College of Central Florida</v>
      </c>
      <c r="N13" s="217">
        <v>73.400000000000006</v>
      </c>
      <c r="O13" s="220">
        <v>220.19</v>
      </c>
      <c r="P13" s="220">
        <v>29.36</v>
      </c>
      <c r="Q13" s="220">
        <v>14.68</v>
      </c>
      <c r="R13" s="220">
        <v>14.68</v>
      </c>
      <c r="S13" s="212">
        <v>352.31000000000006</v>
      </c>
      <c r="T13" s="213">
        <v>10569.3</v>
      </c>
      <c r="U13" s="213">
        <v>10722</v>
      </c>
      <c r="V13" s="221">
        <v>-1.4241745942921158E-2</v>
      </c>
      <c r="W13" s="230"/>
      <c r="X13" s="248" t="str">
        <f t="shared" si="0"/>
        <v>College of Central Florida</v>
      </c>
      <c r="Y13" s="217">
        <v>30</v>
      </c>
      <c r="Z13" s="249"/>
      <c r="AA13" s="249"/>
      <c r="AB13" s="249"/>
      <c r="AC13" s="250"/>
      <c r="AD13" s="213">
        <v>30</v>
      </c>
      <c r="AE13" s="213">
        <v>90</v>
      </c>
      <c r="AF13" s="230"/>
      <c r="AG13" s="248" t="str">
        <f t="shared" si="1"/>
        <v>College of Central Florida</v>
      </c>
      <c r="AH13" s="217">
        <v>30</v>
      </c>
      <c r="AI13" s="249"/>
      <c r="AJ13" s="249"/>
      <c r="AK13" s="249"/>
      <c r="AL13" s="250"/>
      <c r="AM13" s="213">
        <v>30</v>
      </c>
      <c r="AN13" s="213">
        <v>90</v>
      </c>
      <c r="AO13" s="230"/>
      <c r="AP13" s="248" t="str">
        <f t="shared" si="2"/>
        <v>College of Central Florida</v>
      </c>
      <c r="AQ13" s="217">
        <v>95.45</v>
      </c>
      <c r="AR13" s="220">
        <v>353.16</v>
      </c>
      <c r="AS13" s="220">
        <v>22.42</v>
      </c>
      <c r="AT13" s="220">
        <v>9.5399999999999991</v>
      </c>
      <c r="AU13" s="220">
        <v>88.4</v>
      </c>
      <c r="AV13" s="220">
        <v>22.42</v>
      </c>
      <c r="AW13" s="212">
        <v>591.39</v>
      </c>
      <c r="AX13" s="213">
        <v>17741.7</v>
      </c>
      <c r="AY13" s="222">
        <v>17741.7</v>
      </c>
      <c r="AZ13" s="221">
        <v>0</v>
      </c>
      <c r="BA13" s="26"/>
      <c r="BB13" s="26"/>
    </row>
    <row r="14" spans="1:54">
      <c r="A14" s="248" t="s">
        <v>56</v>
      </c>
      <c r="B14" s="217">
        <v>78.84</v>
      </c>
      <c r="C14" s="220">
        <v>194.35</v>
      </c>
      <c r="D14" s="220">
        <v>5.5</v>
      </c>
      <c r="E14" s="220">
        <v>6</v>
      </c>
      <c r="F14" s="220">
        <v>8</v>
      </c>
      <c r="G14" s="220">
        <v>3.66</v>
      </c>
      <c r="H14" s="212">
        <v>296.35000000000002</v>
      </c>
      <c r="I14" s="213">
        <v>8890.5</v>
      </c>
      <c r="J14" s="222">
        <v>8890.5</v>
      </c>
      <c r="K14" s="221">
        <v>0</v>
      </c>
      <c r="L14" s="230"/>
      <c r="M14" s="248" t="str">
        <f>'SYSTEM RESIDENT'!L14</f>
        <v>Chipola College</v>
      </c>
      <c r="N14" s="217">
        <v>69.900000000000006</v>
      </c>
      <c r="O14" s="220">
        <v>199.8</v>
      </c>
      <c r="P14" s="220">
        <v>3.3</v>
      </c>
      <c r="Q14" s="220">
        <v>1.5</v>
      </c>
      <c r="R14" s="220">
        <v>1.8</v>
      </c>
      <c r="S14" s="212">
        <v>276.30000000000007</v>
      </c>
      <c r="T14" s="213">
        <v>8289</v>
      </c>
      <c r="U14" s="213">
        <v>8289</v>
      </c>
      <c r="V14" s="221">
        <v>0</v>
      </c>
      <c r="W14" s="230"/>
      <c r="X14" s="248" t="str">
        <f t="shared" si="0"/>
        <v>Chipola College</v>
      </c>
      <c r="Y14" s="217">
        <v>30</v>
      </c>
      <c r="Z14" s="249"/>
      <c r="AA14" s="249"/>
      <c r="AB14" s="249"/>
      <c r="AC14" s="250"/>
      <c r="AD14" s="213">
        <v>30</v>
      </c>
      <c r="AE14" s="213">
        <v>90</v>
      </c>
      <c r="AF14" s="230"/>
      <c r="AG14" s="248" t="str">
        <f t="shared" si="1"/>
        <v>Chipola College</v>
      </c>
      <c r="AH14" s="217">
        <v>0</v>
      </c>
      <c r="AI14" s="249"/>
      <c r="AJ14" s="249"/>
      <c r="AK14" s="249"/>
      <c r="AL14" s="250"/>
      <c r="AM14" s="213">
        <v>0</v>
      </c>
      <c r="AN14" s="213">
        <v>0</v>
      </c>
      <c r="AO14" s="230"/>
      <c r="AP14" s="248" t="str">
        <f t="shared" si="2"/>
        <v>Chipola College*</v>
      </c>
      <c r="AQ14" s="217">
        <v>91.79</v>
      </c>
      <c r="AR14" s="220">
        <v>194.35</v>
      </c>
      <c r="AS14" s="220">
        <v>5.5</v>
      </c>
      <c r="AT14" s="220">
        <v>6</v>
      </c>
      <c r="AU14" s="220">
        <v>8</v>
      </c>
      <c r="AV14" s="220">
        <v>3.71</v>
      </c>
      <c r="AW14" s="212">
        <v>309.34999999999997</v>
      </c>
      <c r="AX14" s="213">
        <v>9280.5</v>
      </c>
      <c r="AY14" s="222">
        <v>9280.5</v>
      </c>
      <c r="AZ14" s="221">
        <v>0</v>
      </c>
      <c r="BA14" s="26"/>
      <c r="BB14" s="26"/>
    </row>
    <row r="15" spans="1:54">
      <c r="A15" s="248" t="s">
        <v>9</v>
      </c>
      <c r="B15" s="217">
        <v>79.22</v>
      </c>
      <c r="C15" s="220">
        <v>231.96</v>
      </c>
      <c r="D15" s="220">
        <v>15.46</v>
      </c>
      <c r="E15" s="220">
        <v>7.72</v>
      </c>
      <c r="F15" s="220">
        <v>48.83</v>
      </c>
      <c r="G15" s="220">
        <v>15.46</v>
      </c>
      <c r="H15" s="212">
        <v>398.65</v>
      </c>
      <c r="I15" s="213">
        <v>11959.5</v>
      </c>
      <c r="J15" s="222">
        <v>11959.5</v>
      </c>
      <c r="K15" s="221">
        <v>0</v>
      </c>
      <c r="L15" s="230"/>
      <c r="M15" s="248" t="str">
        <f>'SYSTEM RESIDENT'!L15</f>
        <v>Daytona State College</v>
      </c>
      <c r="N15" s="217">
        <v>68.53</v>
      </c>
      <c r="O15" s="220">
        <v>207.55999999999997</v>
      </c>
      <c r="P15" s="220">
        <v>27.41</v>
      </c>
      <c r="Q15" s="220">
        <v>11.75</v>
      </c>
      <c r="R15" s="220">
        <v>13.71</v>
      </c>
      <c r="S15" s="212">
        <v>328.96</v>
      </c>
      <c r="T15" s="213">
        <v>9868.7999999999993</v>
      </c>
      <c r="U15" s="213">
        <v>9868.7999999999993</v>
      </c>
      <c r="V15" s="221">
        <v>0</v>
      </c>
      <c r="W15" s="230"/>
      <c r="X15" s="248" t="str">
        <f t="shared" si="0"/>
        <v>Daytona State College</v>
      </c>
      <c r="Y15" s="217">
        <v>30</v>
      </c>
      <c r="Z15" s="249"/>
      <c r="AA15" s="249"/>
      <c r="AB15" s="249"/>
      <c r="AC15" s="250"/>
      <c r="AD15" s="213">
        <v>30</v>
      </c>
      <c r="AE15" s="213">
        <v>90</v>
      </c>
      <c r="AF15" s="230"/>
      <c r="AG15" s="248" t="str">
        <f t="shared" si="1"/>
        <v>Daytona State College</v>
      </c>
      <c r="AH15" s="217">
        <v>30</v>
      </c>
      <c r="AI15" s="249"/>
      <c r="AJ15" s="249"/>
      <c r="AK15" s="249"/>
      <c r="AL15" s="250"/>
      <c r="AM15" s="213">
        <v>30</v>
      </c>
      <c r="AN15" s="213">
        <v>90</v>
      </c>
      <c r="AO15" s="230"/>
      <c r="AP15" s="248" t="str">
        <f t="shared" si="2"/>
        <v>Daytona State College</v>
      </c>
      <c r="AQ15" s="217">
        <v>91.79</v>
      </c>
      <c r="AR15" s="220">
        <v>458.63999999999993</v>
      </c>
      <c r="AS15" s="220">
        <v>4.5</v>
      </c>
      <c r="AT15" s="220">
        <v>9</v>
      </c>
      <c r="AU15" s="220">
        <v>54.86</v>
      </c>
      <c r="AV15" s="220">
        <v>4.5</v>
      </c>
      <c r="AW15" s="212">
        <v>623.29</v>
      </c>
      <c r="AX15" s="213">
        <v>18698.7</v>
      </c>
      <c r="AY15" s="222">
        <v>18698.7</v>
      </c>
      <c r="AZ15" s="221">
        <v>0</v>
      </c>
      <c r="BA15" s="26"/>
      <c r="BB15" s="26"/>
    </row>
    <row r="16" spans="1:54">
      <c r="A16" s="248" t="s">
        <v>10</v>
      </c>
      <c r="B16" s="217">
        <v>81.209999999999994</v>
      </c>
      <c r="C16" s="220">
        <v>243.79</v>
      </c>
      <c r="D16" s="220">
        <v>16.25</v>
      </c>
      <c r="E16" s="220">
        <v>8.1300000000000008</v>
      </c>
      <c r="F16" s="220">
        <v>65</v>
      </c>
      <c r="G16" s="220">
        <v>16.25</v>
      </c>
      <c r="H16" s="212">
        <v>430.63</v>
      </c>
      <c r="I16" s="213">
        <v>12918.9</v>
      </c>
      <c r="J16" s="222">
        <v>12918.9</v>
      </c>
      <c r="K16" s="221">
        <v>0</v>
      </c>
      <c r="L16" s="230"/>
      <c r="M16" s="248" t="str">
        <f>'SYSTEM RESIDENT'!L16</f>
        <v>Florida SouthWestern State College</v>
      </c>
      <c r="N16" s="217">
        <v>72.03</v>
      </c>
      <c r="O16" s="220">
        <v>216.08</v>
      </c>
      <c r="P16" s="220">
        <v>28.82</v>
      </c>
      <c r="Q16" s="220">
        <v>0</v>
      </c>
      <c r="R16" s="220">
        <v>14.41</v>
      </c>
      <c r="S16" s="212">
        <v>331.34000000000003</v>
      </c>
      <c r="T16" s="213">
        <v>9940.2000000000007</v>
      </c>
      <c r="U16" s="213">
        <v>9940.2000000000007</v>
      </c>
      <c r="V16" s="221">
        <v>0</v>
      </c>
      <c r="W16" s="230"/>
      <c r="X16" s="248" t="str">
        <f t="shared" si="0"/>
        <v>Florida SouthWestern State College</v>
      </c>
      <c r="Y16" s="217">
        <v>0</v>
      </c>
      <c r="Z16" s="249"/>
      <c r="AA16" s="249"/>
      <c r="AB16" s="249"/>
      <c r="AC16" s="250"/>
      <c r="AD16" s="213">
        <v>0</v>
      </c>
      <c r="AE16" s="213">
        <v>0</v>
      </c>
      <c r="AF16" s="230"/>
      <c r="AG16" s="248" t="str">
        <f t="shared" si="1"/>
        <v>Florida SouthWestern State College</v>
      </c>
      <c r="AH16" s="217">
        <v>0</v>
      </c>
      <c r="AI16" s="249"/>
      <c r="AJ16" s="249"/>
      <c r="AK16" s="249"/>
      <c r="AL16" s="250"/>
      <c r="AM16" s="213">
        <v>0</v>
      </c>
      <c r="AN16" s="213">
        <v>0</v>
      </c>
      <c r="AO16" s="230"/>
      <c r="AP16" s="248" t="str">
        <f t="shared" si="2"/>
        <v>Florida SouthWestern State College</v>
      </c>
      <c r="AQ16" s="217">
        <v>91.79</v>
      </c>
      <c r="AR16" s="220">
        <v>511.41</v>
      </c>
      <c r="AS16" s="220">
        <v>30.16</v>
      </c>
      <c r="AT16" s="220">
        <v>9.18</v>
      </c>
      <c r="AU16" s="220">
        <v>120.64</v>
      </c>
      <c r="AV16" s="220">
        <v>30.16</v>
      </c>
      <c r="AW16" s="212">
        <v>793.33999999999992</v>
      </c>
      <c r="AX16" s="213">
        <v>23800.2</v>
      </c>
      <c r="AY16" s="222">
        <v>23800.2</v>
      </c>
      <c r="AZ16" s="221">
        <v>0</v>
      </c>
      <c r="BA16" s="26"/>
      <c r="BB16" s="26"/>
    </row>
    <row r="17" spans="1:54">
      <c r="A17" s="248" t="s">
        <v>11</v>
      </c>
      <c r="B17" s="217">
        <v>82.78</v>
      </c>
      <c r="C17" s="220">
        <v>248.33</v>
      </c>
      <c r="D17" s="220">
        <v>16.559999999999999</v>
      </c>
      <c r="E17" s="220">
        <v>4.1500000000000004</v>
      </c>
      <c r="F17" s="220">
        <v>32.89</v>
      </c>
      <c r="G17" s="220">
        <v>16.559999999999999</v>
      </c>
      <c r="H17" s="212">
        <v>401.27</v>
      </c>
      <c r="I17" s="213">
        <v>12038.1</v>
      </c>
      <c r="J17" s="222">
        <v>12038.1</v>
      </c>
      <c r="K17" s="221">
        <v>0</v>
      </c>
      <c r="L17" s="230"/>
      <c r="M17" s="248" t="str">
        <f>'SYSTEM RESIDENT'!L17</f>
        <v>Florida State College at Jacksonville</v>
      </c>
      <c r="N17" s="217">
        <v>73.2</v>
      </c>
      <c r="O17" s="220">
        <v>219.6</v>
      </c>
      <c r="P17" s="220">
        <v>28.8</v>
      </c>
      <c r="Q17" s="220">
        <v>14.64</v>
      </c>
      <c r="R17" s="220">
        <v>14.4</v>
      </c>
      <c r="S17" s="212">
        <v>350.64</v>
      </c>
      <c r="T17" s="213">
        <v>10519.2</v>
      </c>
      <c r="U17" s="213">
        <v>10519.2</v>
      </c>
      <c r="V17" s="221">
        <v>0</v>
      </c>
      <c r="W17" s="230"/>
      <c r="X17" s="248" t="str">
        <f t="shared" si="0"/>
        <v>Florida State College at Jacksonville</v>
      </c>
      <c r="Y17" s="217">
        <v>30</v>
      </c>
      <c r="Z17" s="249"/>
      <c r="AA17" s="249"/>
      <c r="AB17" s="249"/>
      <c r="AC17" s="250"/>
      <c r="AD17" s="213">
        <v>30</v>
      </c>
      <c r="AE17" s="213">
        <v>90</v>
      </c>
      <c r="AF17" s="230"/>
      <c r="AG17" s="248" t="str">
        <f t="shared" si="1"/>
        <v>Florida State College at Jacksonville</v>
      </c>
      <c r="AH17" s="217">
        <v>30</v>
      </c>
      <c r="AI17" s="249"/>
      <c r="AJ17" s="249"/>
      <c r="AK17" s="249"/>
      <c r="AL17" s="250"/>
      <c r="AM17" s="213">
        <v>30</v>
      </c>
      <c r="AN17" s="213">
        <v>90</v>
      </c>
      <c r="AO17" s="230"/>
      <c r="AP17" s="248" t="str">
        <f t="shared" si="2"/>
        <v>Florida State College at Jacksonville</v>
      </c>
      <c r="AQ17" s="217">
        <v>91.79</v>
      </c>
      <c r="AR17" s="220">
        <v>239.32</v>
      </c>
      <c r="AS17" s="220">
        <v>16.559999999999999</v>
      </c>
      <c r="AT17" s="220">
        <v>4.1500000000000004</v>
      </c>
      <c r="AU17" s="220">
        <v>32.89</v>
      </c>
      <c r="AV17" s="220">
        <v>16.559999999999999</v>
      </c>
      <c r="AW17" s="212">
        <v>401.27</v>
      </c>
      <c r="AX17" s="213">
        <v>12038.1</v>
      </c>
      <c r="AY17" s="222">
        <v>12038.1</v>
      </c>
      <c r="AZ17" s="221">
        <v>0</v>
      </c>
      <c r="BA17" s="26"/>
      <c r="BB17" s="26"/>
    </row>
    <row r="18" spans="1:54">
      <c r="A18" s="248" t="s">
        <v>57</v>
      </c>
      <c r="B18" s="217">
        <v>82.78</v>
      </c>
      <c r="C18" s="220">
        <v>248.33</v>
      </c>
      <c r="D18" s="220">
        <v>16.559999999999999</v>
      </c>
      <c r="E18" s="220">
        <v>8.2799999999999994</v>
      </c>
      <c r="F18" s="220">
        <v>66.22</v>
      </c>
      <c r="G18" s="220">
        <v>16.559999999999999</v>
      </c>
      <c r="H18" s="212">
        <v>438.72999999999996</v>
      </c>
      <c r="I18" s="213">
        <v>13161.9</v>
      </c>
      <c r="J18" s="222">
        <v>13161.9</v>
      </c>
      <c r="K18" s="221">
        <v>0</v>
      </c>
      <c r="L18" s="230"/>
      <c r="M18" s="248" t="str">
        <f>'SYSTEM RESIDENT'!L18</f>
        <v>College of the Florida Keys</v>
      </c>
      <c r="N18" s="217">
        <v>73.400000000000006</v>
      </c>
      <c r="O18" s="220">
        <v>220.19</v>
      </c>
      <c r="P18" s="220">
        <v>29.36</v>
      </c>
      <c r="Q18" s="220">
        <v>14.68</v>
      </c>
      <c r="R18" s="220">
        <v>14.68</v>
      </c>
      <c r="S18" s="212">
        <v>352.31000000000006</v>
      </c>
      <c r="T18" s="213">
        <v>10569.3</v>
      </c>
      <c r="U18" s="213">
        <v>10569.3</v>
      </c>
      <c r="V18" s="221">
        <v>0</v>
      </c>
      <c r="W18" s="230"/>
      <c r="X18" s="248" t="str">
        <f t="shared" si="0"/>
        <v>College of the Florida Keys</v>
      </c>
      <c r="Y18" s="217">
        <v>0</v>
      </c>
      <c r="Z18" s="249"/>
      <c r="AA18" s="249"/>
      <c r="AB18" s="249"/>
      <c r="AC18" s="250"/>
      <c r="AD18" s="213">
        <v>0</v>
      </c>
      <c r="AE18" s="213">
        <v>0</v>
      </c>
      <c r="AF18" s="230"/>
      <c r="AG18" s="248" t="str">
        <f t="shared" si="1"/>
        <v>College of the Florida Keys</v>
      </c>
      <c r="AH18" s="217">
        <v>0</v>
      </c>
      <c r="AI18" s="249"/>
      <c r="AJ18" s="249"/>
      <c r="AK18" s="249"/>
      <c r="AL18" s="250"/>
      <c r="AM18" s="213">
        <v>0</v>
      </c>
      <c r="AN18" s="213">
        <v>0</v>
      </c>
      <c r="AO18" s="230"/>
      <c r="AP18" s="248" t="s">
        <v>57</v>
      </c>
      <c r="AQ18" s="217">
        <v>91.79</v>
      </c>
      <c r="AR18" s="220">
        <v>357</v>
      </c>
      <c r="AS18" s="220">
        <v>22.44</v>
      </c>
      <c r="AT18" s="220">
        <v>9.18</v>
      </c>
      <c r="AU18" s="220">
        <v>89.75</v>
      </c>
      <c r="AV18" s="220">
        <v>22.44</v>
      </c>
      <c r="AW18" s="212">
        <v>592.60000000000014</v>
      </c>
      <c r="AX18" s="213">
        <v>17778</v>
      </c>
      <c r="AY18" s="222">
        <v>17778</v>
      </c>
      <c r="AZ18" s="221">
        <v>0</v>
      </c>
      <c r="BA18" s="26"/>
      <c r="BB18" s="26"/>
    </row>
    <row r="19" spans="1:54">
      <c r="A19" s="248" t="s">
        <v>58</v>
      </c>
      <c r="B19" s="217">
        <v>72.92</v>
      </c>
      <c r="C19" s="220">
        <v>221.42</v>
      </c>
      <c r="D19" s="220">
        <v>14.72</v>
      </c>
      <c r="E19" s="220">
        <v>7.29</v>
      </c>
      <c r="F19" s="220">
        <v>24.69</v>
      </c>
      <c r="G19" s="220">
        <v>14.72</v>
      </c>
      <c r="H19" s="212">
        <v>355.76000000000005</v>
      </c>
      <c r="I19" s="213">
        <v>10672.8</v>
      </c>
      <c r="J19" s="222">
        <v>10672.8</v>
      </c>
      <c r="K19" s="221">
        <v>0</v>
      </c>
      <c r="L19" s="230"/>
      <c r="M19" s="248" t="str">
        <f>'SYSTEM RESIDENT'!L19</f>
        <v>Gulf Coast State College</v>
      </c>
      <c r="N19" s="217">
        <v>69.930000000000007</v>
      </c>
      <c r="O19" s="220">
        <v>209.79</v>
      </c>
      <c r="P19" s="220">
        <v>27.97</v>
      </c>
      <c r="Q19" s="220">
        <v>13.99</v>
      </c>
      <c r="R19" s="220">
        <v>13.99</v>
      </c>
      <c r="S19" s="212">
        <v>335.67000000000007</v>
      </c>
      <c r="T19" s="213">
        <v>10070.1</v>
      </c>
      <c r="U19" s="213">
        <v>10070.1</v>
      </c>
      <c r="V19" s="221">
        <v>0</v>
      </c>
      <c r="W19" s="230"/>
      <c r="X19" s="248" t="str">
        <f t="shared" si="0"/>
        <v>Gulf Coast State College</v>
      </c>
      <c r="Y19" s="217">
        <v>0</v>
      </c>
      <c r="Z19" s="249"/>
      <c r="AA19" s="249"/>
      <c r="AB19" s="249"/>
      <c r="AC19" s="250"/>
      <c r="AD19" s="213">
        <v>0</v>
      </c>
      <c r="AE19" s="213">
        <v>0</v>
      </c>
      <c r="AF19" s="230"/>
      <c r="AG19" s="248" t="str">
        <f t="shared" si="1"/>
        <v>Gulf Coast State College</v>
      </c>
      <c r="AH19" s="217">
        <v>0</v>
      </c>
      <c r="AI19" s="249"/>
      <c r="AJ19" s="249"/>
      <c r="AK19" s="249"/>
      <c r="AL19" s="250"/>
      <c r="AM19" s="213">
        <v>0</v>
      </c>
      <c r="AN19" s="213">
        <v>0</v>
      </c>
      <c r="AO19" s="230"/>
      <c r="AP19" s="248" t="str">
        <f t="shared" si="2"/>
        <v>Gulf Coast State College*</v>
      </c>
      <c r="AQ19" s="217">
        <v>91.79</v>
      </c>
      <c r="AR19" s="220">
        <v>436.86</v>
      </c>
      <c r="AS19" s="220">
        <v>26.21</v>
      </c>
      <c r="AT19" s="220">
        <v>4.37</v>
      </c>
      <c r="AU19" s="220">
        <v>34.950000000000003</v>
      </c>
      <c r="AV19" s="220">
        <v>26.21</v>
      </c>
      <c r="AW19" s="212">
        <v>620.3900000000001</v>
      </c>
      <c r="AX19" s="213">
        <v>18611.7</v>
      </c>
      <c r="AY19" s="222">
        <v>18611.7</v>
      </c>
      <c r="AZ19" s="221">
        <v>0</v>
      </c>
      <c r="BA19" s="26"/>
      <c r="BB19" s="26"/>
    </row>
    <row r="20" spans="1:54">
      <c r="A20" s="248" t="s">
        <v>14</v>
      </c>
      <c r="B20" s="217">
        <v>80.45</v>
      </c>
      <c r="C20" s="220">
        <v>241.54</v>
      </c>
      <c r="D20" s="220">
        <v>16.100000000000001</v>
      </c>
      <c r="E20" s="220">
        <v>7.23</v>
      </c>
      <c r="F20" s="220">
        <v>18.12</v>
      </c>
      <c r="G20" s="220">
        <v>15.63</v>
      </c>
      <c r="H20" s="212">
        <v>379.07000000000005</v>
      </c>
      <c r="I20" s="213">
        <v>11372.1</v>
      </c>
      <c r="J20" s="222">
        <v>11372.1</v>
      </c>
      <c r="K20" s="221">
        <v>0</v>
      </c>
      <c r="L20" s="230"/>
      <c r="M20" s="248" t="str">
        <f>'SYSTEM RESIDENT'!L20</f>
        <v>Hillsborough Community College</v>
      </c>
      <c r="N20" s="217">
        <v>71.510000000000005</v>
      </c>
      <c r="O20" s="220">
        <v>214.55</v>
      </c>
      <c r="P20" s="220">
        <v>0</v>
      </c>
      <c r="Q20" s="220">
        <v>14.3</v>
      </c>
      <c r="R20" s="220">
        <v>13.89</v>
      </c>
      <c r="S20" s="212">
        <v>314.25</v>
      </c>
      <c r="T20" s="213">
        <v>9427.5</v>
      </c>
      <c r="U20" s="213">
        <v>9427.5</v>
      </c>
      <c r="V20" s="221">
        <v>0</v>
      </c>
      <c r="W20" s="230"/>
      <c r="X20" s="248" t="str">
        <f t="shared" si="0"/>
        <v>Hillsborough Community College</v>
      </c>
      <c r="Y20" s="217">
        <v>0</v>
      </c>
      <c r="Z20" s="249"/>
      <c r="AA20" s="249"/>
      <c r="AB20" s="249"/>
      <c r="AC20" s="250"/>
      <c r="AD20" s="213">
        <v>0</v>
      </c>
      <c r="AE20" s="213">
        <v>0</v>
      </c>
      <c r="AF20" s="230"/>
      <c r="AG20" s="248" t="str">
        <f t="shared" si="1"/>
        <v>Hillsborough Community College</v>
      </c>
      <c r="AH20" s="217">
        <v>0</v>
      </c>
      <c r="AI20" s="249"/>
      <c r="AJ20" s="249"/>
      <c r="AK20" s="249"/>
      <c r="AL20" s="250"/>
      <c r="AM20" s="213">
        <v>0</v>
      </c>
      <c r="AN20" s="213">
        <v>0</v>
      </c>
      <c r="AO20" s="230"/>
      <c r="AP20" s="248" t="str">
        <f t="shared" si="2"/>
        <v>Hillsborough Community College</v>
      </c>
      <c r="AQ20" s="217">
        <v>0</v>
      </c>
      <c r="AR20" s="220">
        <v>0</v>
      </c>
      <c r="AS20" s="220">
        <v>0</v>
      </c>
      <c r="AT20" s="220">
        <v>0</v>
      </c>
      <c r="AU20" s="220">
        <v>0</v>
      </c>
      <c r="AV20" s="220">
        <v>0</v>
      </c>
      <c r="AW20" s="212">
        <v>0</v>
      </c>
      <c r="AX20" s="213">
        <v>0</v>
      </c>
      <c r="AY20" s="222">
        <v>0</v>
      </c>
      <c r="AZ20" s="221">
        <v>0</v>
      </c>
      <c r="BA20" s="26"/>
      <c r="BB20" s="26"/>
    </row>
    <row r="21" spans="1:54">
      <c r="A21" s="248" t="s">
        <v>15</v>
      </c>
      <c r="B21" s="217">
        <v>81.209999999999994</v>
      </c>
      <c r="C21" s="220">
        <v>243.78</v>
      </c>
      <c r="D21" s="220">
        <v>16.25</v>
      </c>
      <c r="E21" s="220">
        <v>5</v>
      </c>
      <c r="F21" s="220">
        <v>28</v>
      </c>
      <c r="G21" s="220">
        <v>16.25</v>
      </c>
      <c r="H21" s="212">
        <v>390.49</v>
      </c>
      <c r="I21" s="213">
        <v>11714.7</v>
      </c>
      <c r="J21" s="222">
        <v>11714.7</v>
      </c>
      <c r="K21" s="221">
        <v>0</v>
      </c>
      <c r="L21" s="230"/>
      <c r="M21" s="248" t="str">
        <f>'SYSTEM RESIDENT'!L21</f>
        <v>Indian River State College</v>
      </c>
      <c r="N21" s="217">
        <v>72</v>
      </c>
      <c r="O21" s="220">
        <v>216</v>
      </c>
      <c r="P21" s="220">
        <v>0</v>
      </c>
      <c r="Q21" s="220">
        <v>3.9</v>
      </c>
      <c r="R21" s="220">
        <v>14.4</v>
      </c>
      <c r="S21" s="212">
        <v>306.29999999999995</v>
      </c>
      <c r="T21" s="213">
        <v>9189</v>
      </c>
      <c r="U21" s="213">
        <v>9189</v>
      </c>
      <c r="V21" s="221">
        <v>0</v>
      </c>
      <c r="W21" s="230"/>
      <c r="X21" s="248" t="str">
        <f t="shared" si="0"/>
        <v>Indian River State College</v>
      </c>
      <c r="Y21" s="217">
        <v>30</v>
      </c>
      <c r="Z21" s="249"/>
      <c r="AA21" s="249"/>
      <c r="AB21" s="249"/>
      <c r="AC21" s="250"/>
      <c r="AD21" s="213">
        <v>30</v>
      </c>
      <c r="AE21" s="213">
        <v>90</v>
      </c>
      <c r="AF21" s="230"/>
      <c r="AG21" s="248" t="str">
        <f t="shared" si="1"/>
        <v>Indian River State College</v>
      </c>
      <c r="AH21" s="217">
        <v>30</v>
      </c>
      <c r="AI21" s="249"/>
      <c r="AJ21" s="249"/>
      <c r="AK21" s="249"/>
      <c r="AL21" s="250"/>
      <c r="AM21" s="213">
        <v>30</v>
      </c>
      <c r="AN21" s="213">
        <v>90</v>
      </c>
      <c r="AO21" s="230"/>
      <c r="AP21" s="248" t="str">
        <f t="shared" si="2"/>
        <v>Indian River State College</v>
      </c>
      <c r="AQ21" s="217">
        <v>91.79</v>
      </c>
      <c r="AR21" s="220">
        <v>275.37</v>
      </c>
      <c r="AS21" s="220">
        <v>4.59</v>
      </c>
      <c r="AT21" s="220">
        <v>5.39</v>
      </c>
      <c r="AU21" s="220">
        <v>10.74</v>
      </c>
      <c r="AV21" s="220">
        <v>12.12</v>
      </c>
      <c r="AW21" s="212">
        <v>400</v>
      </c>
      <c r="AX21" s="213">
        <v>12000</v>
      </c>
      <c r="AY21" s="222">
        <v>16081.2</v>
      </c>
      <c r="AZ21" s="221">
        <v>-0.25378703081859566</v>
      </c>
      <c r="BA21" s="26"/>
      <c r="BB21" s="26"/>
    </row>
    <row r="22" spans="1:54">
      <c r="A22" s="248" t="s">
        <v>59</v>
      </c>
      <c r="B22" s="217">
        <v>78.94</v>
      </c>
      <c r="C22" s="220">
        <v>236.82</v>
      </c>
      <c r="D22" s="220">
        <v>22.1</v>
      </c>
      <c r="E22" s="220">
        <v>6.25</v>
      </c>
      <c r="F22" s="220">
        <v>31.58</v>
      </c>
      <c r="G22" s="220">
        <v>14.88</v>
      </c>
      <c r="H22" s="212">
        <v>390.57</v>
      </c>
      <c r="I22" s="213">
        <v>11717.1</v>
      </c>
      <c r="J22" s="222">
        <v>11717.1</v>
      </c>
      <c r="K22" s="221">
        <v>0</v>
      </c>
      <c r="L22" s="230"/>
      <c r="M22" s="248" t="str">
        <f>'SYSTEM RESIDENT'!L22</f>
        <v>Florida Gateway College</v>
      </c>
      <c r="N22" s="217">
        <v>69.900000000000006</v>
      </c>
      <c r="O22" s="220">
        <v>209.7</v>
      </c>
      <c r="P22" s="220">
        <v>27.96</v>
      </c>
      <c r="Q22" s="220">
        <v>13.98</v>
      </c>
      <c r="R22" s="220">
        <v>13.98</v>
      </c>
      <c r="S22" s="212">
        <v>335.52000000000004</v>
      </c>
      <c r="T22" s="213">
        <v>10065.6</v>
      </c>
      <c r="U22" s="213">
        <v>10065.6</v>
      </c>
      <c r="V22" s="221">
        <v>0</v>
      </c>
      <c r="W22" s="230"/>
      <c r="X22" s="248" t="str">
        <f t="shared" si="0"/>
        <v>Florida Gateway College</v>
      </c>
      <c r="Y22" s="217">
        <v>0</v>
      </c>
      <c r="Z22" s="249"/>
      <c r="AA22" s="249"/>
      <c r="AB22" s="249"/>
      <c r="AC22" s="250"/>
      <c r="AD22" s="213">
        <v>0</v>
      </c>
      <c r="AE22" s="213">
        <v>0</v>
      </c>
      <c r="AF22" s="230"/>
      <c r="AG22" s="248" t="str">
        <f t="shared" si="1"/>
        <v>Florida Gateway College</v>
      </c>
      <c r="AH22" s="217">
        <v>0</v>
      </c>
      <c r="AI22" s="249"/>
      <c r="AJ22" s="249"/>
      <c r="AK22" s="249"/>
      <c r="AL22" s="250"/>
      <c r="AM22" s="213">
        <v>0</v>
      </c>
      <c r="AN22" s="213">
        <v>0</v>
      </c>
      <c r="AO22" s="230"/>
      <c r="AP22" s="248" t="str">
        <f t="shared" si="2"/>
        <v>Florida Gateway College*</v>
      </c>
      <c r="AQ22" s="217">
        <v>91.79</v>
      </c>
      <c r="AR22" s="220">
        <v>275.37</v>
      </c>
      <c r="AS22" s="220">
        <v>18.36</v>
      </c>
      <c r="AT22" s="220">
        <v>9.18</v>
      </c>
      <c r="AU22" s="220">
        <v>36.72</v>
      </c>
      <c r="AV22" s="220">
        <v>18.36</v>
      </c>
      <c r="AW22" s="212">
        <v>449.78000000000009</v>
      </c>
      <c r="AX22" s="213">
        <v>13493.4</v>
      </c>
      <c r="AY22" s="222">
        <v>13493.4</v>
      </c>
      <c r="AZ22" s="221">
        <v>0</v>
      </c>
      <c r="BA22" s="26"/>
      <c r="BB22" s="26"/>
    </row>
    <row r="23" spans="1:54">
      <c r="A23" s="248" t="s">
        <v>60</v>
      </c>
      <c r="B23" s="217">
        <v>81.2</v>
      </c>
      <c r="C23" s="220">
        <v>248.33</v>
      </c>
      <c r="D23" s="220">
        <v>23.06</v>
      </c>
      <c r="E23" s="220">
        <v>7.56</v>
      </c>
      <c r="F23" s="220">
        <v>65.91</v>
      </c>
      <c r="G23" s="220">
        <v>16.48</v>
      </c>
      <c r="H23" s="212">
        <v>442.54000000000008</v>
      </c>
      <c r="I23" s="213">
        <v>13276.2</v>
      </c>
      <c r="J23" s="222">
        <v>13276.2</v>
      </c>
      <c r="K23" s="221">
        <v>0</v>
      </c>
      <c r="L23" s="230"/>
      <c r="M23" s="248" t="str">
        <f>'SYSTEM RESIDENT'!L23</f>
        <v>Lake-Sumter State College</v>
      </c>
      <c r="N23" s="217">
        <v>73.400000000000006</v>
      </c>
      <c r="O23" s="220">
        <v>220.19</v>
      </c>
      <c r="P23" s="220">
        <v>29.36</v>
      </c>
      <c r="Q23" s="220">
        <v>14.68</v>
      </c>
      <c r="R23" s="220">
        <v>14.68</v>
      </c>
      <c r="S23" s="212">
        <v>352.31000000000006</v>
      </c>
      <c r="T23" s="213">
        <v>10569.3</v>
      </c>
      <c r="U23" s="213">
        <v>10569.3</v>
      </c>
      <c r="V23" s="221">
        <v>0</v>
      </c>
      <c r="W23" s="230"/>
      <c r="X23" s="248" t="str">
        <f t="shared" si="0"/>
        <v>Lake-Sumter State College</v>
      </c>
      <c r="Y23" s="217">
        <v>31.5</v>
      </c>
      <c r="Z23" s="249"/>
      <c r="AA23" s="249"/>
      <c r="AB23" s="249"/>
      <c r="AC23" s="250"/>
      <c r="AD23" s="213">
        <v>31.5</v>
      </c>
      <c r="AE23" s="213">
        <v>94.5</v>
      </c>
      <c r="AF23" s="230"/>
      <c r="AG23" s="248" t="str">
        <f t="shared" si="1"/>
        <v>Lake-Sumter State College</v>
      </c>
      <c r="AH23" s="217">
        <v>31.5</v>
      </c>
      <c r="AI23" s="249"/>
      <c r="AJ23" s="249"/>
      <c r="AK23" s="249"/>
      <c r="AL23" s="250"/>
      <c r="AM23" s="213">
        <v>31.5</v>
      </c>
      <c r="AN23" s="213">
        <v>94.5</v>
      </c>
      <c r="AO23" s="230"/>
      <c r="AP23" s="248" t="str">
        <f t="shared" si="2"/>
        <v>Lake-Sumter State College*</v>
      </c>
      <c r="AQ23" s="217">
        <v>91.78</v>
      </c>
      <c r="AR23" s="220">
        <v>275.37</v>
      </c>
      <c r="AS23" s="220">
        <v>25.7</v>
      </c>
      <c r="AT23" s="220">
        <v>7.56</v>
      </c>
      <c r="AU23" s="220">
        <v>41.52</v>
      </c>
      <c r="AV23" s="220">
        <v>18.36</v>
      </c>
      <c r="AW23" s="212">
        <v>460.3</v>
      </c>
      <c r="AX23" s="213">
        <v>13809</v>
      </c>
      <c r="AY23" s="222">
        <v>13809</v>
      </c>
      <c r="AZ23" s="221">
        <v>-1.5207473386924519E-4</v>
      </c>
      <c r="BA23" s="26"/>
      <c r="BB23" s="26"/>
    </row>
    <row r="24" spans="1:54">
      <c r="A24" s="248" t="s">
        <v>18</v>
      </c>
      <c r="B24" s="217">
        <v>78.84</v>
      </c>
      <c r="C24" s="220">
        <v>236.69</v>
      </c>
      <c r="D24" s="220">
        <v>15.78</v>
      </c>
      <c r="E24" s="220">
        <v>7.88</v>
      </c>
      <c r="F24" s="220">
        <v>31.55</v>
      </c>
      <c r="G24" s="220">
        <v>15.78</v>
      </c>
      <c r="H24" s="212">
        <v>386.51999999999992</v>
      </c>
      <c r="I24" s="213">
        <v>11595.6</v>
      </c>
      <c r="J24" s="222">
        <v>11595.6</v>
      </c>
      <c r="K24" s="221">
        <v>0</v>
      </c>
      <c r="L24" s="230"/>
      <c r="M24" s="248" t="str">
        <f>'SYSTEM RESIDENT'!L24</f>
        <v>State College of Florida, Manatee-Sarasota</v>
      </c>
      <c r="N24" s="217">
        <v>0</v>
      </c>
      <c r="O24" s="220">
        <v>0</v>
      </c>
      <c r="P24" s="220">
        <v>0</v>
      </c>
      <c r="Q24" s="220">
        <v>0</v>
      </c>
      <c r="R24" s="220">
        <v>0</v>
      </c>
      <c r="S24" s="212">
        <v>0</v>
      </c>
      <c r="T24" s="213">
        <v>0</v>
      </c>
      <c r="U24" s="213">
        <v>0</v>
      </c>
      <c r="V24" s="221">
        <v>0</v>
      </c>
      <c r="W24" s="230"/>
      <c r="X24" s="248" t="str">
        <f t="shared" si="0"/>
        <v>State College of Florida, Manatee-Sarasota</v>
      </c>
      <c r="Y24" s="217">
        <v>0</v>
      </c>
      <c r="Z24" s="249"/>
      <c r="AA24" s="249"/>
      <c r="AB24" s="249"/>
      <c r="AC24" s="250"/>
      <c r="AD24" s="213">
        <v>0</v>
      </c>
      <c r="AE24" s="213">
        <v>0</v>
      </c>
      <c r="AF24" s="230"/>
      <c r="AG24" s="248" t="str">
        <f t="shared" si="1"/>
        <v>State College of Florida, Manatee-Sarasota</v>
      </c>
      <c r="AH24" s="217">
        <v>0</v>
      </c>
      <c r="AI24" s="249"/>
      <c r="AJ24" s="249"/>
      <c r="AK24" s="249"/>
      <c r="AL24" s="250"/>
      <c r="AM24" s="213">
        <v>0</v>
      </c>
      <c r="AN24" s="213">
        <v>0</v>
      </c>
      <c r="AO24" s="230"/>
      <c r="AP24" s="248" t="str">
        <f t="shared" si="2"/>
        <v>State College of Florida, Manatee-Sarasota</v>
      </c>
      <c r="AQ24" s="217">
        <v>91.79</v>
      </c>
      <c r="AR24" s="220">
        <v>275</v>
      </c>
      <c r="AS24" s="220">
        <v>18.12</v>
      </c>
      <c r="AT24" s="220">
        <v>6.55</v>
      </c>
      <c r="AU24" s="220">
        <v>34.06</v>
      </c>
      <c r="AV24" s="220">
        <v>16.559999999999999</v>
      </c>
      <c r="AW24" s="212">
        <v>442.08000000000004</v>
      </c>
      <c r="AX24" s="213">
        <v>13262.4</v>
      </c>
      <c r="AY24" s="222">
        <v>13262.4</v>
      </c>
      <c r="AZ24" s="221">
        <v>0</v>
      </c>
      <c r="BA24" s="26"/>
      <c r="BB24" s="26"/>
    </row>
    <row r="25" spans="1:54">
      <c r="A25" s="248" t="s">
        <v>19</v>
      </c>
      <c r="B25" s="217">
        <v>82.78</v>
      </c>
      <c r="C25" s="220">
        <v>248.33</v>
      </c>
      <c r="D25" s="220">
        <v>16.559999999999999</v>
      </c>
      <c r="E25" s="220">
        <v>8.2799999999999994</v>
      </c>
      <c r="F25" s="220">
        <v>27</v>
      </c>
      <c r="G25" s="220">
        <v>16.559999999999999</v>
      </c>
      <c r="H25" s="212">
        <v>399.51</v>
      </c>
      <c r="I25" s="213">
        <v>11985.3</v>
      </c>
      <c r="J25" s="222">
        <v>11985.3</v>
      </c>
      <c r="K25" s="221">
        <v>0</v>
      </c>
      <c r="L25" s="230"/>
      <c r="M25" s="248" t="str">
        <f>'SYSTEM RESIDENT'!L25</f>
        <v>Miami Dade College</v>
      </c>
      <c r="N25" s="217">
        <v>73.400000000000006</v>
      </c>
      <c r="O25" s="220">
        <v>220.19</v>
      </c>
      <c r="P25" s="220">
        <v>29.36</v>
      </c>
      <c r="Q25" s="220">
        <v>14.68</v>
      </c>
      <c r="R25" s="220">
        <v>14.68</v>
      </c>
      <c r="S25" s="212">
        <v>352.31000000000006</v>
      </c>
      <c r="T25" s="213">
        <v>10569.3</v>
      </c>
      <c r="U25" s="213">
        <v>10569.3</v>
      </c>
      <c r="V25" s="221">
        <v>0</v>
      </c>
      <c r="W25" s="230"/>
      <c r="X25" s="248" t="str">
        <f t="shared" si="0"/>
        <v>Miami Dade College</v>
      </c>
      <c r="Y25" s="217">
        <v>31.5</v>
      </c>
      <c r="Z25" s="249"/>
      <c r="AA25" s="249"/>
      <c r="AB25" s="249"/>
      <c r="AC25" s="250"/>
      <c r="AD25" s="213">
        <v>31.5</v>
      </c>
      <c r="AE25" s="213">
        <v>94.5</v>
      </c>
      <c r="AF25" s="230"/>
      <c r="AG25" s="248" t="str">
        <f t="shared" si="1"/>
        <v>Miami Dade College</v>
      </c>
      <c r="AH25" s="217">
        <v>31.5</v>
      </c>
      <c r="AI25" s="249"/>
      <c r="AJ25" s="249"/>
      <c r="AK25" s="249"/>
      <c r="AL25" s="250"/>
      <c r="AM25" s="213">
        <v>31.5</v>
      </c>
      <c r="AN25" s="213">
        <v>94.5</v>
      </c>
      <c r="AO25" s="230"/>
      <c r="AP25" s="248" t="str">
        <f t="shared" si="2"/>
        <v>Miami Dade College</v>
      </c>
      <c r="AQ25" s="217">
        <v>91.79</v>
      </c>
      <c r="AR25" s="220">
        <v>357</v>
      </c>
      <c r="AS25" s="220">
        <v>22.44</v>
      </c>
      <c r="AT25" s="220">
        <v>9.18</v>
      </c>
      <c r="AU25" s="220">
        <v>30.12</v>
      </c>
      <c r="AV25" s="220">
        <v>22.44</v>
      </c>
      <c r="AW25" s="212">
        <v>532.97</v>
      </c>
      <c r="AX25" s="213">
        <v>15989.1</v>
      </c>
      <c r="AY25" s="222">
        <v>15989.1</v>
      </c>
      <c r="AZ25" s="221">
        <v>0</v>
      </c>
      <c r="BA25" s="26"/>
      <c r="BB25" s="26"/>
    </row>
    <row r="26" spans="1:54">
      <c r="A26" s="248" t="s">
        <v>128</v>
      </c>
      <c r="B26" s="217">
        <v>76</v>
      </c>
      <c r="C26" s="220">
        <v>228</v>
      </c>
      <c r="D26" s="220">
        <v>14.4</v>
      </c>
      <c r="E26" s="220">
        <v>6.5</v>
      </c>
      <c r="F26" s="220">
        <v>57</v>
      </c>
      <c r="G26" s="220">
        <v>14.4</v>
      </c>
      <c r="H26" s="212">
        <v>396.29999999999995</v>
      </c>
      <c r="I26" s="213">
        <v>11889</v>
      </c>
      <c r="J26" s="222">
        <v>9984</v>
      </c>
      <c r="K26" s="221">
        <v>0.19080528846153855</v>
      </c>
      <c r="L26" s="230"/>
      <c r="M26" s="248" t="str">
        <f>'SYSTEM RESIDENT'!L26</f>
        <v>North Florida College</v>
      </c>
      <c r="N26" s="217">
        <v>71</v>
      </c>
      <c r="O26" s="220">
        <v>213</v>
      </c>
      <c r="P26" s="220">
        <v>27</v>
      </c>
      <c r="Q26" s="220">
        <v>14</v>
      </c>
      <c r="R26" s="220">
        <v>14</v>
      </c>
      <c r="S26" s="212">
        <v>339</v>
      </c>
      <c r="T26" s="213">
        <v>10170</v>
      </c>
      <c r="U26" s="213">
        <v>9750</v>
      </c>
      <c r="V26" s="221">
        <v>4.3076923076923013E-2</v>
      </c>
      <c r="W26" s="230"/>
      <c r="X26" s="248" t="str">
        <f t="shared" si="0"/>
        <v>North Florida College</v>
      </c>
      <c r="Y26" s="217">
        <v>30</v>
      </c>
      <c r="Z26" s="249"/>
      <c r="AA26" s="249"/>
      <c r="AB26" s="249"/>
      <c r="AC26" s="250"/>
      <c r="AD26" s="213">
        <v>30</v>
      </c>
      <c r="AE26" s="213">
        <v>90</v>
      </c>
      <c r="AF26" s="230"/>
      <c r="AG26" s="248" t="str">
        <f t="shared" si="1"/>
        <v>North Florida College</v>
      </c>
      <c r="AH26" s="217">
        <v>30</v>
      </c>
      <c r="AI26" s="249"/>
      <c r="AJ26" s="249"/>
      <c r="AK26" s="249"/>
      <c r="AL26" s="250"/>
      <c r="AM26" s="213">
        <v>30</v>
      </c>
      <c r="AN26" s="213">
        <v>90</v>
      </c>
      <c r="AO26" s="230"/>
      <c r="AP26" s="248" t="s">
        <v>61</v>
      </c>
      <c r="AQ26" s="251">
        <v>91.79</v>
      </c>
      <c r="AR26" s="252">
        <v>194.33</v>
      </c>
      <c r="AS26" s="252">
        <v>5.5</v>
      </c>
      <c r="AT26" s="252">
        <v>6.55</v>
      </c>
      <c r="AU26" s="252">
        <v>7.45</v>
      </c>
      <c r="AV26" s="252">
        <v>3.71</v>
      </c>
      <c r="AW26" s="212">
        <v>309.33</v>
      </c>
      <c r="AX26" s="213">
        <v>9279.9</v>
      </c>
      <c r="AY26" s="222">
        <v>8859.9</v>
      </c>
      <c r="AZ26" s="221">
        <v>4.7404598246029828E-2</v>
      </c>
      <c r="BA26" s="26"/>
      <c r="BB26" s="26"/>
    </row>
    <row r="27" spans="1:54">
      <c r="A27" s="248" t="s">
        <v>62</v>
      </c>
      <c r="B27" s="217">
        <v>82.77</v>
      </c>
      <c r="C27" s="220">
        <v>248.31</v>
      </c>
      <c r="D27" s="220">
        <v>15.42</v>
      </c>
      <c r="E27" s="220">
        <v>0</v>
      </c>
      <c r="F27" s="220">
        <v>36.1</v>
      </c>
      <c r="G27" s="220">
        <v>15.42</v>
      </c>
      <c r="H27" s="212">
        <v>398.02000000000004</v>
      </c>
      <c r="I27" s="213">
        <v>11940.6</v>
      </c>
      <c r="J27" s="222">
        <v>11940.6</v>
      </c>
      <c r="K27" s="221">
        <v>0</v>
      </c>
      <c r="L27" s="230"/>
      <c r="M27" s="248" t="str">
        <f>'SYSTEM RESIDENT'!L27</f>
        <v>Northwest Florida State College</v>
      </c>
      <c r="N27" s="217">
        <v>71.7</v>
      </c>
      <c r="O27" s="220">
        <v>215.1</v>
      </c>
      <c r="P27" s="220">
        <v>28.5</v>
      </c>
      <c r="Q27" s="220">
        <v>14.4</v>
      </c>
      <c r="R27" s="220">
        <v>14.4</v>
      </c>
      <c r="S27" s="212">
        <v>344.09999999999997</v>
      </c>
      <c r="T27" s="213">
        <v>10323</v>
      </c>
      <c r="U27" s="213">
        <v>10323</v>
      </c>
      <c r="V27" s="221">
        <v>0</v>
      </c>
      <c r="W27" s="230"/>
      <c r="X27" s="248" t="str">
        <f t="shared" si="0"/>
        <v>Northwest Florida State College</v>
      </c>
      <c r="Y27" s="217">
        <v>30</v>
      </c>
      <c r="Z27" s="249"/>
      <c r="AA27" s="249"/>
      <c r="AB27" s="249"/>
      <c r="AC27" s="250"/>
      <c r="AD27" s="213">
        <v>30</v>
      </c>
      <c r="AE27" s="213">
        <v>90</v>
      </c>
      <c r="AF27" s="230"/>
      <c r="AG27" s="248" t="str">
        <f t="shared" si="1"/>
        <v>Northwest Florida State College</v>
      </c>
      <c r="AH27" s="217">
        <v>30</v>
      </c>
      <c r="AI27" s="249"/>
      <c r="AJ27" s="249"/>
      <c r="AK27" s="249"/>
      <c r="AL27" s="250"/>
      <c r="AM27" s="213">
        <v>30</v>
      </c>
      <c r="AN27" s="213">
        <v>90</v>
      </c>
      <c r="AO27" s="230"/>
      <c r="AP27" s="248" t="str">
        <f t="shared" si="2"/>
        <v>Northwest Florida State College*</v>
      </c>
      <c r="AQ27" s="217">
        <v>91.79</v>
      </c>
      <c r="AR27" s="220">
        <v>275.37</v>
      </c>
      <c r="AS27" s="220">
        <v>18.36</v>
      </c>
      <c r="AT27" s="220">
        <v>6.88</v>
      </c>
      <c r="AU27" s="220">
        <v>40.1</v>
      </c>
      <c r="AV27" s="220">
        <v>18.36</v>
      </c>
      <c r="AW27" s="212">
        <v>450.86000000000007</v>
      </c>
      <c r="AX27" s="213">
        <v>13525.8</v>
      </c>
      <c r="AY27" s="222">
        <v>13525.8</v>
      </c>
      <c r="AZ27" s="221">
        <v>0</v>
      </c>
      <c r="BA27" s="26"/>
      <c r="BB27" s="26"/>
    </row>
    <row r="28" spans="1:54">
      <c r="A28" s="248" t="s">
        <v>22</v>
      </c>
      <c r="B28" s="217">
        <v>76.92</v>
      </c>
      <c r="C28" s="220">
        <v>226.65</v>
      </c>
      <c r="D28" s="220">
        <v>15.15</v>
      </c>
      <c r="E28" s="220">
        <v>5.78</v>
      </c>
      <c r="F28" s="220">
        <v>23.35</v>
      </c>
      <c r="G28" s="220">
        <v>15.15</v>
      </c>
      <c r="H28" s="212">
        <v>362.99999999999994</v>
      </c>
      <c r="I28" s="213">
        <v>10890</v>
      </c>
      <c r="J28" s="222">
        <v>10890</v>
      </c>
      <c r="K28" s="221">
        <v>0</v>
      </c>
      <c r="L28" s="230"/>
      <c r="M28" s="248" t="str">
        <f>'SYSTEM RESIDENT'!L28</f>
        <v>Palm Beach State College</v>
      </c>
      <c r="N28" s="217">
        <v>69.900000000000006</v>
      </c>
      <c r="O28" s="220">
        <v>204.3</v>
      </c>
      <c r="P28" s="220">
        <v>27.3</v>
      </c>
      <c r="Q28" s="220">
        <v>12.9</v>
      </c>
      <c r="R28" s="220">
        <v>12.9</v>
      </c>
      <c r="S28" s="212">
        <v>327.3</v>
      </c>
      <c r="T28" s="213">
        <v>9819</v>
      </c>
      <c r="U28" s="213">
        <v>9819</v>
      </c>
      <c r="V28" s="221">
        <v>0</v>
      </c>
      <c r="W28" s="230"/>
      <c r="X28" s="248" t="str">
        <f t="shared" si="0"/>
        <v>Palm Beach State College</v>
      </c>
      <c r="Y28" s="217">
        <v>0</v>
      </c>
      <c r="Z28" s="249"/>
      <c r="AA28" s="249"/>
      <c r="AB28" s="249"/>
      <c r="AC28" s="250"/>
      <c r="AD28" s="213">
        <v>0</v>
      </c>
      <c r="AE28" s="213">
        <v>0</v>
      </c>
      <c r="AF28" s="230"/>
      <c r="AG28" s="248" t="str">
        <f t="shared" si="1"/>
        <v>Palm Beach State College</v>
      </c>
      <c r="AH28" s="217">
        <v>0</v>
      </c>
      <c r="AI28" s="249"/>
      <c r="AJ28" s="249"/>
      <c r="AK28" s="249"/>
      <c r="AL28" s="250"/>
      <c r="AM28" s="213">
        <v>0</v>
      </c>
      <c r="AN28" s="213">
        <v>0</v>
      </c>
      <c r="AO28" s="230"/>
      <c r="AP28" s="248" t="str">
        <f t="shared" si="2"/>
        <v>Palm Beach State College</v>
      </c>
      <c r="AQ28" s="217">
        <v>91.79</v>
      </c>
      <c r="AR28" s="220">
        <v>435.15</v>
      </c>
      <c r="AS28" s="220">
        <v>4.59</v>
      </c>
      <c r="AT28" s="220">
        <v>9.18</v>
      </c>
      <c r="AU28" s="220">
        <v>12.7</v>
      </c>
      <c r="AV28" s="220">
        <v>4.59</v>
      </c>
      <c r="AW28" s="212">
        <v>558</v>
      </c>
      <c r="AX28" s="213">
        <v>16740</v>
      </c>
      <c r="AY28" s="222">
        <v>16740</v>
      </c>
      <c r="AZ28" s="221">
        <v>0</v>
      </c>
      <c r="BA28" s="26"/>
      <c r="BB28" s="26"/>
    </row>
    <row r="29" spans="1:54">
      <c r="A29" s="248" t="s">
        <v>23</v>
      </c>
      <c r="B29" s="217">
        <v>76.569999999999993</v>
      </c>
      <c r="C29" s="220">
        <v>232.49</v>
      </c>
      <c r="D29" s="220">
        <v>15.45</v>
      </c>
      <c r="E29" s="220">
        <v>7.66</v>
      </c>
      <c r="F29" s="220">
        <v>53.43</v>
      </c>
      <c r="G29" s="220">
        <v>15.45</v>
      </c>
      <c r="H29" s="212">
        <v>401.05</v>
      </c>
      <c r="I29" s="213">
        <v>12031.5</v>
      </c>
      <c r="J29" s="222">
        <v>12031.5</v>
      </c>
      <c r="K29" s="221">
        <v>0</v>
      </c>
      <c r="L29" s="230"/>
      <c r="M29" s="248" t="str">
        <f>'SYSTEM RESIDENT'!L29</f>
        <v>Pasco-Hernando State College</v>
      </c>
      <c r="N29" s="217">
        <v>73.400000000000006</v>
      </c>
      <c r="O29" s="220">
        <v>220.19</v>
      </c>
      <c r="P29" s="220">
        <v>29.36</v>
      </c>
      <c r="Q29" s="220">
        <v>14.68</v>
      </c>
      <c r="R29" s="220">
        <v>14.68</v>
      </c>
      <c r="S29" s="212">
        <v>352.31000000000006</v>
      </c>
      <c r="T29" s="213">
        <v>10569.3</v>
      </c>
      <c r="U29" s="213">
        <v>10569.3</v>
      </c>
      <c r="V29" s="221">
        <v>0</v>
      </c>
      <c r="W29" s="230"/>
      <c r="X29" s="248" t="str">
        <f t="shared" si="0"/>
        <v>Pasco-Hernando State College</v>
      </c>
      <c r="Y29" s="217">
        <v>0</v>
      </c>
      <c r="Z29" s="249"/>
      <c r="AA29" s="249"/>
      <c r="AB29" s="249"/>
      <c r="AC29" s="250"/>
      <c r="AD29" s="213">
        <v>0</v>
      </c>
      <c r="AE29" s="213">
        <v>0</v>
      </c>
      <c r="AF29" s="230"/>
      <c r="AG29" s="248" t="str">
        <f t="shared" si="1"/>
        <v>Pasco-Hernando State College</v>
      </c>
      <c r="AH29" s="217">
        <v>0</v>
      </c>
      <c r="AI29" s="249"/>
      <c r="AJ29" s="249"/>
      <c r="AK29" s="249"/>
      <c r="AL29" s="250"/>
      <c r="AM29" s="213">
        <v>0</v>
      </c>
      <c r="AN29" s="213">
        <v>0</v>
      </c>
      <c r="AO29" s="230"/>
      <c r="AP29" s="248" t="str">
        <f t="shared" si="2"/>
        <v>Pasco-Hernando State College</v>
      </c>
      <c r="AQ29" s="217">
        <v>91.79</v>
      </c>
      <c r="AR29" s="220">
        <v>275.37</v>
      </c>
      <c r="AS29" s="220">
        <v>18.36</v>
      </c>
      <c r="AT29" s="220">
        <v>9.18</v>
      </c>
      <c r="AU29" s="220">
        <v>63.71</v>
      </c>
      <c r="AV29" s="220">
        <v>18.36</v>
      </c>
      <c r="AW29" s="212">
        <v>476.77000000000004</v>
      </c>
      <c r="AX29" s="213">
        <v>14303.1</v>
      </c>
      <c r="AY29" s="253">
        <v>14303.1</v>
      </c>
      <c r="AZ29" s="221">
        <v>0</v>
      </c>
      <c r="BA29" s="26"/>
      <c r="BB29" s="26"/>
    </row>
    <row r="30" spans="1:54">
      <c r="A30" s="248" t="s">
        <v>24</v>
      </c>
      <c r="B30" s="217">
        <v>79.2</v>
      </c>
      <c r="C30" s="220">
        <v>237.6</v>
      </c>
      <c r="D30" s="220">
        <v>15.84</v>
      </c>
      <c r="E30" s="220">
        <v>7.92</v>
      </c>
      <c r="F30" s="220">
        <v>63.36</v>
      </c>
      <c r="G30" s="220">
        <v>15.84</v>
      </c>
      <c r="H30" s="212">
        <v>419.76</v>
      </c>
      <c r="I30" s="213">
        <v>12592.8</v>
      </c>
      <c r="J30" s="222">
        <v>12592.8</v>
      </c>
      <c r="K30" s="221">
        <v>0</v>
      </c>
      <c r="L30" s="230"/>
      <c r="M30" s="248" t="str">
        <f>'SYSTEM RESIDENT'!L30</f>
        <v>Pensacola State College</v>
      </c>
      <c r="N30" s="217">
        <v>71.400000000000006</v>
      </c>
      <c r="O30" s="220">
        <v>214.2</v>
      </c>
      <c r="P30" s="220">
        <v>28.56</v>
      </c>
      <c r="Q30" s="220">
        <v>14.4</v>
      </c>
      <c r="R30" s="220">
        <v>14.4</v>
      </c>
      <c r="S30" s="212">
        <v>342.96</v>
      </c>
      <c r="T30" s="213">
        <v>10288.799999999999</v>
      </c>
      <c r="U30" s="213">
        <v>10288.799999999999</v>
      </c>
      <c r="V30" s="221">
        <v>0</v>
      </c>
      <c r="W30" s="230"/>
      <c r="X30" s="248" t="str">
        <f t="shared" si="0"/>
        <v>Pensacola State College</v>
      </c>
      <c r="Y30" s="217">
        <v>30</v>
      </c>
      <c r="Z30" s="249"/>
      <c r="AA30" s="249"/>
      <c r="AB30" s="249"/>
      <c r="AC30" s="250"/>
      <c r="AD30" s="213">
        <v>30</v>
      </c>
      <c r="AE30" s="213">
        <v>90</v>
      </c>
      <c r="AF30" s="230"/>
      <c r="AG30" s="248" t="str">
        <f t="shared" si="1"/>
        <v>Pensacola State College</v>
      </c>
      <c r="AH30" s="217">
        <v>30</v>
      </c>
      <c r="AI30" s="249"/>
      <c r="AJ30" s="249"/>
      <c r="AK30" s="249"/>
      <c r="AL30" s="250"/>
      <c r="AM30" s="213">
        <v>30</v>
      </c>
      <c r="AN30" s="213">
        <v>90</v>
      </c>
      <c r="AO30" s="230"/>
      <c r="AP30" s="248" t="str">
        <f t="shared" si="2"/>
        <v>Pensacola State College</v>
      </c>
      <c r="AQ30" s="217">
        <v>91.79</v>
      </c>
      <c r="AR30" s="220">
        <v>275.37</v>
      </c>
      <c r="AS30" s="220">
        <v>18.36</v>
      </c>
      <c r="AT30" s="220">
        <v>9.18</v>
      </c>
      <c r="AU30" s="220">
        <v>73.430000000000007</v>
      </c>
      <c r="AV30" s="220">
        <v>18.36</v>
      </c>
      <c r="AW30" s="212">
        <v>486.49000000000007</v>
      </c>
      <c r="AX30" s="213">
        <v>14594.7</v>
      </c>
      <c r="AY30" s="222">
        <v>14594.7</v>
      </c>
      <c r="AZ30" s="221">
        <v>0</v>
      </c>
      <c r="BA30" s="26"/>
      <c r="BB30" s="26"/>
    </row>
    <row r="31" spans="1:54">
      <c r="A31" s="248" t="s">
        <v>25</v>
      </c>
      <c r="B31" s="217">
        <v>82.78</v>
      </c>
      <c r="C31" s="220">
        <v>248.33</v>
      </c>
      <c r="D31" s="220">
        <v>16.559999999999999</v>
      </c>
      <c r="E31" s="220">
        <v>8.2799999999999994</v>
      </c>
      <c r="F31" s="220">
        <v>35.549999999999997</v>
      </c>
      <c r="G31" s="220">
        <v>16.559999999999999</v>
      </c>
      <c r="H31" s="212">
        <v>408.06</v>
      </c>
      <c r="I31" s="213">
        <v>12241.8</v>
      </c>
      <c r="J31" s="222">
        <v>12241.8</v>
      </c>
      <c r="K31" s="221">
        <v>0</v>
      </c>
      <c r="L31" s="230"/>
      <c r="M31" s="248" t="str">
        <f>'SYSTEM RESIDENT'!L31</f>
        <v>Polk State College</v>
      </c>
      <c r="N31" s="217">
        <v>73.400000000000006</v>
      </c>
      <c r="O31" s="220">
        <v>220.19</v>
      </c>
      <c r="P31" s="220">
        <v>0</v>
      </c>
      <c r="Q31" s="220">
        <v>14.68</v>
      </c>
      <c r="R31" s="220">
        <v>14.68</v>
      </c>
      <c r="S31" s="212">
        <v>322.95000000000005</v>
      </c>
      <c r="T31" s="213">
        <v>9688.5</v>
      </c>
      <c r="U31" s="213">
        <v>9688.5</v>
      </c>
      <c r="V31" s="221">
        <v>0</v>
      </c>
      <c r="W31" s="230"/>
      <c r="X31" s="248" t="str">
        <f t="shared" si="0"/>
        <v>Polk State College</v>
      </c>
      <c r="Y31" s="217">
        <v>0</v>
      </c>
      <c r="Z31" s="249"/>
      <c r="AA31" s="249"/>
      <c r="AB31" s="249"/>
      <c r="AC31" s="250"/>
      <c r="AD31" s="213">
        <v>0</v>
      </c>
      <c r="AE31" s="213">
        <v>0</v>
      </c>
      <c r="AF31" s="230"/>
      <c r="AG31" s="248" t="str">
        <f t="shared" si="1"/>
        <v>Polk State College</v>
      </c>
      <c r="AH31" s="217">
        <v>0</v>
      </c>
      <c r="AI31" s="249"/>
      <c r="AJ31" s="249"/>
      <c r="AK31" s="249"/>
      <c r="AL31" s="250"/>
      <c r="AM31" s="213">
        <v>0</v>
      </c>
      <c r="AN31" s="213">
        <v>0</v>
      </c>
      <c r="AO31" s="230"/>
      <c r="AP31" s="248" t="str">
        <f t="shared" si="2"/>
        <v>Polk State College</v>
      </c>
      <c r="AQ31" s="217">
        <v>91.79</v>
      </c>
      <c r="AR31" s="220">
        <v>289.31</v>
      </c>
      <c r="AS31" s="220">
        <v>19.059999999999999</v>
      </c>
      <c r="AT31" s="220">
        <v>9.18</v>
      </c>
      <c r="AU31" s="220">
        <v>40.299999999999997</v>
      </c>
      <c r="AV31" s="220">
        <v>19.059999999999999</v>
      </c>
      <c r="AW31" s="212">
        <v>468.70000000000005</v>
      </c>
      <c r="AX31" s="213">
        <v>14061</v>
      </c>
      <c r="AY31" s="222">
        <v>14061</v>
      </c>
      <c r="AZ31" s="221">
        <v>0</v>
      </c>
      <c r="BA31" s="26"/>
      <c r="BB31" s="26"/>
    </row>
    <row r="32" spans="1:54">
      <c r="A32" s="248" t="s">
        <v>63</v>
      </c>
      <c r="B32" s="217">
        <v>78.84</v>
      </c>
      <c r="C32" s="220">
        <v>236.69</v>
      </c>
      <c r="D32" s="220">
        <v>14.2</v>
      </c>
      <c r="E32" s="220">
        <v>7.88</v>
      </c>
      <c r="F32" s="220">
        <v>33.549999999999997</v>
      </c>
      <c r="G32" s="220">
        <v>15.78</v>
      </c>
      <c r="H32" s="212">
        <v>386.93999999999994</v>
      </c>
      <c r="I32" s="213">
        <v>11608.2</v>
      </c>
      <c r="J32" s="222">
        <v>11608.2</v>
      </c>
      <c r="K32" s="221">
        <v>0</v>
      </c>
      <c r="L32" s="230"/>
      <c r="M32" s="248" t="str">
        <f>'SYSTEM RESIDENT'!L32</f>
        <v>St. Johns River State College</v>
      </c>
      <c r="N32" s="217">
        <v>69.930000000000007</v>
      </c>
      <c r="O32" s="220">
        <v>209.79</v>
      </c>
      <c r="P32" s="220">
        <v>14.55</v>
      </c>
      <c r="Q32" s="220">
        <v>13.99</v>
      </c>
      <c r="R32" s="220">
        <v>13.99</v>
      </c>
      <c r="S32" s="212">
        <v>322.25000000000006</v>
      </c>
      <c r="T32" s="213">
        <v>9667.5</v>
      </c>
      <c r="U32" s="213">
        <v>9667.5</v>
      </c>
      <c r="V32" s="221">
        <v>0</v>
      </c>
      <c r="W32" s="230"/>
      <c r="X32" s="248" t="str">
        <f t="shared" si="0"/>
        <v>St. Johns River State College</v>
      </c>
      <c r="Y32" s="217">
        <v>0</v>
      </c>
      <c r="Z32" s="249"/>
      <c r="AA32" s="249"/>
      <c r="AB32" s="249"/>
      <c r="AC32" s="250"/>
      <c r="AD32" s="213">
        <v>0</v>
      </c>
      <c r="AE32" s="213">
        <v>0</v>
      </c>
      <c r="AF32" s="230"/>
      <c r="AG32" s="248" t="str">
        <f t="shared" si="1"/>
        <v>St. Johns River State College</v>
      </c>
      <c r="AH32" s="217">
        <v>30</v>
      </c>
      <c r="AI32" s="249"/>
      <c r="AJ32" s="249"/>
      <c r="AK32" s="249"/>
      <c r="AL32" s="250"/>
      <c r="AM32" s="213">
        <v>30</v>
      </c>
      <c r="AN32" s="213">
        <v>90</v>
      </c>
      <c r="AO32" s="230"/>
      <c r="AP32" s="248" t="str">
        <f t="shared" si="2"/>
        <v>St. Johns River State College*</v>
      </c>
      <c r="AQ32" s="217">
        <v>91.79</v>
      </c>
      <c r="AR32" s="220">
        <v>373.36</v>
      </c>
      <c r="AS32" s="220">
        <v>23.18</v>
      </c>
      <c r="AT32" s="220">
        <v>9.18</v>
      </c>
      <c r="AU32" s="220">
        <v>47.24</v>
      </c>
      <c r="AV32" s="220">
        <v>23.25</v>
      </c>
      <c r="AW32" s="212">
        <v>568</v>
      </c>
      <c r="AX32" s="213">
        <v>17040</v>
      </c>
      <c r="AY32" s="222">
        <v>17040</v>
      </c>
      <c r="AZ32" s="221">
        <v>0</v>
      </c>
      <c r="BA32" s="26"/>
      <c r="BB32" s="26"/>
    </row>
    <row r="33" spans="1:54">
      <c r="A33" s="248" t="s">
        <v>27</v>
      </c>
      <c r="B33" s="217">
        <v>80.94</v>
      </c>
      <c r="C33" s="220">
        <v>242.97</v>
      </c>
      <c r="D33" s="220">
        <v>16.2</v>
      </c>
      <c r="E33" s="220">
        <v>7.63</v>
      </c>
      <c r="F33" s="220">
        <v>22.96</v>
      </c>
      <c r="G33" s="220">
        <v>16.2</v>
      </c>
      <c r="H33" s="212">
        <v>386.89999999999992</v>
      </c>
      <c r="I33" s="213">
        <v>11607</v>
      </c>
      <c r="J33" s="222">
        <v>11607</v>
      </c>
      <c r="K33" s="221">
        <v>0</v>
      </c>
      <c r="L33" s="230"/>
      <c r="M33" s="248" t="str">
        <f>'SYSTEM RESIDENT'!L33</f>
        <v>St. Petersburg College</v>
      </c>
      <c r="N33" s="217">
        <v>68.599999999999994</v>
      </c>
      <c r="O33" s="220">
        <v>205.82</v>
      </c>
      <c r="P33" s="220">
        <v>0</v>
      </c>
      <c r="Q33" s="220">
        <v>13.72</v>
      </c>
      <c r="R33" s="220">
        <v>13.72</v>
      </c>
      <c r="S33" s="212">
        <v>301.86</v>
      </c>
      <c r="T33" s="213">
        <v>9055.7999999999993</v>
      </c>
      <c r="U33" s="213">
        <v>9055.7999999999993</v>
      </c>
      <c r="V33" s="221">
        <v>0</v>
      </c>
      <c r="W33" s="230"/>
      <c r="X33" s="248" t="str">
        <f t="shared" si="0"/>
        <v>St. Petersburg College</v>
      </c>
      <c r="Y33" s="217">
        <v>0</v>
      </c>
      <c r="Z33" s="249"/>
      <c r="AA33" s="249"/>
      <c r="AB33" s="249"/>
      <c r="AC33" s="250"/>
      <c r="AD33" s="213">
        <v>0</v>
      </c>
      <c r="AE33" s="213">
        <v>0</v>
      </c>
      <c r="AF33" s="230"/>
      <c r="AG33" s="248" t="str">
        <f t="shared" si="1"/>
        <v>St. Petersburg College</v>
      </c>
      <c r="AH33" s="217">
        <v>0</v>
      </c>
      <c r="AI33" s="249"/>
      <c r="AJ33" s="249"/>
      <c r="AK33" s="249"/>
      <c r="AL33" s="250"/>
      <c r="AM33" s="213">
        <v>0</v>
      </c>
      <c r="AN33" s="213">
        <v>0</v>
      </c>
      <c r="AO33" s="230"/>
      <c r="AP33" s="248" t="str">
        <f t="shared" si="2"/>
        <v>St. Petersburg College</v>
      </c>
      <c r="AQ33" s="217">
        <v>91.79</v>
      </c>
      <c r="AR33" s="220">
        <v>275.52999999999997</v>
      </c>
      <c r="AS33" s="220">
        <v>18.37</v>
      </c>
      <c r="AT33" s="220">
        <v>9.18</v>
      </c>
      <c r="AU33" s="220">
        <v>12.55</v>
      </c>
      <c r="AV33" s="220">
        <v>18.37</v>
      </c>
      <c r="AW33" s="212">
        <v>425.79</v>
      </c>
      <c r="AX33" s="213">
        <v>12773.7</v>
      </c>
      <c r="AY33" s="222">
        <v>12773.7</v>
      </c>
      <c r="AZ33" s="221">
        <v>0</v>
      </c>
      <c r="BA33" s="26"/>
      <c r="BB33" s="26"/>
    </row>
    <row r="34" spans="1:54">
      <c r="A34" s="248" t="s">
        <v>28</v>
      </c>
      <c r="B34" s="217">
        <v>77.98</v>
      </c>
      <c r="C34" s="220">
        <v>231.12</v>
      </c>
      <c r="D34" s="220">
        <v>15.33</v>
      </c>
      <c r="E34" s="220">
        <v>7.8</v>
      </c>
      <c r="F34" s="220">
        <v>31.67</v>
      </c>
      <c r="G34" s="220">
        <v>14</v>
      </c>
      <c r="H34" s="212">
        <v>377.90000000000003</v>
      </c>
      <c r="I34" s="213">
        <v>11337</v>
      </c>
      <c r="J34" s="222">
        <v>11337</v>
      </c>
      <c r="K34" s="221">
        <v>0</v>
      </c>
      <c r="L34" s="230"/>
      <c r="M34" s="248" t="str">
        <f>'SYSTEM RESIDENT'!L34</f>
        <v>Santa Fe College</v>
      </c>
      <c r="N34" s="217">
        <v>68.400000000000006</v>
      </c>
      <c r="O34" s="220">
        <v>204.6</v>
      </c>
      <c r="P34" s="220">
        <v>0</v>
      </c>
      <c r="Q34" s="220">
        <v>0</v>
      </c>
      <c r="R34" s="220">
        <v>12.9</v>
      </c>
      <c r="S34" s="212">
        <v>285.89999999999998</v>
      </c>
      <c r="T34" s="213">
        <v>8577</v>
      </c>
      <c r="U34" s="213">
        <v>8577</v>
      </c>
      <c r="V34" s="221">
        <v>0</v>
      </c>
      <c r="W34" s="230"/>
      <c r="X34" s="248" t="str">
        <f t="shared" si="0"/>
        <v>Santa Fe College</v>
      </c>
      <c r="Y34" s="217">
        <v>30</v>
      </c>
      <c r="Z34" s="249"/>
      <c r="AA34" s="249"/>
      <c r="AB34" s="249"/>
      <c r="AC34" s="250"/>
      <c r="AD34" s="213">
        <v>30</v>
      </c>
      <c r="AE34" s="213">
        <v>90</v>
      </c>
      <c r="AF34" s="230"/>
      <c r="AG34" s="248" t="str">
        <f t="shared" si="1"/>
        <v>Santa Fe College</v>
      </c>
      <c r="AH34" s="217">
        <v>30</v>
      </c>
      <c r="AI34" s="249"/>
      <c r="AJ34" s="249"/>
      <c r="AK34" s="249"/>
      <c r="AL34" s="250"/>
      <c r="AM34" s="213">
        <v>30</v>
      </c>
      <c r="AN34" s="213">
        <v>90</v>
      </c>
      <c r="AO34" s="230"/>
      <c r="AP34" s="248" t="str">
        <f t="shared" si="2"/>
        <v>Santa Fe College</v>
      </c>
      <c r="AQ34" s="217">
        <v>91.79</v>
      </c>
      <c r="AR34" s="220">
        <v>275</v>
      </c>
      <c r="AS34" s="220">
        <v>18.34</v>
      </c>
      <c r="AT34" s="220">
        <v>9.18</v>
      </c>
      <c r="AU34" s="220">
        <v>11.18</v>
      </c>
      <c r="AV34" s="220">
        <v>18.34</v>
      </c>
      <c r="AW34" s="212">
        <v>423.83</v>
      </c>
      <c r="AX34" s="213">
        <v>12714.9</v>
      </c>
      <c r="AY34" s="222">
        <v>12714.9</v>
      </c>
      <c r="AZ34" s="221">
        <v>0</v>
      </c>
      <c r="BA34" s="26"/>
      <c r="BB34" s="26"/>
    </row>
    <row r="35" spans="1:54">
      <c r="A35" s="248" t="s">
        <v>29</v>
      </c>
      <c r="B35" s="217">
        <v>79.78</v>
      </c>
      <c r="C35" s="220">
        <v>236.69</v>
      </c>
      <c r="D35" s="220">
        <v>14.84</v>
      </c>
      <c r="E35" s="220">
        <v>7.88</v>
      </c>
      <c r="F35" s="220">
        <v>26.6</v>
      </c>
      <c r="G35" s="220">
        <v>15.78</v>
      </c>
      <c r="H35" s="212">
        <v>381.57</v>
      </c>
      <c r="I35" s="213">
        <v>11447.1</v>
      </c>
      <c r="J35" s="222">
        <v>11447.1</v>
      </c>
      <c r="K35" s="221">
        <v>0</v>
      </c>
      <c r="L35" s="230"/>
      <c r="M35" s="248" t="str">
        <f>'SYSTEM RESIDENT'!L35</f>
        <v>Seminole State College of Florida</v>
      </c>
      <c r="N35" s="217">
        <v>69.900000000000006</v>
      </c>
      <c r="O35" s="220">
        <v>209.7</v>
      </c>
      <c r="P35" s="220">
        <v>27.9</v>
      </c>
      <c r="Q35" s="220">
        <v>13.8</v>
      </c>
      <c r="R35" s="220">
        <v>13.8</v>
      </c>
      <c r="S35" s="212">
        <v>335.1</v>
      </c>
      <c r="T35" s="213">
        <v>10053</v>
      </c>
      <c r="U35" s="213">
        <v>10053</v>
      </c>
      <c r="V35" s="221">
        <v>0</v>
      </c>
      <c r="W35" s="230"/>
      <c r="X35" s="248" t="str">
        <f t="shared" si="0"/>
        <v>Seminole State College of Florida</v>
      </c>
      <c r="Y35" s="217">
        <v>30</v>
      </c>
      <c r="Z35" s="249"/>
      <c r="AA35" s="249"/>
      <c r="AB35" s="249"/>
      <c r="AC35" s="250"/>
      <c r="AD35" s="213">
        <v>30</v>
      </c>
      <c r="AE35" s="213">
        <v>90</v>
      </c>
      <c r="AF35" s="230"/>
      <c r="AG35" s="248" t="str">
        <f t="shared" si="1"/>
        <v>Seminole State College of Florida</v>
      </c>
      <c r="AH35" s="217">
        <v>30</v>
      </c>
      <c r="AI35" s="249"/>
      <c r="AJ35" s="249"/>
      <c r="AK35" s="249"/>
      <c r="AL35" s="250"/>
      <c r="AM35" s="213">
        <v>30</v>
      </c>
      <c r="AN35" s="213">
        <v>90</v>
      </c>
      <c r="AO35" s="230"/>
      <c r="AP35" s="248" t="str">
        <f t="shared" si="2"/>
        <v>Seminole State College of Florida</v>
      </c>
      <c r="AQ35" s="217">
        <v>91.79</v>
      </c>
      <c r="AR35" s="220">
        <v>262.26</v>
      </c>
      <c r="AS35" s="220">
        <v>17.48</v>
      </c>
      <c r="AT35" s="220">
        <v>8.74</v>
      </c>
      <c r="AU35" s="220">
        <v>26.6</v>
      </c>
      <c r="AV35" s="220">
        <v>17.48</v>
      </c>
      <c r="AW35" s="212">
        <v>424.35000000000008</v>
      </c>
      <c r="AX35" s="213">
        <v>12730.5</v>
      </c>
      <c r="AY35" s="222">
        <v>12730.5</v>
      </c>
      <c r="AZ35" s="221">
        <v>0</v>
      </c>
      <c r="BA35" s="26"/>
      <c r="BB35" s="26"/>
    </row>
    <row r="36" spans="1:54">
      <c r="A36" s="248" t="s">
        <v>64</v>
      </c>
      <c r="B36" s="217">
        <v>79.180000000000007</v>
      </c>
      <c r="C36" s="220">
        <v>237.54</v>
      </c>
      <c r="D36" s="220">
        <v>22.16</v>
      </c>
      <c r="E36" s="220">
        <v>7.92</v>
      </c>
      <c r="F36" s="220">
        <v>31.67</v>
      </c>
      <c r="G36" s="220">
        <v>15.84</v>
      </c>
      <c r="H36" s="212">
        <v>394.31000000000006</v>
      </c>
      <c r="I36" s="213">
        <v>11829.3</v>
      </c>
      <c r="J36" s="222">
        <v>11829.3</v>
      </c>
      <c r="K36" s="221">
        <v>0</v>
      </c>
      <c r="L36" s="230"/>
      <c r="M36" s="248" t="str">
        <f>'SYSTEM RESIDENT'!L36</f>
        <v>South Florida State College</v>
      </c>
      <c r="N36" s="217">
        <v>73.2</v>
      </c>
      <c r="O36" s="220">
        <v>219.6</v>
      </c>
      <c r="P36" s="220">
        <v>28.8</v>
      </c>
      <c r="Q36" s="220">
        <v>14.4</v>
      </c>
      <c r="R36" s="220">
        <v>14.4</v>
      </c>
      <c r="S36" s="212">
        <v>350.4</v>
      </c>
      <c r="T36" s="213">
        <v>10512</v>
      </c>
      <c r="U36" s="213">
        <v>10512</v>
      </c>
      <c r="V36" s="221">
        <v>0</v>
      </c>
      <c r="W36" s="230"/>
      <c r="X36" s="248" t="str">
        <f t="shared" si="0"/>
        <v>South Florida State College</v>
      </c>
      <c r="Y36" s="217">
        <v>28.5</v>
      </c>
      <c r="Z36" s="249"/>
      <c r="AA36" s="249"/>
      <c r="AB36" s="249"/>
      <c r="AC36" s="250"/>
      <c r="AD36" s="213">
        <v>28.5</v>
      </c>
      <c r="AE36" s="213">
        <v>85.5</v>
      </c>
      <c r="AF36" s="230"/>
      <c r="AG36" s="248" t="str">
        <f t="shared" si="1"/>
        <v>South Florida State College</v>
      </c>
      <c r="AH36" s="217">
        <v>28.5</v>
      </c>
      <c r="AI36" s="249"/>
      <c r="AJ36" s="249"/>
      <c r="AK36" s="249"/>
      <c r="AL36" s="250"/>
      <c r="AM36" s="213">
        <v>28.5</v>
      </c>
      <c r="AN36" s="213">
        <v>85.5</v>
      </c>
      <c r="AO36" s="230"/>
      <c r="AP36" s="248" t="str">
        <f t="shared" si="2"/>
        <v>South Florida State College*</v>
      </c>
      <c r="AQ36" s="217">
        <v>91.79</v>
      </c>
      <c r="AR36" s="220">
        <v>275.37</v>
      </c>
      <c r="AS36" s="220">
        <v>18.36</v>
      </c>
      <c r="AT36" s="220">
        <v>9.18</v>
      </c>
      <c r="AU36" s="220">
        <v>36.72</v>
      </c>
      <c r="AV36" s="220">
        <v>18.36</v>
      </c>
      <c r="AW36" s="212">
        <v>449.78000000000009</v>
      </c>
      <c r="AX36" s="213">
        <v>13493.4</v>
      </c>
      <c r="AY36" s="222">
        <v>13493.4</v>
      </c>
      <c r="AZ36" s="221">
        <v>0</v>
      </c>
      <c r="BA36" s="26"/>
      <c r="BB36" s="26"/>
    </row>
    <row r="37" spans="1:54">
      <c r="A37" s="248" t="s">
        <v>31</v>
      </c>
      <c r="B37" s="217">
        <v>76.8</v>
      </c>
      <c r="C37" s="220">
        <v>230.4</v>
      </c>
      <c r="D37" s="220">
        <v>15.36</v>
      </c>
      <c r="E37" s="220">
        <v>5.35</v>
      </c>
      <c r="F37" s="220">
        <v>44</v>
      </c>
      <c r="G37" s="220">
        <v>15.36</v>
      </c>
      <c r="H37" s="212">
        <v>387.27000000000004</v>
      </c>
      <c r="I37" s="213">
        <v>11618.1</v>
      </c>
      <c r="J37" s="222">
        <v>11618.1</v>
      </c>
      <c r="K37" s="221">
        <v>0</v>
      </c>
      <c r="L37" s="230"/>
      <c r="M37" s="248" t="str">
        <f>'SYSTEM RESIDENT'!L37</f>
        <v>Tallahassee Community College</v>
      </c>
      <c r="N37" s="217">
        <v>69.900000000000006</v>
      </c>
      <c r="O37" s="220">
        <v>209.7</v>
      </c>
      <c r="P37" s="220">
        <v>13.56</v>
      </c>
      <c r="Q37" s="220">
        <v>13.56</v>
      </c>
      <c r="R37" s="220">
        <v>13.56</v>
      </c>
      <c r="S37" s="212">
        <v>320.28000000000003</v>
      </c>
      <c r="T37" s="213">
        <v>9608.4</v>
      </c>
      <c r="U37" s="213">
        <v>9608.4</v>
      </c>
      <c r="V37" s="221">
        <v>0</v>
      </c>
      <c r="W37" s="230"/>
      <c r="X37" s="248" t="str">
        <f t="shared" si="0"/>
        <v>Tallahassee Community College</v>
      </c>
      <c r="Y37" s="217">
        <v>30</v>
      </c>
      <c r="Z37" s="249"/>
      <c r="AA37" s="249"/>
      <c r="AB37" s="249"/>
      <c r="AC37" s="250"/>
      <c r="AD37" s="213">
        <v>30</v>
      </c>
      <c r="AE37" s="213">
        <v>90</v>
      </c>
      <c r="AF37" s="230"/>
      <c r="AG37" s="248" t="str">
        <f t="shared" si="1"/>
        <v>Tallahassee Community College</v>
      </c>
      <c r="AH37" s="217">
        <v>30</v>
      </c>
      <c r="AI37" s="249"/>
      <c r="AJ37" s="249"/>
      <c r="AK37" s="249"/>
      <c r="AL37" s="250"/>
      <c r="AM37" s="213">
        <v>30</v>
      </c>
      <c r="AN37" s="213">
        <v>90</v>
      </c>
      <c r="AO37" s="230"/>
      <c r="AP37" s="248" t="str">
        <f t="shared" si="2"/>
        <v>Tallahassee Community College</v>
      </c>
      <c r="AQ37" s="217">
        <v>91.79</v>
      </c>
      <c r="AR37" s="220">
        <v>275.37</v>
      </c>
      <c r="AS37" s="220">
        <v>18.36</v>
      </c>
      <c r="AT37" s="220">
        <v>9.18</v>
      </c>
      <c r="AU37" s="220">
        <v>73.430000000000007</v>
      </c>
      <c r="AV37" s="220">
        <v>18.36</v>
      </c>
      <c r="AW37" s="212">
        <v>486.49000000000007</v>
      </c>
      <c r="AX37" s="213">
        <v>14594.7</v>
      </c>
      <c r="AY37" s="222">
        <v>14594.7</v>
      </c>
      <c r="AZ37" s="221">
        <v>0</v>
      </c>
      <c r="BA37" s="26"/>
      <c r="BB37" s="26"/>
    </row>
    <row r="38" spans="1:54" ht="15" customHeight="1" thickBot="1">
      <c r="A38" s="254" t="s">
        <v>32</v>
      </c>
      <c r="B38" s="255">
        <v>82.66</v>
      </c>
      <c r="C38" s="256">
        <v>247.87</v>
      </c>
      <c r="D38" s="256">
        <v>15.34</v>
      </c>
      <c r="E38" s="256">
        <v>7.07</v>
      </c>
      <c r="F38" s="256">
        <v>22.68</v>
      </c>
      <c r="G38" s="256">
        <v>15.34</v>
      </c>
      <c r="H38" s="257">
        <v>390.95999999999992</v>
      </c>
      <c r="I38" s="258">
        <v>11728.8</v>
      </c>
      <c r="J38" s="259">
        <v>11728.8</v>
      </c>
      <c r="K38" s="260">
        <v>0</v>
      </c>
      <c r="L38" s="230"/>
      <c r="M38" s="254" t="str">
        <f>'SYSTEM RESIDENT'!L38</f>
        <v>Valencia College</v>
      </c>
      <c r="N38" s="255">
        <v>73.400000000000006</v>
      </c>
      <c r="O38" s="256">
        <v>220.19</v>
      </c>
      <c r="P38" s="256">
        <v>0</v>
      </c>
      <c r="Q38" s="256">
        <v>7.07</v>
      </c>
      <c r="R38" s="256">
        <v>14.68</v>
      </c>
      <c r="S38" s="257">
        <v>315.34000000000003</v>
      </c>
      <c r="T38" s="258">
        <v>9460.2000000000007</v>
      </c>
      <c r="U38" s="258">
        <v>9460.2000000000007</v>
      </c>
      <c r="V38" s="260">
        <v>0</v>
      </c>
      <c r="W38" s="230"/>
      <c r="X38" s="254" t="str">
        <f t="shared" si="0"/>
        <v>Valencia College</v>
      </c>
      <c r="Y38" s="255">
        <v>0</v>
      </c>
      <c r="Z38" s="261"/>
      <c r="AA38" s="261"/>
      <c r="AB38" s="261"/>
      <c r="AC38" s="262"/>
      <c r="AD38" s="258">
        <v>0</v>
      </c>
      <c r="AE38" s="258">
        <v>0</v>
      </c>
      <c r="AF38" s="230"/>
      <c r="AG38" s="263" t="str">
        <f t="shared" si="1"/>
        <v>Valencia College</v>
      </c>
      <c r="AH38" s="255">
        <v>0</v>
      </c>
      <c r="AI38" s="261"/>
      <c r="AJ38" s="261"/>
      <c r="AK38" s="261"/>
      <c r="AL38" s="262"/>
      <c r="AM38" s="258">
        <v>0</v>
      </c>
      <c r="AN38" s="258">
        <v>0</v>
      </c>
      <c r="AO38" s="230"/>
      <c r="AP38" s="254" t="str">
        <f t="shared" si="2"/>
        <v>Valencia College</v>
      </c>
      <c r="AQ38" s="255">
        <v>91.79</v>
      </c>
      <c r="AR38" s="256">
        <v>275.37</v>
      </c>
      <c r="AS38" s="256">
        <v>15.34</v>
      </c>
      <c r="AT38" s="256">
        <v>7.07</v>
      </c>
      <c r="AU38" s="256">
        <v>22.68</v>
      </c>
      <c r="AV38" s="256">
        <v>15.34</v>
      </c>
      <c r="AW38" s="257">
        <v>427.59</v>
      </c>
      <c r="AX38" s="258">
        <v>12827.7</v>
      </c>
      <c r="AY38" s="259">
        <v>12827.7</v>
      </c>
      <c r="AZ38" s="260">
        <v>0</v>
      </c>
      <c r="BA38" s="26"/>
      <c r="BB38" s="26"/>
    </row>
    <row r="39" spans="1:54" ht="23.25" customHeight="1" thickBot="1">
      <c r="A39" s="27" t="str">
        <f>'[4]SYSTEM RESIDENT'!A39</f>
        <v>WEIGHTED MEAN</v>
      </c>
      <c r="B39" s="58">
        <v>80.900206007641756</v>
      </c>
      <c r="C39" s="59">
        <v>239.90178094354488</v>
      </c>
      <c r="D39" s="59">
        <v>15.44336695298237</v>
      </c>
      <c r="E39" s="59">
        <v>7.239916399804466</v>
      </c>
      <c r="F39" s="59">
        <v>30.190645656880054</v>
      </c>
      <c r="G39" s="60">
        <v>15.625691397559828</v>
      </c>
      <c r="H39" s="61">
        <v>389.30160735841332</v>
      </c>
      <c r="I39" s="61">
        <v>11679.0482207524</v>
      </c>
      <c r="J39" s="62">
        <v>11679.925392340261</v>
      </c>
      <c r="K39" s="63">
        <f t="shared" ref="K39" si="3">IF(I39-J39=0,0,(I39/J39-1))</f>
        <v>-7.5100786896875604E-5</v>
      </c>
      <c r="L39" s="34"/>
      <c r="M39" s="27" t="str">
        <f>A39</f>
        <v>WEIGHTED MEAN</v>
      </c>
      <c r="N39" s="64">
        <f>N79</f>
        <v>71.405432635322015</v>
      </c>
      <c r="O39" s="65">
        <f t="shared" ref="O39:T39" si="4">O79</f>
        <v>214.0437574081391</v>
      </c>
      <c r="P39" s="65">
        <f t="shared" si="4"/>
        <v>17.678897668905567</v>
      </c>
      <c r="Q39" s="65">
        <f t="shared" si="4"/>
        <v>12.974875543263535</v>
      </c>
      <c r="R39" s="65">
        <f t="shared" si="4"/>
        <v>14.121035163966816</v>
      </c>
      <c r="S39" s="66">
        <f t="shared" si="4"/>
        <v>330.22399841959697</v>
      </c>
      <c r="T39" s="67">
        <f t="shared" si="4"/>
        <v>9906.7199525879096</v>
      </c>
      <c r="U39" s="68">
        <v>9967.5109439124481</v>
      </c>
      <c r="V39" s="69">
        <f t="shared" ref="V39" si="5">IF(T39-U39=0,0,(T39/U39-1))</f>
        <v>-6.0989139281222293E-3</v>
      </c>
      <c r="W39" s="34"/>
      <c r="X39" s="27" t="str">
        <f>A39</f>
        <v>WEIGHTED MEAN</v>
      </c>
      <c r="Y39" s="58">
        <f>Y79</f>
        <v>0</v>
      </c>
      <c r="Z39" s="70"/>
      <c r="AA39" s="70"/>
      <c r="AB39" s="70"/>
      <c r="AC39" s="70"/>
      <c r="AD39" s="71">
        <f>AD79</f>
        <v>0</v>
      </c>
      <c r="AE39" s="72">
        <f>AE79</f>
        <v>0</v>
      </c>
      <c r="AF39" s="73"/>
      <c r="AG39" s="27" t="str">
        <f>A39</f>
        <v>WEIGHTED MEAN</v>
      </c>
      <c r="AH39" s="58">
        <f>AH79</f>
        <v>30.16182937554969</v>
      </c>
      <c r="AI39" s="70"/>
      <c r="AJ39" s="70"/>
      <c r="AK39" s="70"/>
      <c r="AL39" s="70"/>
      <c r="AM39" s="71">
        <f>AM79</f>
        <v>30.16182937554969</v>
      </c>
      <c r="AN39" s="72">
        <f>AN79</f>
        <v>90.485488126649088</v>
      </c>
      <c r="AO39" s="34"/>
      <c r="AP39" s="27" t="str">
        <f>A39</f>
        <v>WEIGHTED MEAN</v>
      </c>
      <c r="AQ39" s="74">
        <f>AQ79</f>
        <v>91.849334684850774</v>
      </c>
      <c r="AR39" s="59">
        <f t="shared" ref="AR39:AW39" si="6">AR79</f>
        <v>318.59617382356566</v>
      </c>
      <c r="AS39" s="59">
        <f t="shared" si="6"/>
        <v>17.054976143670402</v>
      </c>
      <c r="AT39" s="59">
        <f t="shared" si="6"/>
        <v>8.1175293852643655</v>
      </c>
      <c r="AU39" s="59">
        <f t="shared" si="6"/>
        <v>36.417592148912661</v>
      </c>
      <c r="AV39" s="75">
        <f t="shared" si="6"/>
        <v>17.536693645820545</v>
      </c>
      <c r="AW39" s="58">
        <f t="shared" si="6"/>
        <v>489.57236126469286</v>
      </c>
      <c r="AX39" s="74">
        <v>14687.17</v>
      </c>
      <c r="AY39" s="76">
        <v>14999.401148772258</v>
      </c>
      <c r="AZ39" s="77">
        <f t="shared" ref="AZ39" si="7">IF(AX39-AY39=0,0,(AX39/AY39-1))</f>
        <v>-2.0816240973581479E-2</v>
      </c>
      <c r="BA39" s="26"/>
      <c r="BB39" s="26"/>
    </row>
    <row r="40" spans="1:54" ht="17.45" customHeight="1">
      <c r="A40" s="276" t="s">
        <v>66</v>
      </c>
      <c r="B40" s="276"/>
      <c r="C40" s="276"/>
      <c r="D40" s="276"/>
      <c r="E40" s="276"/>
      <c r="F40" s="276"/>
      <c r="G40" s="276"/>
      <c r="H40" s="276"/>
      <c r="I40" s="276"/>
      <c r="X40" s="38" t="s">
        <v>74</v>
      </c>
      <c r="AG40" s="38" t="s">
        <v>74</v>
      </c>
      <c r="AP40" s="276" t="s">
        <v>66</v>
      </c>
      <c r="AQ40" s="277"/>
      <c r="AR40" s="277"/>
      <c r="AS40" s="277"/>
      <c r="AT40" s="277"/>
      <c r="AU40" s="277"/>
      <c r="AV40" s="277"/>
      <c r="AW40" s="277"/>
      <c r="AX40" s="277"/>
      <c r="AY40" s="277"/>
      <c r="AZ40" s="277"/>
    </row>
    <row r="41" spans="1:54" ht="15" customHeight="1">
      <c r="A41" s="78" t="s">
        <v>75</v>
      </c>
      <c r="I41" s="40"/>
      <c r="J41" s="42"/>
      <c r="P41" s="40"/>
      <c r="AP41" s="278"/>
      <c r="AQ41" s="278"/>
      <c r="AR41" s="278"/>
      <c r="AS41" s="278"/>
      <c r="AT41" s="278"/>
      <c r="AU41" s="278"/>
      <c r="AV41" s="278"/>
      <c r="AW41" s="278"/>
      <c r="AX41" s="278"/>
      <c r="AY41" s="278"/>
    </row>
    <row r="42" spans="1:54" ht="14.45" customHeight="1">
      <c r="A42" s="223" t="s">
        <v>132</v>
      </c>
      <c r="I42" s="40"/>
      <c r="J42" s="42"/>
      <c r="P42" s="40"/>
      <c r="AP42" s="79"/>
      <c r="AQ42" s="79"/>
      <c r="AR42" s="79"/>
      <c r="AS42" s="79"/>
      <c r="AT42" s="79"/>
      <c r="AU42" s="79"/>
      <c r="AV42" s="79"/>
      <c r="AW42" s="79"/>
      <c r="AX42" s="79"/>
      <c r="AY42" s="79"/>
    </row>
    <row r="43" spans="1:54" ht="14.45" customHeight="1">
      <c r="A43" s="223" t="s">
        <v>133</v>
      </c>
      <c r="I43" s="40"/>
      <c r="J43" s="42"/>
      <c r="P43" s="40"/>
      <c r="AP43" s="79"/>
      <c r="AQ43" s="79"/>
      <c r="AR43" s="79"/>
      <c r="AS43" s="79"/>
      <c r="AT43" s="79"/>
      <c r="AU43" s="79"/>
      <c r="AV43" s="79"/>
      <c r="AW43" s="79"/>
      <c r="AX43" s="79"/>
      <c r="AY43" s="79"/>
    </row>
    <row r="44" spans="1:54" ht="15" hidden="1" customHeight="1">
      <c r="A44" s="41" t="s">
        <v>68</v>
      </c>
      <c r="B44" s="26"/>
      <c r="C44" s="26"/>
      <c r="E44" s="40"/>
      <c r="F44" s="40"/>
      <c r="I44" s="40"/>
      <c r="M44" s="41" t="s">
        <v>68</v>
      </c>
      <c r="N44" s="26"/>
      <c r="O44" s="26"/>
      <c r="P44" s="40"/>
      <c r="V44" s="40"/>
      <c r="X44" s="41" t="s">
        <v>68</v>
      </c>
      <c r="Y44" s="26"/>
      <c r="AG44" s="41" t="s">
        <v>68</v>
      </c>
      <c r="AH44" s="26"/>
      <c r="AI44" s="26"/>
      <c r="AP44" s="41" t="s">
        <v>68</v>
      </c>
      <c r="AQ44" s="26"/>
      <c r="AR44" s="26"/>
      <c r="AX44" s="80"/>
      <c r="AZ44" s="40"/>
    </row>
    <row r="45" spans="1:54" ht="15" hidden="1" customHeight="1">
      <c r="A45" s="43" t="s">
        <v>69</v>
      </c>
      <c r="B45" s="26"/>
      <c r="C45" s="26"/>
      <c r="E45" s="40"/>
      <c r="I45" s="40"/>
      <c r="K45" s="40"/>
      <c r="M45" s="43" t="s">
        <v>69</v>
      </c>
      <c r="N45" s="26"/>
      <c r="O45" s="26"/>
      <c r="V45" s="40"/>
      <c r="X45" s="43" t="s">
        <v>69</v>
      </c>
      <c r="Y45" s="26"/>
      <c r="AG45" s="43" t="s">
        <v>69</v>
      </c>
      <c r="AH45" s="26"/>
      <c r="AI45" s="26"/>
      <c r="AP45" s="43" t="s">
        <v>69</v>
      </c>
      <c r="AQ45" s="26"/>
      <c r="AR45" s="26"/>
      <c r="AZ45" s="40"/>
    </row>
    <row r="46" spans="1:54" ht="15" customHeight="1">
      <c r="I46" s="40"/>
      <c r="K46" s="40"/>
      <c r="V46" s="40"/>
      <c r="AZ46" s="40"/>
    </row>
    <row r="47" spans="1:54" ht="15" hidden="1" customHeight="1">
      <c r="A47" s="40"/>
      <c r="K47" s="40"/>
      <c r="V47" s="40"/>
      <c r="AZ47" s="40"/>
    </row>
    <row r="48" spans="1:54" ht="15" hidden="1" customHeight="1">
      <c r="A48" s="48" t="str">
        <f>E3</f>
        <v>CREDIT PROGRAMS: A &amp; P, PSV, DEVELOPMENTAL EDUCATION AND EPI PROGRAMS</v>
      </c>
      <c r="K48" s="40"/>
      <c r="M48" s="48" t="str">
        <f>Q3</f>
        <v>CAREER CERTIFICATE AND APPLIED TECHNOLOGY DIPLOMA</v>
      </c>
      <c r="V48" s="40"/>
      <c r="X48" s="48" t="str">
        <f>AA3</f>
        <v xml:space="preserve">VOCATIONAL PREPARATORY PROGRAMS </v>
      </c>
      <c r="AG48" s="48" t="str">
        <f>AJ3</f>
        <v>ADULT EDUCATION PROGRAMS</v>
      </c>
      <c r="AP48" s="48" t="str">
        <f>AU3</f>
        <v>BACCALAUREATE DEGREE PROGRAMS</v>
      </c>
      <c r="AZ48" s="40"/>
    </row>
    <row r="49" spans="1:52" ht="15" hidden="1" customHeight="1">
      <c r="A49" s="48" t="str">
        <f>'2020-21 Fee Weights'!B1</f>
        <v>2020-21 FEE WEIGHTS (USING FEE PAYING TOTALS AND 2020-21 ACTUAL FTE-3 - 293,493.0)</v>
      </c>
      <c r="K49" s="40"/>
      <c r="M49" s="48" t="str">
        <f>A49</f>
        <v>2020-21 FEE WEIGHTS (USING FEE PAYING TOTALS AND 2020-21 ACTUAL FTE-3 - 293,493.0)</v>
      </c>
      <c r="V49" s="40"/>
      <c r="X49" s="48" t="str">
        <f>A49</f>
        <v>2020-21 FEE WEIGHTS (USING FEE PAYING TOTALS AND 2020-21 ACTUAL FTE-3 - 293,493.0)</v>
      </c>
      <c r="AG49" s="48" t="str">
        <f>A49</f>
        <v>2020-21 FEE WEIGHTS (USING FEE PAYING TOTALS AND 2020-21 ACTUAL FTE-3 - 293,493.0)</v>
      </c>
      <c r="AP49" s="48" t="str">
        <f>A49</f>
        <v>2020-21 FEE WEIGHTS (USING FEE PAYING TOTALS AND 2020-21 ACTUAL FTE-3 - 293,493.0)</v>
      </c>
      <c r="AZ49" s="40"/>
    </row>
    <row r="50" spans="1:52" ht="15" hidden="1" customHeight="1">
      <c r="A50" s="49">
        <f>'2020-21 Fee Weights'!M8</f>
        <v>2.2669835568412792E-2</v>
      </c>
      <c r="B50" s="40">
        <f t="shared" ref="B50:I59" si="8">B11*$A50</f>
        <v>1.7872898362136647</v>
      </c>
      <c r="C50" s="40">
        <f t="shared" si="8"/>
        <v>5.3657233806876237</v>
      </c>
      <c r="D50" s="40">
        <f t="shared" si="8"/>
        <v>7.8437631066708258E-2</v>
      </c>
      <c r="E50" s="40">
        <f t="shared" si="8"/>
        <v>0.1786383042790928</v>
      </c>
      <c r="F50" s="40">
        <f t="shared" si="8"/>
        <v>1.4306933227225314</v>
      </c>
      <c r="G50" s="40">
        <f t="shared" si="8"/>
        <v>0.35773000526955384</v>
      </c>
      <c r="H50" s="40">
        <f t="shared" si="8"/>
        <v>9.1985124802391738</v>
      </c>
      <c r="I50" s="40">
        <f t="shared" si="8"/>
        <v>275.95537440717521</v>
      </c>
      <c r="K50" s="40"/>
      <c r="M50" s="49">
        <f>'2020-21 Fee Weights'!Q8</f>
        <v>4.6621888581588312E-2</v>
      </c>
      <c r="N50" s="40">
        <f t="shared" ref="N50:T59" si="9">N11*$M50</f>
        <v>3.2448834452785462</v>
      </c>
      <c r="O50" s="40">
        <f t="shared" si="9"/>
        <v>9.7766100355590684</v>
      </c>
      <c r="P50" s="40">
        <f t="shared" si="9"/>
        <v>0</v>
      </c>
      <c r="Q50" s="40">
        <f t="shared" si="9"/>
        <v>0.65736862900039517</v>
      </c>
      <c r="R50" s="40">
        <f t="shared" si="9"/>
        <v>0.65736862900039517</v>
      </c>
      <c r="S50" s="40">
        <f t="shared" si="9"/>
        <v>14.336230738838406</v>
      </c>
      <c r="T50" s="40">
        <f t="shared" si="9"/>
        <v>430.0869221651522</v>
      </c>
      <c r="U50" s="40"/>
      <c r="V50" s="40"/>
      <c r="X50" s="49">
        <f>'2020-21 Fee Weights'!X8</f>
        <v>0</v>
      </c>
      <c r="Y50" s="40">
        <f t="shared" ref="Y50:AE59" si="10">Y11*$X50</f>
        <v>0</v>
      </c>
      <c r="Z50" s="40">
        <f t="shared" si="10"/>
        <v>0</v>
      </c>
      <c r="AA50" s="40">
        <f t="shared" si="10"/>
        <v>0</v>
      </c>
      <c r="AB50" s="40">
        <f t="shared" si="10"/>
        <v>0</v>
      </c>
      <c r="AC50" s="40">
        <f t="shared" si="10"/>
        <v>0</v>
      </c>
      <c r="AD50" s="40">
        <f t="shared" si="10"/>
        <v>0</v>
      </c>
      <c r="AE50" s="40">
        <f t="shared" si="10"/>
        <v>0</v>
      </c>
      <c r="AF50" s="40"/>
      <c r="AG50" s="49">
        <f>'2020-21 Fee Weights'!AB8</f>
        <v>0</v>
      </c>
      <c r="AH50" s="40">
        <f t="shared" ref="AH50:AN59" si="11">AH11*$AG50</f>
        <v>0</v>
      </c>
      <c r="AI50" s="40">
        <f t="shared" si="11"/>
        <v>0</v>
      </c>
      <c r="AJ50" s="40">
        <f t="shared" si="11"/>
        <v>0</v>
      </c>
      <c r="AK50" s="40">
        <f t="shared" si="11"/>
        <v>0</v>
      </c>
      <c r="AL50" s="40">
        <f t="shared" si="11"/>
        <v>0</v>
      </c>
      <c r="AM50" s="40">
        <f t="shared" si="11"/>
        <v>0</v>
      </c>
      <c r="AN50" s="40">
        <f t="shared" si="11"/>
        <v>0</v>
      </c>
      <c r="AP50" s="49">
        <f>'2020-21 Fee Weights'!S8</f>
        <v>5.4285948314698802E-2</v>
      </c>
      <c r="AQ50" s="40">
        <f t="shared" ref="AQ50:AX59" si="12">AQ11*$AP50</f>
        <v>4.9829071958062032</v>
      </c>
      <c r="AR50" s="40">
        <f t="shared" si="12"/>
        <v>15.88569705533031</v>
      </c>
      <c r="AS50" s="40">
        <f t="shared" si="12"/>
        <v>1.043375926608511</v>
      </c>
      <c r="AT50" s="40">
        <f t="shared" si="12"/>
        <v>0.49834500552893501</v>
      </c>
      <c r="AU50" s="40">
        <f t="shared" si="12"/>
        <v>4.1735037064340439</v>
      </c>
      <c r="AV50" s="40">
        <f t="shared" si="12"/>
        <v>1.043375926608511</v>
      </c>
      <c r="AW50" s="40">
        <f t="shared" si="12"/>
        <v>27.627204816316514</v>
      </c>
      <c r="AX50" s="40">
        <f t="shared" si="12"/>
        <v>828.8161444894954</v>
      </c>
      <c r="AZ50" s="40"/>
    </row>
    <row r="51" spans="1:52" ht="15" hidden="1" customHeight="1">
      <c r="A51" s="49">
        <f>'2020-21 Fee Weights'!M9</f>
        <v>9.0905180294019602E-2</v>
      </c>
      <c r="B51" s="40">
        <f t="shared" si="8"/>
        <v>7.4542247841096074</v>
      </c>
      <c r="C51" s="40">
        <f t="shared" si="8"/>
        <v>20.580932818566037</v>
      </c>
      <c r="D51" s="40">
        <f t="shared" si="8"/>
        <v>1.3999397765279018</v>
      </c>
      <c r="E51" s="40">
        <f t="shared" si="8"/>
        <v>0.74542247841096065</v>
      </c>
      <c r="F51" s="40">
        <f t="shared" si="8"/>
        <v>1.7817415337627844</v>
      </c>
      <c r="G51" s="40">
        <f t="shared" si="8"/>
        <v>1.3999397765279018</v>
      </c>
      <c r="H51" s="40">
        <f t="shared" si="8"/>
        <v>33.362201167905191</v>
      </c>
      <c r="I51" s="40">
        <f t="shared" si="8"/>
        <v>1000.8660350371558</v>
      </c>
      <c r="K51" s="40"/>
      <c r="M51" s="49">
        <f>'2020-21 Fee Weights'!Q9</f>
        <v>1.2248123271434219E-2</v>
      </c>
      <c r="N51" s="40">
        <f t="shared" si="9"/>
        <v>0.89901224812327174</v>
      </c>
      <c r="O51" s="40">
        <f t="shared" si="9"/>
        <v>2.5690438561833275</v>
      </c>
      <c r="P51" s="40">
        <f t="shared" si="9"/>
        <v>0.17331094429079419</v>
      </c>
      <c r="Q51" s="40">
        <f t="shared" si="9"/>
        <v>0.17331094429079419</v>
      </c>
      <c r="R51" s="40">
        <f t="shared" si="9"/>
        <v>0.17331094429079419</v>
      </c>
      <c r="S51" s="40">
        <f t="shared" si="9"/>
        <v>3.9879889371789803</v>
      </c>
      <c r="T51" s="40">
        <f t="shared" si="9"/>
        <v>119.63966811536945</v>
      </c>
      <c r="U51" s="40"/>
      <c r="V51" s="40"/>
      <c r="X51" s="49">
        <f>'2020-21 Fee Weights'!X9</f>
        <v>0</v>
      </c>
      <c r="Y51" s="40">
        <f t="shared" si="10"/>
        <v>0</v>
      </c>
      <c r="Z51" s="40">
        <f t="shared" si="10"/>
        <v>0</v>
      </c>
      <c r="AA51" s="40">
        <f t="shared" si="10"/>
        <v>0</v>
      </c>
      <c r="AB51" s="40">
        <f t="shared" si="10"/>
        <v>0</v>
      </c>
      <c r="AC51" s="40">
        <f t="shared" si="10"/>
        <v>0</v>
      </c>
      <c r="AD51" s="40">
        <f t="shared" si="10"/>
        <v>0</v>
      </c>
      <c r="AE51" s="40">
        <f t="shared" si="10"/>
        <v>0</v>
      </c>
      <c r="AF51" s="40"/>
      <c r="AG51" s="49">
        <f>'2020-21 Fee Weights'!AB9</f>
        <v>0</v>
      </c>
      <c r="AH51" s="40">
        <f t="shared" si="11"/>
        <v>0</v>
      </c>
      <c r="AI51" s="40">
        <f t="shared" si="11"/>
        <v>0</v>
      </c>
      <c r="AJ51" s="40">
        <f t="shared" si="11"/>
        <v>0</v>
      </c>
      <c r="AK51" s="40">
        <f t="shared" si="11"/>
        <v>0</v>
      </c>
      <c r="AL51" s="40">
        <f t="shared" si="11"/>
        <v>0</v>
      </c>
      <c r="AM51" s="40">
        <f t="shared" si="11"/>
        <v>0</v>
      </c>
      <c r="AN51" s="40">
        <f t="shared" si="11"/>
        <v>0</v>
      </c>
      <c r="AP51" s="49">
        <f>'2020-21 Fee Weights'!S9</f>
        <v>7.3401728304050493E-2</v>
      </c>
      <c r="AQ51" s="40">
        <f t="shared" si="12"/>
        <v>6.7375446410287951</v>
      </c>
      <c r="AR51" s="40">
        <f t="shared" si="12"/>
        <v>28.239112913134306</v>
      </c>
      <c r="AS51" s="40">
        <f t="shared" si="12"/>
        <v>1.7491631854855232</v>
      </c>
      <c r="AT51" s="40">
        <f t="shared" si="12"/>
        <v>0.67382786583118348</v>
      </c>
      <c r="AU51" s="40">
        <f t="shared" si="12"/>
        <v>3.67742658803293</v>
      </c>
      <c r="AV51" s="40">
        <f t="shared" si="12"/>
        <v>1.7491631854855232</v>
      </c>
      <c r="AW51" s="40">
        <f t="shared" si="12"/>
        <v>42.826238378998262</v>
      </c>
      <c r="AX51" s="40">
        <f t="shared" si="12"/>
        <v>1284.7871513699479</v>
      </c>
      <c r="AZ51" s="40"/>
    </row>
    <row r="52" spans="1:52" ht="15" hidden="1" customHeight="1">
      <c r="A52" s="49">
        <f>'2020-21 Fee Weights'!M10</f>
        <v>1.3625560562229131E-2</v>
      </c>
      <c r="B52" s="40">
        <f t="shared" si="8"/>
        <v>1.1279239033413275</v>
      </c>
      <c r="C52" s="40">
        <f t="shared" si="8"/>
        <v>3.3837717100239826</v>
      </c>
      <c r="D52" s="40">
        <f t="shared" si="8"/>
        <v>0.22563928291051441</v>
      </c>
      <c r="E52" s="40">
        <f t="shared" si="8"/>
        <v>0.11281964145525721</v>
      </c>
      <c r="F52" s="40">
        <f t="shared" si="8"/>
        <v>0.89492681772720939</v>
      </c>
      <c r="G52" s="40">
        <f t="shared" si="8"/>
        <v>0.22563928291051441</v>
      </c>
      <c r="H52" s="40">
        <f t="shared" si="8"/>
        <v>5.970720638368805</v>
      </c>
      <c r="I52" s="40">
        <f t="shared" si="8"/>
        <v>179.12161915106415</v>
      </c>
      <c r="K52" s="40"/>
      <c r="M52" s="49">
        <f>'2020-21 Fee Weights'!Q10</f>
        <v>6.3216120110628224E-3</v>
      </c>
      <c r="N52" s="40">
        <f t="shared" si="9"/>
        <v>0.46400632161201122</v>
      </c>
      <c r="O52" s="40">
        <f t="shared" si="9"/>
        <v>1.3919557487159229</v>
      </c>
      <c r="P52" s="40">
        <f t="shared" si="9"/>
        <v>0.18560252864480448</v>
      </c>
      <c r="Q52" s="40">
        <f t="shared" si="9"/>
        <v>9.2801264322402238E-2</v>
      </c>
      <c r="R52" s="40">
        <f t="shared" si="9"/>
        <v>9.2801264322402238E-2</v>
      </c>
      <c r="S52" s="40">
        <f t="shared" si="9"/>
        <v>2.2271671276175433</v>
      </c>
      <c r="T52" s="40">
        <f t="shared" si="9"/>
        <v>66.81501382852629</v>
      </c>
      <c r="U52" s="40"/>
      <c r="V52" s="40"/>
      <c r="X52" s="49">
        <f>'2020-21 Fee Weights'!X10</f>
        <v>0</v>
      </c>
      <c r="Y52" s="40">
        <f t="shared" si="10"/>
        <v>0</v>
      </c>
      <c r="Z52" s="40">
        <f t="shared" si="10"/>
        <v>0</v>
      </c>
      <c r="AA52" s="40">
        <f t="shared" si="10"/>
        <v>0</v>
      </c>
      <c r="AB52" s="40">
        <f t="shared" si="10"/>
        <v>0</v>
      </c>
      <c r="AC52" s="40">
        <f t="shared" si="10"/>
        <v>0</v>
      </c>
      <c r="AD52" s="40">
        <f t="shared" si="10"/>
        <v>0</v>
      </c>
      <c r="AE52" s="40">
        <f t="shared" si="10"/>
        <v>0</v>
      </c>
      <c r="AF52" s="40"/>
      <c r="AG52" s="49">
        <f>'2020-21 Fee Weights'!AB10</f>
        <v>1.2068797029219194E-2</v>
      </c>
      <c r="AH52" s="40">
        <f t="shared" si="11"/>
        <v>0.3620639108765758</v>
      </c>
      <c r="AI52" s="40">
        <f t="shared" si="11"/>
        <v>0</v>
      </c>
      <c r="AJ52" s="40">
        <f t="shared" si="11"/>
        <v>0</v>
      </c>
      <c r="AK52" s="40">
        <f t="shared" si="11"/>
        <v>0</v>
      </c>
      <c r="AL52" s="40">
        <f t="shared" si="11"/>
        <v>0</v>
      </c>
      <c r="AM52" s="40">
        <f t="shared" si="11"/>
        <v>0.3620639108765758</v>
      </c>
      <c r="AN52" s="40">
        <f t="shared" si="11"/>
        <v>1.0861917326297275</v>
      </c>
      <c r="AP52" s="49">
        <f>'2020-21 Fee Weights'!S10</f>
        <v>1.6228447393209656E-2</v>
      </c>
      <c r="AQ52" s="40">
        <f t="shared" si="12"/>
        <v>1.5490053036818616</v>
      </c>
      <c r="AR52" s="40">
        <f t="shared" si="12"/>
        <v>5.7312384813859225</v>
      </c>
      <c r="AS52" s="40">
        <f t="shared" si="12"/>
        <v>0.36384179055576049</v>
      </c>
      <c r="AT52" s="40">
        <f t="shared" si="12"/>
        <v>0.15481938813122009</v>
      </c>
      <c r="AU52" s="40">
        <f t="shared" si="12"/>
        <v>1.4345947495597338</v>
      </c>
      <c r="AV52" s="40">
        <f t="shared" si="12"/>
        <v>0.36384179055576049</v>
      </c>
      <c r="AW52" s="40">
        <f t="shared" si="12"/>
        <v>9.5973415038702576</v>
      </c>
      <c r="AX52" s="40">
        <f t="shared" si="12"/>
        <v>287.92024511610776</v>
      </c>
      <c r="AZ52" s="40"/>
    </row>
    <row r="53" spans="1:52" ht="15" hidden="1" customHeight="1">
      <c r="A53" s="49">
        <f>'2020-21 Fee Weights'!M11</f>
        <v>5.194274468474089E-3</v>
      </c>
      <c r="B53" s="40">
        <f t="shared" si="8"/>
        <v>0.40951659909449717</v>
      </c>
      <c r="C53" s="40">
        <f t="shared" si="8"/>
        <v>1.0095072429479393</v>
      </c>
      <c r="D53" s="40">
        <f t="shared" si="8"/>
        <v>2.856850957660749E-2</v>
      </c>
      <c r="E53" s="40">
        <f t="shared" si="8"/>
        <v>3.1165646810844536E-2</v>
      </c>
      <c r="F53" s="40">
        <f t="shared" si="8"/>
        <v>4.1554195747792712E-2</v>
      </c>
      <c r="G53" s="40">
        <f t="shared" si="8"/>
        <v>1.9011044554615168E-2</v>
      </c>
      <c r="H53" s="40">
        <f t="shared" si="8"/>
        <v>1.5393232387322964</v>
      </c>
      <c r="I53" s="40">
        <f t="shared" si="8"/>
        <v>46.179697161968889</v>
      </c>
      <c r="K53" s="40"/>
      <c r="M53" s="49">
        <f>'2020-21 Fee Weights'!Q11</f>
        <v>1.9755037534571317E-3</v>
      </c>
      <c r="N53" s="40">
        <f t="shared" si="9"/>
        <v>0.13808771236665351</v>
      </c>
      <c r="O53" s="40">
        <f t="shared" si="9"/>
        <v>0.39470564994073493</v>
      </c>
      <c r="P53" s="40">
        <f t="shared" si="9"/>
        <v>6.5191623864085347E-3</v>
      </c>
      <c r="Q53" s="40">
        <f t="shared" si="9"/>
        <v>2.9632556301856976E-3</v>
      </c>
      <c r="R53" s="40">
        <f t="shared" si="9"/>
        <v>3.5559067562228371E-3</v>
      </c>
      <c r="S53" s="40">
        <f t="shared" si="9"/>
        <v>0.54583168708020569</v>
      </c>
      <c r="T53" s="40">
        <f t="shared" si="9"/>
        <v>16.374950612406163</v>
      </c>
      <c r="U53" s="40"/>
      <c r="V53" s="40"/>
      <c r="X53" s="49">
        <f>'2020-21 Fee Weights'!X11</f>
        <v>0</v>
      </c>
      <c r="Y53" s="40">
        <f t="shared" si="10"/>
        <v>0</v>
      </c>
      <c r="Z53" s="40">
        <f t="shared" si="10"/>
        <v>0</v>
      </c>
      <c r="AA53" s="40">
        <f t="shared" si="10"/>
        <v>0</v>
      </c>
      <c r="AB53" s="40">
        <f t="shared" si="10"/>
        <v>0</v>
      </c>
      <c r="AC53" s="40">
        <f t="shared" si="10"/>
        <v>0</v>
      </c>
      <c r="AD53" s="40">
        <f t="shared" si="10"/>
        <v>0</v>
      </c>
      <c r="AE53" s="40">
        <f t="shared" si="10"/>
        <v>0</v>
      </c>
      <c r="AF53" s="40"/>
      <c r="AG53" s="49">
        <f>'2020-21 Fee Weights'!AB11</f>
        <v>0</v>
      </c>
      <c r="AH53" s="40">
        <f t="shared" si="11"/>
        <v>0</v>
      </c>
      <c r="AI53" s="40">
        <f t="shared" si="11"/>
        <v>0</v>
      </c>
      <c r="AJ53" s="40">
        <f t="shared" si="11"/>
        <v>0</v>
      </c>
      <c r="AK53" s="40">
        <f t="shared" si="11"/>
        <v>0</v>
      </c>
      <c r="AL53" s="40">
        <f t="shared" si="11"/>
        <v>0</v>
      </c>
      <c r="AM53" s="40">
        <f t="shared" si="11"/>
        <v>0</v>
      </c>
      <c r="AN53" s="40">
        <f t="shared" si="11"/>
        <v>0</v>
      </c>
      <c r="AP53" s="49">
        <f>'2020-21 Fee Weights'!S11</f>
        <v>7.9913584797477195E-3</v>
      </c>
      <c r="AQ53" s="40">
        <f t="shared" si="12"/>
        <v>0.73352679485604322</v>
      </c>
      <c r="AR53" s="40">
        <f t="shared" si="12"/>
        <v>1.5531205205389693</v>
      </c>
      <c r="AS53" s="40">
        <f t="shared" si="12"/>
        <v>4.3952471638612454E-2</v>
      </c>
      <c r="AT53" s="40">
        <f t="shared" si="12"/>
        <v>4.794815087848632E-2</v>
      </c>
      <c r="AU53" s="40">
        <f t="shared" si="12"/>
        <v>6.3930867837981756E-2</v>
      </c>
      <c r="AV53" s="40">
        <f t="shared" si="12"/>
        <v>2.9647939959864041E-2</v>
      </c>
      <c r="AW53" s="40">
        <f t="shared" si="12"/>
        <v>2.4721267457099567</v>
      </c>
      <c r="AX53" s="40">
        <f t="shared" si="12"/>
        <v>74.163802371298715</v>
      </c>
      <c r="AZ53" s="40"/>
    </row>
    <row r="54" spans="1:52" ht="15" hidden="1" customHeight="1">
      <c r="A54" s="49">
        <f>'2020-21 Fee Weights'!M12</f>
        <v>3.1918440212072657E-2</v>
      </c>
      <c r="B54" s="40">
        <f t="shared" si="8"/>
        <v>2.5285788336003958</v>
      </c>
      <c r="C54" s="40">
        <f t="shared" si="8"/>
        <v>7.4038013915923742</v>
      </c>
      <c r="D54" s="40">
        <f t="shared" si="8"/>
        <v>0.49345908567864333</v>
      </c>
      <c r="E54" s="40">
        <f t="shared" si="8"/>
        <v>0.24641035843720091</v>
      </c>
      <c r="F54" s="40">
        <f t="shared" si="8"/>
        <v>1.5585774355555078</v>
      </c>
      <c r="G54" s="40">
        <f t="shared" si="8"/>
        <v>0.49345908567864333</v>
      </c>
      <c r="H54" s="40">
        <f t="shared" si="8"/>
        <v>12.724286190542765</v>
      </c>
      <c r="I54" s="40">
        <f t="shared" si="8"/>
        <v>381.72858571628296</v>
      </c>
      <c r="K54" s="40"/>
      <c r="M54" s="49">
        <f>'2020-21 Fee Weights'!Q12</f>
        <v>5.9660213354405377E-2</v>
      </c>
      <c r="N54" s="40">
        <f t="shared" si="9"/>
        <v>4.0885144211774005</v>
      </c>
      <c r="O54" s="40">
        <f t="shared" si="9"/>
        <v>12.383073883840378</v>
      </c>
      <c r="P54" s="40">
        <f t="shared" si="9"/>
        <v>1.6352864480442515</v>
      </c>
      <c r="Q54" s="40">
        <f t="shared" si="9"/>
        <v>0.70100750691426317</v>
      </c>
      <c r="R54" s="40">
        <f t="shared" si="9"/>
        <v>0.81794152508889773</v>
      </c>
      <c r="S54" s="40">
        <f t="shared" si="9"/>
        <v>19.62582378506519</v>
      </c>
      <c r="T54" s="40">
        <f t="shared" si="9"/>
        <v>588.77471355195576</v>
      </c>
      <c r="U54" s="40"/>
      <c r="V54" s="40"/>
      <c r="X54" s="49">
        <f>'2020-21 Fee Weights'!X12</f>
        <v>0</v>
      </c>
      <c r="Y54" s="40">
        <f t="shared" si="10"/>
        <v>0</v>
      </c>
      <c r="Z54" s="40">
        <f t="shared" si="10"/>
        <v>0</v>
      </c>
      <c r="AA54" s="40">
        <f t="shared" si="10"/>
        <v>0</v>
      </c>
      <c r="AB54" s="40">
        <f t="shared" si="10"/>
        <v>0</v>
      </c>
      <c r="AC54" s="40">
        <f t="shared" si="10"/>
        <v>0</v>
      </c>
      <c r="AD54" s="40">
        <f t="shared" si="10"/>
        <v>0</v>
      </c>
      <c r="AE54" s="40">
        <f t="shared" si="10"/>
        <v>0</v>
      </c>
      <c r="AF54" s="40"/>
      <c r="AG54" s="49">
        <f>'2020-21 Fee Weights'!AB12</f>
        <v>0</v>
      </c>
      <c r="AH54" s="40">
        <f t="shared" si="11"/>
        <v>0</v>
      </c>
      <c r="AI54" s="40">
        <f t="shared" si="11"/>
        <v>0</v>
      </c>
      <c r="AJ54" s="40">
        <f t="shared" si="11"/>
        <v>0</v>
      </c>
      <c r="AK54" s="40">
        <f t="shared" si="11"/>
        <v>0</v>
      </c>
      <c r="AL54" s="40">
        <f t="shared" si="11"/>
        <v>0</v>
      </c>
      <c r="AM54" s="40">
        <f t="shared" si="11"/>
        <v>0</v>
      </c>
      <c r="AN54" s="40">
        <f t="shared" si="11"/>
        <v>0</v>
      </c>
      <c r="AP54" s="49">
        <f>'2020-21 Fee Weights'!S12</f>
        <v>5.0661424417414121E-2</v>
      </c>
      <c r="AQ54" s="40">
        <f t="shared" si="12"/>
        <v>4.6502121472744422</v>
      </c>
      <c r="AR54" s="40">
        <f t="shared" si="12"/>
        <v>23.235355694802809</v>
      </c>
      <c r="AS54" s="40">
        <f t="shared" si="12"/>
        <v>0.22797640987836354</v>
      </c>
      <c r="AT54" s="40">
        <f t="shared" si="12"/>
        <v>0.45595281975672708</v>
      </c>
      <c r="AU54" s="40">
        <f t="shared" si="12"/>
        <v>2.7792857435393388</v>
      </c>
      <c r="AV54" s="40">
        <f t="shared" si="12"/>
        <v>0.22797640987836354</v>
      </c>
      <c r="AW54" s="40">
        <f t="shared" si="12"/>
        <v>31.576759225130047</v>
      </c>
      <c r="AX54" s="40">
        <f t="shared" si="12"/>
        <v>947.30277675390141</v>
      </c>
      <c r="AZ54" s="40"/>
    </row>
    <row r="55" spans="1:52" ht="15" hidden="1" customHeight="1">
      <c r="A55" s="49">
        <f>'2020-21 Fee Weights'!M13</f>
        <v>2.7315646273134958E-2</v>
      </c>
      <c r="B55" s="40">
        <f t="shared" si="8"/>
        <v>2.2183036338412898</v>
      </c>
      <c r="C55" s="40">
        <f t="shared" si="8"/>
        <v>6.6592814049275715</v>
      </c>
      <c r="D55" s="40">
        <f t="shared" si="8"/>
        <v>0.44387925193844308</v>
      </c>
      <c r="E55" s="40">
        <f t="shared" si="8"/>
        <v>0.22207620420058724</v>
      </c>
      <c r="F55" s="40">
        <f t="shared" si="8"/>
        <v>1.7755170077537723</v>
      </c>
      <c r="G55" s="40">
        <f t="shared" si="8"/>
        <v>0.44387925193844308</v>
      </c>
      <c r="H55" s="40">
        <f t="shared" si="8"/>
        <v>11.762936754600107</v>
      </c>
      <c r="I55" s="40">
        <f t="shared" si="8"/>
        <v>352.8881026380032</v>
      </c>
      <c r="K55" s="40"/>
      <c r="M55" s="49">
        <f>'2020-21 Fee Weights'!Q13</f>
        <v>0</v>
      </c>
      <c r="N55" s="40">
        <f t="shared" si="9"/>
        <v>0</v>
      </c>
      <c r="O55" s="40">
        <f t="shared" si="9"/>
        <v>0</v>
      </c>
      <c r="P55" s="40">
        <f t="shared" si="9"/>
        <v>0</v>
      </c>
      <c r="Q55" s="40">
        <f t="shared" si="9"/>
        <v>0</v>
      </c>
      <c r="R55" s="40">
        <f t="shared" si="9"/>
        <v>0</v>
      </c>
      <c r="S55" s="40">
        <f t="shared" si="9"/>
        <v>0</v>
      </c>
      <c r="T55" s="40">
        <f t="shared" si="9"/>
        <v>0</v>
      </c>
      <c r="U55" s="40"/>
      <c r="V55" s="40"/>
      <c r="X55" s="49">
        <f>'2020-21 Fee Weights'!X13</f>
        <v>0</v>
      </c>
      <c r="Y55" s="40">
        <f t="shared" si="10"/>
        <v>0</v>
      </c>
      <c r="Z55" s="40">
        <f t="shared" si="10"/>
        <v>0</v>
      </c>
      <c r="AA55" s="40">
        <f t="shared" si="10"/>
        <v>0</v>
      </c>
      <c r="AB55" s="40">
        <f t="shared" si="10"/>
        <v>0</v>
      </c>
      <c r="AC55" s="40">
        <f t="shared" si="10"/>
        <v>0</v>
      </c>
      <c r="AD55" s="40">
        <f t="shared" si="10"/>
        <v>0</v>
      </c>
      <c r="AE55" s="40">
        <f t="shared" si="10"/>
        <v>0</v>
      </c>
      <c r="AF55" s="40"/>
      <c r="AG55" s="49">
        <f>'2020-21 Fee Weights'!AB13</f>
        <v>0</v>
      </c>
      <c r="AH55" s="40">
        <f t="shared" si="11"/>
        <v>0</v>
      </c>
      <c r="AI55" s="40">
        <f t="shared" si="11"/>
        <v>0</v>
      </c>
      <c r="AJ55" s="40">
        <f t="shared" si="11"/>
        <v>0</v>
      </c>
      <c r="AK55" s="40">
        <f t="shared" si="11"/>
        <v>0</v>
      </c>
      <c r="AL55" s="40">
        <f t="shared" si="11"/>
        <v>0</v>
      </c>
      <c r="AM55" s="40">
        <f t="shared" si="11"/>
        <v>0</v>
      </c>
      <c r="AN55" s="40">
        <f t="shared" si="11"/>
        <v>0</v>
      </c>
      <c r="AP55" s="49">
        <f>'2020-21 Fee Weights'!S13</f>
        <v>3.2897161813490616E-2</v>
      </c>
      <c r="AQ55" s="40">
        <f t="shared" si="12"/>
        <v>3.019630482860304</v>
      </c>
      <c r="AR55" s="40">
        <f t="shared" si="12"/>
        <v>16.823937523037237</v>
      </c>
      <c r="AS55" s="40">
        <f t="shared" si="12"/>
        <v>0.99217840029487703</v>
      </c>
      <c r="AT55" s="40">
        <f t="shared" si="12"/>
        <v>0.30199594544784386</v>
      </c>
      <c r="AU55" s="40">
        <f t="shared" si="12"/>
        <v>3.9687136011795081</v>
      </c>
      <c r="AV55" s="40">
        <f t="shared" si="12"/>
        <v>0.99217840029487703</v>
      </c>
      <c r="AW55" s="40">
        <f t="shared" si="12"/>
        <v>26.098634353114644</v>
      </c>
      <c r="AX55" s="40">
        <f t="shared" si="12"/>
        <v>782.95903059343937</v>
      </c>
      <c r="AZ55" s="40"/>
    </row>
    <row r="56" spans="1:52" ht="15" hidden="1" customHeight="1">
      <c r="A56" s="49">
        <f>'2020-21 Fee Weights'!M14</f>
        <v>3.8177379633712247E-2</v>
      </c>
      <c r="B56" s="40">
        <f t="shared" si="8"/>
        <v>3.1603234860787</v>
      </c>
      <c r="C56" s="40">
        <f t="shared" si="8"/>
        <v>9.4805886844397627</v>
      </c>
      <c r="D56" s="40">
        <f t="shared" si="8"/>
        <v>0.63221740673427473</v>
      </c>
      <c r="E56" s="40">
        <f t="shared" si="8"/>
        <v>0.15843612547990585</v>
      </c>
      <c r="F56" s="40">
        <f t="shared" si="8"/>
        <v>1.2556540161527958</v>
      </c>
      <c r="G56" s="40">
        <f t="shared" si="8"/>
        <v>0.63221740673427473</v>
      </c>
      <c r="H56" s="40">
        <f t="shared" si="8"/>
        <v>15.319437125619713</v>
      </c>
      <c r="I56" s="40">
        <f t="shared" si="8"/>
        <v>459.58311376859143</v>
      </c>
      <c r="K56" s="40"/>
      <c r="M56" s="49">
        <f>'2020-21 Fee Weights'!Q14</f>
        <v>0.27696562623468984</v>
      </c>
      <c r="N56" s="40">
        <f t="shared" si="9"/>
        <v>20.273883840379298</v>
      </c>
      <c r="O56" s="40">
        <f t="shared" si="9"/>
        <v>60.821651521137888</v>
      </c>
      <c r="P56" s="40">
        <f t="shared" si="9"/>
        <v>7.9766100355590677</v>
      </c>
      <c r="Q56" s="40">
        <f t="shared" si="9"/>
        <v>4.0547767680758593</v>
      </c>
      <c r="R56" s="40">
        <f t="shared" si="9"/>
        <v>3.9883050177795338</v>
      </c>
      <c r="S56" s="40">
        <f t="shared" si="9"/>
        <v>97.115227182931648</v>
      </c>
      <c r="T56" s="40">
        <f t="shared" si="9"/>
        <v>2913.4568154879498</v>
      </c>
      <c r="U56" s="40"/>
      <c r="V56" s="40"/>
      <c r="X56" s="49">
        <f>'2020-21 Fee Weights'!X14</f>
        <v>0</v>
      </c>
      <c r="Y56" s="40">
        <f t="shared" si="10"/>
        <v>0</v>
      </c>
      <c r="Z56" s="40">
        <f t="shared" si="10"/>
        <v>0</v>
      </c>
      <c r="AA56" s="40">
        <f t="shared" si="10"/>
        <v>0</v>
      </c>
      <c r="AB56" s="40">
        <f t="shared" si="10"/>
        <v>0</v>
      </c>
      <c r="AC56" s="40">
        <f t="shared" si="10"/>
        <v>0</v>
      </c>
      <c r="AD56" s="40">
        <f t="shared" si="10"/>
        <v>0</v>
      </c>
      <c r="AE56" s="40">
        <f t="shared" si="10"/>
        <v>0</v>
      </c>
      <c r="AF56" s="40"/>
      <c r="AG56" s="49">
        <f>'2020-21 Fee Weights'!AB14</f>
        <v>2.5896609010065477E-2</v>
      </c>
      <c r="AH56" s="40">
        <f t="shared" si="11"/>
        <v>0.77689827030196434</v>
      </c>
      <c r="AI56" s="40">
        <f t="shared" si="11"/>
        <v>0</v>
      </c>
      <c r="AJ56" s="40">
        <f t="shared" si="11"/>
        <v>0</v>
      </c>
      <c r="AK56" s="40">
        <f t="shared" si="11"/>
        <v>0</v>
      </c>
      <c r="AL56" s="40">
        <f t="shared" si="11"/>
        <v>0</v>
      </c>
      <c r="AM56" s="40">
        <f t="shared" si="11"/>
        <v>0.77689827030196434</v>
      </c>
      <c r="AN56" s="40">
        <f t="shared" si="11"/>
        <v>2.3306948109058929</v>
      </c>
      <c r="AP56" s="49">
        <f>'2020-21 Fee Weights'!S14</f>
        <v>9.0659171888438431E-2</v>
      </c>
      <c r="AQ56" s="40">
        <f t="shared" si="12"/>
        <v>8.3216053876397638</v>
      </c>
      <c r="AR56" s="40">
        <f t="shared" si="12"/>
        <v>21.696553016341085</v>
      </c>
      <c r="AS56" s="40">
        <f t="shared" si="12"/>
        <v>1.5013158864725402</v>
      </c>
      <c r="AT56" s="40">
        <f t="shared" si="12"/>
        <v>0.37623556333701952</v>
      </c>
      <c r="AU56" s="40">
        <f t="shared" si="12"/>
        <v>2.9817801634107401</v>
      </c>
      <c r="AV56" s="40">
        <f t="shared" si="12"/>
        <v>1.5013158864725402</v>
      </c>
      <c r="AW56" s="40">
        <f t="shared" si="12"/>
        <v>36.378805903673687</v>
      </c>
      <c r="AX56" s="40">
        <f t="shared" si="12"/>
        <v>1091.3641771102107</v>
      </c>
      <c r="AZ56" s="40"/>
    </row>
    <row r="57" spans="1:52" ht="15" hidden="1" customHeight="1">
      <c r="A57" s="49">
        <f>'2020-21 Fee Weights'!M15</f>
        <v>6.1621516986245404E-3</v>
      </c>
      <c r="B57" s="40">
        <f t="shared" si="8"/>
        <v>0.51010291761213944</v>
      </c>
      <c r="C57" s="40">
        <f t="shared" si="8"/>
        <v>1.5302471313194321</v>
      </c>
      <c r="D57" s="40">
        <f t="shared" si="8"/>
        <v>0.10204523212922238</v>
      </c>
      <c r="E57" s="40">
        <f t="shared" si="8"/>
        <v>5.1022616064611191E-2</v>
      </c>
      <c r="F57" s="40">
        <f t="shared" si="8"/>
        <v>0.40805768548291704</v>
      </c>
      <c r="G57" s="40">
        <f t="shared" si="8"/>
        <v>0.10204523212922238</v>
      </c>
      <c r="H57" s="40">
        <f t="shared" si="8"/>
        <v>2.7035208147375442</v>
      </c>
      <c r="I57" s="40">
        <f t="shared" si="8"/>
        <v>81.105624442126341</v>
      </c>
      <c r="K57" s="40"/>
      <c r="M57" s="49">
        <f>'2020-21 Fee Weights'!Q15</f>
        <v>2.7657052548399844E-3</v>
      </c>
      <c r="N57" s="40">
        <f t="shared" si="9"/>
        <v>0.20300276570525488</v>
      </c>
      <c r="O57" s="40">
        <f t="shared" si="9"/>
        <v>0.60898064006321617</v>
      </c>
      <c r="P57" s="40">
        <f t="shared" si="9"/>
        <v>8.1201106282101948E-2</v>
      </c>
      <c r="Q57" s="40">
        <f t="shared" si="9"/>
        <v>4.0600553141050974E-2</v>
      </c>
      <c r="R57" s="40">
        <f t="shared" si="9"/>
        <v>4.0600553141050974E-2</v>
      </c>
      <c r="S57" s="40">
        <f t="shared" si="9"/>
        <v>0.97438561833267512</v>
      </c>
      <c r="T57" s="40">
        <f t="shared" si="9"/>
        <v>29.231568549980246</v>
      </c>
      <c r="U57" s="40"/>
      <c r="V57" s="40"/>
      <c r="X57" s="49">
        <f>'2020-21 Fee Weights'!X15</f>
        <v>0</v>
      </c>
      <c r="Y57" s="40">
        <f t="shared" si="10"/>
        <v>0</v>
      </c>
      <c r="Z57" s="40">
        <f t="shared" si="10"/>
        <v>0</v>
      </c>
      <c r="AA57" s="40">
        <f t="shared" si="10"/>
        <v>0</v>
      </c>
      <c r="AB57" s="40">
        <f t="shared" si="10"/>
        <v>0</v>
      </c>
      <c r="AC57" s="40">
        <f t="shared" si="10"/>
        <v>0</v>
      </c>
      <c r="AD57" s="40">
        <f t="shared" si="10"/>
        <v>0</v>
      </c>
      <c r="AE57" s="40">
        <f t="shared" si="10"/>
        <v>0</v>
      </c>
      <c r="AF57" s="40"/>
      <c r="AG57" s="49">
        <f>'2020-21 Fee Weights'!AB15</f>
        <v>0</v>
      </c>
      <c r="AH57" s="40">
        <f t="shared" si="11"/>
        <v>0</v>
      </c>
      <c r="AI57" s="40">
        <f t="shared" si="11"/>
        <v>0</v>
      </c>
      <c r="AJ57" s="40">
        <f t="shared" si="11"/>
        <v>0</v>
      </c>
      <c r="AK57" s="40">
        <f t="shared" si="11"/>
        <v>0</v>
      </c>
      <c r="AL57" s="40">
        <f t="shared" si="11"/>
        <v>0</v>
      </c>
      <c r="AM57" s="40">
        <f t="shared" si="11"/>
        <v>0</v>
      </c>
      <c r="AN57" s="40">
        <f t="shared" si="11"/>
        <v>0</v>
      </c>
      <c r="AP57" s="49">
        <f>'2020-21 Fee Weights'!S15</f>
        <v>2.0682311504279815E-3</v>
      </c>
      <c r="AQ57" s="40">
        <f t="shared" si="12"/>
        <v>0.18984293729778443</v>
      </c>
      <c r="AR57" s="40">
        <f t="shared" si="12"/>
        <v>0.7383585207027894</v>
      </c>
      <c r="AS57" s="40">
        <f t="shared" si="12"/>
        <v>4.6411107015603907E-2</v>
      </c>
      <c r="AT57" s="40">
        <f t="shared" si="12"/>
        <v>1.8986361960928868E-2</v>
      </c>
      <c r="AU57" s="40">
        <f t="shared" si="12"/>
        <v>0.18562374575091134</v>
      </c>
      <c r="AV57" s="40">
        <f t="shared" si="12"/>
        <v>4.6411107015603907E-2</v>
      </c>
      <c r="AW57" s="40">
        <f t="shared" si="12"/>
        <v>1.2256337797436221</v>
      </c>
      <c r="AX57" s="40">
        <f t="shared" si="12"/>
        <v>36.769013392308658</v>
      </c>
      <c r="AZ57" s="40"/>
    </row>
    <row r="58" spans="1:52" ht="15" hidden="1" customHeight="1">
      <c r="A58" s="49">
        <f>'2020-21 Fee Weights'!M16</f>
        <v>1.2754471055093725E-2</v>
      </c>
      <c r="B58" s="40">
        <f t="shared" si="8"/>
        <v>0.93005602933743436</v>
      </c>
      <c r="C58" s="40">
        <f t="shared" si="8"/>
        <v>2.8240949810188525</v>
      </c>
      <c r="D58" s="40">
        <f t="shared" si="8"/>
        <v>0.18774581393097964</v>
      </c>
      <c r="E58" s="40">
        <f t="shared" si="8"/>
        <v>9.2980093991633248E-2</v>
      </c>
      <c r="F58" s="40">
        <f t="shared" si="8"/>
        <v>0.31490789035026406</v>
      </c>
      <c r="G58" s="40">
        <f t="shared" si="8"/>
        <v>0.18774581393097964</v>
      </c>
      <c r="H58" s="40">
        <f t="shared" si="8"/>
        <v>4.5375306225601442</v>
      </c>
      <c r="I58" s="40">
        <f t="shared" si="8"/>
        <v>136.1259186768043</v>
      </c>
      <c r="K58" s="40"/>
      <c r="M58" s="49">
        <f>'2020-21 Fee Weights'!Q16</f>
        <v>1.6594231529039907E-2</v>
      </c>
      <c r="N58" s="40">
        <f t="shared" si="9"/>
        <v>1.1604346108257608</v>
      </c>
      <c r="O58" s="40">
        <f t="shared" si="9"/>
        <v>3.4813038324772818</v>
      </c>
      <c r="P58" s="40">
        <f t="shared" si="9"/>
        <v>0.46414065586724618</v>
      </c>
      <c r="Q58" s="40">
        <f t="shared" si="9"/>
        <v>0.23215329909126831</v>
      </c>
      <c r="R58" s="40">
        <f t="shared" si="9"/>
        <v>0.23215329909126831</v>
      </c>
      <c r="S58" s="40">
        <f t="shared" si="9"/>
        <v>5.5701856973528265</v>
      </c>
      <c r="T58" s="40">
        <f t="shared" si="9"/>
        <v>167.10557092058477</v>
      </c>
      <c r="U58" s="40"/>
      <c r="V58" s="40"/>
      <c r="X58" s="49">
        <f>'2020-21 Fee Weights'!X16</f>
        <v>0</v>
      </c>
      <c r="Y58" s="40">
        <f t="shared" si="10"/>
        <v>0</v>
      </c>
      <c r="Z58" s="40">
        <f t="shared" si="10"/>
        <v>0</v>
      </c>
      <c r="AA58" s="40">
        <f t="shared" si="10"/>
        <v>0</v>
      </c>
      <c r="AB58" s="40">
        <f t="shared" si="10"/>
        <v>0</v>
      </c>
      <c r="AC58" s="40">
        <f t="shared" si="10"/>
        <v>0</v>
      </c>
      <c r="AD58" s="40">
        <f t="shared" si="10"/>
        <v>0</v>
      </c>
      <c r="AE58" s="40">
        <f t="shared" si="10"/>
        <v>0</v>
      </c>
      <c r="AF58" s="40"/>
      <c r="AG58" s="49">
        <f>'2020-21 Fee Weights'!AB16</f>
        <v>0</v>
      </c>
      <c r="AH58" s="40">
        <f t="shared" si="11"/>
        <v>0</v>
      </c>
      <c r="AI58" s="40">
        <f t="shared" si="11"/>
        <v>0</v>
      </c>
      <c r="AJ58" s="40">
        <f t="shared" si="11"/>
        <v>0</v>
      </c>
      <c r="AK58" s="40">
        <f t="shared" si="11"/>
        <v>0</v>
      </c>
      <c r="AL58" s="40">
        <f t="shared" si="11"/>
        <v>0</v>
      </c>
      <c r="AM58" s="40">
        <f t="shared" si="11"/>
        <v>0</v>
      </c>
      <c r="AN58" s="40">
        <f t="shared" si="11"/>
        <v>0</v>
      </c>
      <c r="AP58" s="49">
        <f>'2020-21 Fee Weights'!S16</f>
        <v>6.547692181676704E-3</v>
      </c>
      <c r="AQ58" s="40">
        <f t="shared" si="12"/>
        <v>0.60101266535610465</v>
      </c>
      <c r="AR58" s="40">
        <f t="shared" si="12"/>
        <v>2.860424806487285</v>
      </c>
      <c r="AS58" s="40">
        <f t="shared" si="12"/>
        <v>0.17161501208174643</v>
      </c>
      <c r="AT58" s="40">
        <f t="shared" si="12"/>
        <v>2.8613414833927198E-2</v>
      </c>
      <c r="AU58" s="40">
        <f t="shared" si="12"/>
        <v>0.22884184174960082</v>
      </c>
      <c r="AV58" s="40">
        <f t="shared" si="12"/>
        <v>0.17161501208174643</v>
      </c>
      <c r="AW58" s="40">
        <f t="shared" si="12"/>
        <v>4.0621227525904109</v>
      </c>
      <c r="AX58" s="40">
        <f t="shared" si="12"/>
        <v>121.86368257771231</v>
      </c>
      <c r="AZ58" s="40"/>
    </row>
    <row r="59" spans="1:52" ht="15" hidden="1" customHeight="1">
      <c r="A59" s="49">
        <f>'2020-21 Fee Weights'!M17</f>
        <v>6.919246776431115E-2</v>
      </c>
      <c r="B59" s="40">
        <f t="shared" si="8"/>
        <v>5.5665340316388319</v>
      </c>
      <c r="C59" s="40">
        <f t="shared" si="8"/>
        <v>16.712748663791714</v>
      </c>
      <c r="D59" s="40">
        <f t="shared" si="8"/>
        <v>1.1139987310054096</v>
      </c>
      <c r="E59" s="40">
        <f t="shared" si="8"/>
        <v>0.50026154193596961</v>
      </c>
      <c r="F59" s="40">
        <f t="shared" si="8"/>
        <v>1.253767515889318</v>
      </c>
      <c r="G59" s="40">
        <f t="shared" si="8"/>
        <v>1.0814782711561832</v>
      </c>
      <c r="H59" s="40">
        <f t="shared" si="8"/>
        <v>26.22878875541743</v>
      </c>
      <c r="I59" s="40">
        <f t="shared" si="8"/>
        <v>786.86366266252287</v>
      </c>
      <c r="K59" s="40"/>
      <c r="M59" s="49">
        <f>'2020-21 Fee Weights'!Q17</f>
        <v>1.2248123271434219E-2</v>
      </c>
      <c r="N59" s="40">
        <f t="shared" si="9"/>
        <v>0.87586329514026107</v>
      </c>
      <c r="O59" s="40">
        <f t="shared" si="9"/>
        <v>2.6278348478862119</v>
      </c>
      <c r="P59" s="40">
        <f t="shared" si="9"/>
        <v>0</v>
      </c>
      <c r="Q59" s="40">
        <f t="shared" si="9"/>
        <v>0.17514816278150933</v>
      </c>
      <c r="R59" s="40">
        <f t="shared" si="9"/>
        <v>0.17012643224022131</v>
      </c>
      <c r="S59" s="40">
        <f t="shared" si="9"/>
        <v>3.8489727380482033</v>
      </c>
      <c r="T59" s="40">
        <f t="shared" si="9"/>
        <v>115.4691821414461</v>
      </c>
      <c r="U59" s="40"/>
      <c r="V59" s="40"/>
      <c r="X59" s="49">
        <f>'2020-21 Fee Weights'!X17</f>
        <v>0</v>
      </c>
      <c r="Y59" s="40">
        <f t="shared" si="10"/>
        <v>0</v>
      </c>
      <c r="Z59" s="40">
        <f t="shared" si="10"/>
        <v>0</v>
      </c>
      <c r="AA59" s="40">
        <f t="shared" si="10"/>
        <v>0</v>
      </c>
      <c r="AB59" s="40">
        <f t="shared" si="10"/>
        <v>0</v>
      </c>
      <c r="AC59" s="40">
        <f t="shared" si="10"/>
        <v>0</v>
      </c>
      <c r="AD59" s="40">
        <f t="shared" si="10"/>
        <v>0</v>
      </c>
      <c r="AE59" s="40">
        <f t="shared" si="10"/>
        <v>0</v>
      </c>
      <c r="AF59" s="40"/>
      <c r="AG59" s="49">
        <f>'2020-21 Fee Weights'!AB17</f>
        <v>1.7296980357666372E-2</v>
      </c>
      <c r="AH59" s="40">
        <f t="shared" si="11"/>
        <v>0</v>
      </c>
      <c r="AI59" s="40">
        <f t="shared" si="11"/>
        <v>0</v>
      </c>
      <c r="AJ59" s="40">
        <f t="shared" si="11"/>
        <v>0</v>
      </c>
      <c r="AK59" s="40">
        <f t="shared" si="11"/>
        <v>0</v>
      </c>
      <c r="AL59" s="40">
        <f t="shared" si="11"/>
        <v>0</v>
      </c>
      <c r="AM59" s="40">
        <f t="shared" si="11"/>
        <v>0</v>
      </c>
      <c r="AN59" s="40">
        <f t="shared" si="11"/>
        <v>0</v>
      </c>
      <c r="AP59" s="49">
        <f>'2020-21 Fee Weights'!S17</f>
        <v>0</v>
      </c>
      <c r="AQ59" s="40">
        <f t="shared" si="12"/>
        <v>0</v>
      </c>
      <c r="AR59" s="40">
        <f t="shared" si="12"/>
        <v>0</v>
      </c>
      <c r="AS59" s="40">
        <f t="shared" si="12"/>
        <v>0</v>
      </c>
      <c r="AT59" s="40">
        <f t="shared" si="12"/>
        <v>0</v>
      </c>
      <c r="AU59" s="40">
        <f t="shared" si="12"/>
        <v>0</v>
      </c>
      <c r="AV59" s="40">
        <f t="shared" si="12"/>
        <v>0</v>
      </c>
      <c r="AW59" s="40">
        <f t="shared" si="12"/>
        <v>0</v>
      </c>
      <c r="AX59" s="40">
        <f t="shared" si="12"/>
        <v>0</v>
      </c>
      <c r="AZ59" s="40"/>
    </row>
    <row r="60" spans="1:52" ht="15" hidden="1" customHeight="1">
      <c r="A60" s="49">
        <f>'2020-21 Fee Weights'!M18</f>
        <v>1.3378214158968459E-2</v>
      </c>
      <c r="B60" s="40">
        <f t="shared" ref="B60:I69" si="13">B21*$A60</f>
        <v>1.0864447718498285</v>
      </c>
      <c r="C60" s="40">
        <f t="shared" si="13"/>
        <v>3.2613410476733309</v>
      </c>
      <c r="D60" s="40">
        <f t="shared" si="13"/>
        <v>0.21739598008323746</v>
      </c>
      <c r="E60" s="40">
        <f t="shared" si="13"/>
        <v>6.68910707948423E-2</v>
      </c>
      <c r="F60" s="40">
        <f t="shared" si="13"/>
        <v>0.37458999645111685</v>
      </c>
      <c r="G60" s="40">
        <f t="shared" si="13"/>
        <v>0.21739598008323746</v>
      </c>
      <c r="H60" s="40">
        <f t="shared" si="13"/>
        <v>5.224058846935594</v>
      </c>
      <c r="I60" s="40">
        <f t="shared" si="13"/>
        <v>156.72176540806782</v>
      </c>
      <c r="K60" s="40"/>
      <c r="M60" s="49">
        <f>'2020-21 Fee Weights'!Q18</f>
        <v>3.6349269063611224E-2</v>
      </c>
      <c r="N60" s="40">
        <f t="shared" ref="N60:T69" si="14">N21*$M60</f>
        <v>2.6171473725800083</v>
      </c>
      <c r="O60" s="40">
        <f t="shared" si="14"/>
        <v>7.8514421177400244</v>
      </c>
      <c r="P60" s="40">
        <f t="shared" si="14"/>
        <v>0</v>
      </c>
      <c r="Q60" s="40">
        <f t="shared" si="14"/>
        <v>0.14176214934808376</v>
      </c>
      <c r="R60" s="40">
        <f t="shared" si="14"/>
        <v>0.52342947451600164</v>
      </c>
      <c r="S60" s="40">
        <f t="shared" si="14"/>
        <v>11.133781114184115</v>
      </c>
      <c r="T60" s="40">
        <f t="shared" si="14"/>
        <v>334.01343342552354</v>
      </c>
      <c r="U60" s="40"/>
      <c r="V60" s="40"/>
      <c r="X60" s="49">
        <f>'2020-21 Fee Weights'!X18</f>
        <v>0</v>
      </c>
      <c r="Y60" s="40">
        <f t="shared" ref="Y60:AE69" si="15">Y21*$X60</f>
        <v>0</v>
      </c>
      <c r="Z60" s="40">
        <f t="shared" si="15"/>
        <v>0</v>
      </c>
      <c r="AA60" s="40">
        <f t="shared" si="15"/>
        <v>0</v>
      </c>
      <c r="AB60" s="40">
        <f t="shared" si="15"/>
        <v>0</v>
      </c>
      <c r="AC60" s="40">
        <f t="shared" si="15"/>
        <v>0</v>
      </c>
      <c r="AD60" s="40">
        <f t="shared" si="15"/>
        <v>0</v>
      </c>
      <c r="AE60" s="40">
        <f t="shared" si="15"/>
        <v>0</v>
      </c>
      <c r="AF60" s="40"/>
      <c r="AG60" s="49">
        <f>'2020-21 Fee Weights'!AB18</f>
        <v>0</v>
      </c>
      <c r="AH60" s="40">
        <f t="shared" ref="AH60:AN69" si="16">AH21*$AG60</f>
        <v>0</v>
      </c>
      <c r="AI60" s="40">
        <f t="shared" si="16"/>
        <v>0</v>
      </c>
      <c r="AJ60" s="40">
        <f t="shared" si="16"/>
        <v>0</v>
      </c>
      <c r="AK60" s="40">
        <f t="shared" si="16"/>
        <v>0</v>
      </c>
      <c r="AL60" s="40">
        <f t="shared" si="16"/>
        <v>0</v>
      </c>
      <c r="AM60" s="40">
        <f t="shared" si="16"/>
        <v>0</v>
      </c>
      <c r="AN60" s="40">
        <f t="shared" si="16"/>
        <v>0</v>
      </c>
      <c r="AP60" s="49">
        <f>'2020-21 Fee Weights'!S18</f>
        <v>7.7041610353442314E-2</v>
      </c>
      <c r="AQ60" s="40">
        <f t="shared" ref="AQ60:AX69" si="17">AQ21*$AP60</f>
        <v>7.0716494143424704</v>
      </c>
      <c r="AR60" s="40">
        <f t="shared" si="17"/>
        <v>21.214948243027411</v>
      </c>
      <c r="AS60" s="40">
        <f t="shared" si="17"/>
        <v>0.3536209915223002</v>
      </c>
      <c r="AT60" s="40">
        <f t="shared" si="17"/>
        <v>0.41525427980505403</v>
      </c>
      <c r="AU60" s="40">
        <f t="shared" si="17"/>
        <v>0.82742689519597046</v>
      </c>
      <c r="AV60" s="40">
        <f t="shared" si="17"/>
        <v>0.93374431748372078</v>
      </c>
      <c r="AW60" s="40">
        <f t="shared" si="17"/>
        <v>30.816644141376926</v>
      </c>
      <c r="AX60" s="40">
        <f t="shared" si="17"/>
        <v>924.49932424130782</v>
      </c>
      <c r="AZ60" s="40"/>
    </row>
    <row r="61" spans="1:52" ht="15" hidden="1" customHeight="1">
      <c r="A61" s="49">
        <f>'2020-21 Fee Weights'!M19</f>
        <v>1.570111951132954E-3</v>
      </c>
      <c r="B61" s="40">
        <f t="shared" si="13"/>
        <v>0.12394463742243539</v>
      </c>
      <c r="C61" s="40">
        <f t="shared" si="13"/>
        <v>0.37183391226730617</v>
      </c>
      <c r="D61" s="40">
        <f t="shared" si="13"/>
        <v>3.4699474120038286E-2</v>
      </c>
      <c r="E61" s="40">
        <f t="shared" si="13"/>
        <v>9.8131996945809621E-3</v>
      </c>
      <c r="F61" s="40">
        <f t="shared" si="13"/>
        <v>4.9584135416778682E-2</v>
      </c>
      <c r="G61" s="40">
        <f t="shared" si="13"/>
        <v>2.3363265832858356E-2</v>
      </c>
      <c r="H61" s="40">
        <f t="shared" si="13"/>
        <v>0.61323862475399782</v>
      </c>
      <c r="I61" s="40">
        <f t="shared" si="13"/>
        <v>18.397158742619936</v>
      </c>
      <c r="K61" s="40"/>
      <c r="M61" s="49">
        <f>'2020-21 Fee Weights'!Q19</f>
        <v>5.9265112603713952E-3</v>
      </c>
      <c r="N61" s="40">
        <f t="shared" si="14"/>
        <v>0.41426313709996054</v>
      </c>
      <c r="O61" s="40">
        <f t="shared" si="14"/>
        <v>1.2427894112998814</v>
      </c>
      <c r="P61" s="40">
        <f t="shared" si="14"/>
        <v>0.16570525483998422</v>
      </c>
      <c r="Q61" s="40">
        <f t="shared" si="14"/>
        <v>8.2852627419992109E-2</v>
      </c>
      <c r="R61" s="40">
        <f t="shared" si="14"/>
        <v>8.2852627419992109E-2</v>
      </c>
      <c r="S61" s="40">
        <f t="shared" si="14"/>
        <v>1.9884630580798108</v>
      </c>
      <c r="T61" s="40">
        <f t="shared" si="14"/>
        <v>59.653891742394315</v>
      </c>
      <c r="U61" s="40"/>
      <c r="V61" s="40"/>
      <c r="X61" s="49">
        <f>'2020-21 Fee Weights'!X19</f>
        <v>0</v>
      </c>
      <c r="Y61" s="40">
        <f t="shared" si="15"/>
        <v>0</v>
      </c>
      <c r="Z61" s="40">
        <f t="shared" si="15"/>
        <v>0</v>
      </c>
      <c r="AA61" s="40">
        <f t="shared" si="15"/>
        <v>0</v>
      </c>
      <c r="AB61" s="40">
        <f t="shared" si="15"/>
        <v>0</v>
      </c>
      <c r="AC61" s="40">
        <f t="shared" si="15"/>
        <v>0</v>
      </c>
      <c r="AD61" s="40">
        <f t="shared" si="15"/>
        <v>0</v>
      </c>
      <c r="AE61" s="40">
        <f t="shared" si="15"/>
        <v>0</v>
      </c>
      <c r="AF61" s="40"/>
      <c r="AG61" s="49">
        <f>'2020-21 Fee Weights'!AB19</f>
        <v>0</v>
      </c>
      <c r="AH61" s="40">
        <f t="shared" si="16"/>
        <v>0</v>
      </c>
      <c r="AI61" s="40">
        <f t="shared" si="16"/>
        <v>0</v>
      </c>
      <c r="AJ61" s="40">
        <f t="shared" si="16"/>
        <v>0</v>
      </c>
      <c r="AK61" s="40">
        <f t="shared" si="16"/>
        <v>0</v>
      </c>
      <c r="AL61" s="40">
        <f t="shared" si="16"/>
        <v>0</v>
      </c>
      <c r="AM61" s="40">
        <f t="shared" si="16"/>
        <v>0</v>
      </c>
      <c r="AN61" s="40">
        <f t="shared" si="16"/>
        <v>0</v>
      </c>
      <c r="AP61" s="49">
        <f>'2020-21 Fee Weights'!S19</f>
        <v>4.8531760658557582E-3</v>
      </c>
      <c r="AQ61" s="40">
        <f t="shared" si="17"/>
        <v>0.44547303108490005</v>
      </c>
      <c r="AR61" s="40">
        <f t="shared" si="17"/>
        <v>1.3364190932547002</v>
      </c>
      <c r="AS61" s="40">
        <f t="shared" si="17"/>
        <v>8.9104312569111721E-2</v>
      </c>
      <c r="AT61" s="40">
        <f t="shared" si="17"/>
        <v>4.4552156284555861E-2</v>
      </c>
      <c r="AU61" s="40">
        <f t="shared" si="17"/>
        <v>0.17820862513822344</v>
      </c>
      <c r="AV61" s="40">
        <f t="shared" si="17"/>
        <v>8.9104312569111721E-2</v>
      </c>
      <c r="AW61" s="40">
        <f t="shared" si="17"/>
        <v>2.1828615309006034</v>
      </c>
      <c r="AX61" s="40">
        <f t="shared" si="17"/>
        <v>65.48584592701809</v>
      </c>
      <c r="AZ61" s="40"/>
    </row>
    <row r="62" spans="1:52" ht="15" hidden="1" customHeight="1">
      <c r="A62" s="49">
        <f>'2020-21 Fee Weights'!M20</f>
        <v>3.6564250916794826E-3</v>
      </c>
      <c r="B62" s="40">
        <f t="shared" si="13"/>
        <v>0.29690171744437399</v>
      </c>
      <c r="C62" s="40">
        <f t="shared" si="13"/>
        <v>0.90800004301676596</v>
      </c>
      <c r="D62" s="40">
        <f t="shared" si="13"/>
        <v>8.431716261412886E-2</v>
      </c>
      <c r="E62" s="40">
        <f t="shared" si="13"/>
        <v>2.7642573693096886E-2</v>
      </c>
      <c r="F62" s="40">
        <f t="shared" si="13"/>
        <v>0.24099497779259468</v>
      </c>
      <c r="G62" s="40">
        <f t="shared" si="13"/>
        <v>6.0257885510877872E-2</v>
      </c>
      <c r="H62" s="40">
        <f t="shared" si="13"/>
        <v>1.6181143600718386</v>
      </c>
      <c r="I62" s="40">
        <f t="shared" si="13"/>
        <v>48.54343080215515</v>
      </c>
      <c r="K62" s="40"/>
      <c r="M62" s="49">
        <f>'2020-21 Fee Weights'!Q20</f>
        <v>0</v>
      </c>
      <c r="N62" s="40">
        <f t="shared" si="14"/>
        <v>0</v>
      </c>
      <c r="O62" s="40">
        <f t="shared" si="14"/>
        <v>0</v>
      </c>
      <c r="P62" s="40">
        <f t="shared" si="14"/>
        <v>0</v>
      </c>
      <c r="Q62" s="40">
        <f t="shared" si="14"/>
        <v>0</v>
      </c>
      <c r="R62" s="40">
        <f t="shared" si="14"/>
        <v>0</v>
      </c>
      <c r="S62" s="40">
        <f t="shared" si="14"/>
        <v>0</v>
      </c>
      <c r="T62" s="40">
        <f t="shared" si="14"/>
        <v>0</v>
      </c>
      <c r="U62" s="40"/>
      <c r="V62" s="40"/>
      <c r="X62" s="49">
        <f>'2020-21 Fee Weights'!X20</f>
        <v>0</v>
      </c>
      <c r="Y62" s="40">
        <f t="shared" si="15"/>
        <v>0</v>
      </c>
      <c r="Z62" s="40">
        <f t="shared" si="15"/>
        <v>0</v>
      </c>
      <c r="AA62" s="40">
        <f t="shared" si="15"/>
        <v>0</v>
      </c>
      <c r="AB62" s="40">
        <f t="shared" si="15"/>
        <v>0</v>
      </c>
      <c r="AC62" s="40">
        <f t="shared" si="15"/>
        <v>0</v>
      </c>
      <c r="AD62" s="40">
        <f t="shared" si="15"/>
        <v>0</v>
      </c>
      <c r="AE62" s="40">
        <f t="shared" si="15"/>
        <v>0</v>
      </c>
      <c r="AF62" s="40"/>
      <c r="AG62" s="49">
        <f>'2020-21 Fee Weights'!AB20</f>
        <v>0</v>
      </c>
      <c r="AH62" s="40">
        <f t="shared" si="16"/>
        <v>0</v>
      </c>
      <c r="AI62" s="40">
        <f t="shared" si="16"/>
        <v>0</v>
      </c>
      <c r="AJ62" s="40">
        <f t="shared" si="16"/>
        <v>0</v>
      </c>
      <c r="AK62" s="40">
        <f t="shared" si="16"/>
        <v>0</v>
      </c>
      <c r="AL62" s="40">
        <f t="shared" si="16"/>
        <v>0</v>
      </c>
      <c r="AM62" s="40">
        <f t="shared" si="16"/>
        <v>0</v>
      </c>
      <c r="AN62" s="40">
        <f t="shared" si="16"/>
        <v>0</v>
      </c>
      <c r="AP62" s="49">
        <f>'2020-21 Fee Weights'!S20</f>
        <v>6.1432608428553907E-3</v>
      </c>
      <c r="AQ62" s="40">
        <f t="shared" si="17"/>
        <v>0.56382848015726772</v>
      </c>
      <c r="AR62" s="40">
        <f t="shared" si="17"/>
        <v>1.6916697382970889</v>
      </c>
      <c r="AS62" s="40">
        <f t="shared" si="17"/>
        <v>0.15788180366138355</v>
      </c>
      <c r="AT62" s="40">
        <f t="shared" si="17"/>
        <v>4.6443051971986754E-2</v>
      </c>
      <c r="AU62" s="40">
        <f t="shared" si="17"/>
        <v>0.25506819019535582</v>
      </c>
      <c r="AV62" s="40">
        <f t="shared" si="17"/>
        <v>0.11279026907482496</v>
      </c>
      <c r="AW62" s="40">
        <f t="shared" si="17"/>
        <v>2.8277429659663365</v>
      </c>
      <c r="AX62" s="40">
        <f t="shared" si="17"/>
        <v>84.832288978990093</v>
      </c>
      <c r="AZ62" s="40"/>
    </row>
    <row r="63" spans="1:52" ht="15" hidden="1" customHeight="1">
      <c r="A63" s="49">
        <f>'2020-21 Fee Weights'!M21</f>
        <v>2.1615924806693412E-2</v>
      </c>
      <c r="B63" s="40">
        <f t="shared" si="13"/>
        <v>1.7041995117597086</v>
      </c>
      <c r="C63" s="40">
        <f t="shared" si="13"/>
        <v>5.1162732424962636</v>
      </c>
      <c r="D63" s="40">
        <f t="shared" si="13"/>
        <v>0.34109929344962203</v>
      </c>
      <c r="E63" s="40">
        <f t="shared" si="13"/>
        <v>0.17033348747674409</v>
      </c>
      <c r="F63" s="40">
        <f t="shared" si="13"/>
        <v>0.68198242765117711</v>
      </c>
      <c r="G63" s="40">
        <f t="shared" si="13"/>
        <v>0.34109929344962203</v>
      </c>
      <c r="H63" s="40">
        <f t="shared" si="13"/>
        <v>8.3549872562831364</v>
      </c>
      <c r="I63" s="40">
        <f t="shared" si="13"/>
        <v>250.64961768849412</v>
      </c>
      <c r="K63" s="40"/>
      <c r="M63" s="49">
        <f>'2020-21 Fee Weights'!Q21</f>
        <v>0</v>
      </c>
      <c r="N63" s="40">
        <f t="shared" si="14"/>
        <v>0</v>
      </c>
      <c r="O63" s="40">
        <f t="shared" si="14"/>
        <v>0</v>
      </c>
      <c r="P63" s="40">
        <f t="shared" si="14"/>
        <v>0</v>
      </c>
      <c r="Q63" s="40">
        <f t="shared" si="14"/>
        <v>0</v>
      </c>
      <c r="R63" s="40">
        <f t="shared" si="14"/>
        <v>0</v>
      </c>
      <c r="S63" s="40">
        <f t="shared" si="14"/>
        <v>0</v>
      </c>
      <c r="T63" s="40">
        <f t="shared" si="14"/>
        <v>0</v>
      </c>
      <c r="U63" s="40"/>
      <c r="V63" s="40"/>
      <c r="X63" s="49">
        <f>'2020-21 Fee Weights'!X21</f>
        <v>0</v>
      </c>
      <c r="Y63" s="40">
        <f t="shared" si="15"/>
        <v>0</v>
      </c>
      <c r="Z63" s="40">
        <f t="shared" si="15"/>
        <v>0</v>
      </c>
      <c r="AA63" s="40">
        <f t="shared" si="15"/>
        <v>0</v>
      </c>
      <c r="AB63" s="40">
        <f t="shared" si="15"/>
        <v>0</v>
      </c>
      <c r="AC63" s="40">
        <f t="shared" si="15"/>
        <v>0</v>
      </c>
      <c r="AD63" s="40">
        <f t="shared" si="15"/>
        <v>0</v>
      </c>
      <c r="AE63" s="40">
        <f t="shared" si="15"/>
        <v>0</v>
      </c>
      <c r="AF63" s="40"/>
      <c r="AG63" s="49">
        <f>'2020-21 Fee Weights'!AB21</f>
        <v>0</v>
      </c>
      <c r="AH63" s="40">
        <f t="shared" si="16"/>
        <v>0</v>
      </c>
      <c r="AI63" s="40">
        <f t="shared" si="16"/>
        <v>0</v>
      </c>
      <c r="AJ63" s="40">
        <f t="shared" si="16"/>
        <v>0</v>
      </c>
      <c r="AK63" s="40">
        <f t="shared" si="16"/>
        <v>0</v>
      </c>
      <c r="AL63" s="40">
        <f t="shared" si="16"/>
        <v>0</v>
      </c>
      <c r="AM63" s="40">
        <f t="shared" si="16"/>
        <v>0</v>
      </c>
      <c r="AN63" s="40">
        <f t="shared" si="16"/>
        <v>0</v>
      </c>
      <c r="AP63" s="49">
        <f>'2020-21 Fee Weights'!S21</f>
        <v>2.3093541385100558E-2</v>
      </c>
      <c r="AQ63" s="40">
        <f t="shared" si="17"/>
        <v>2.1197561637383804</v>
      </c>
      <c r="AR63" s="40">
        <f t="shared" si="17"/>
        <v>6.3507238809026534</v>
      </c>
      <c r="AS63" s="40">
        <f t="shared" si="17"/>
        <v>0.41845496989802211</v>
      </c>
      <c r="AT63" s="40">
        <f t="shared" si="17"/>
        <v>0.15126269607240864</v>
      </c>
      <c r="AU63" s="40">
        <f t="shared" si="17"/>
        <v>0.78656601957652506</v>
      </c>
      <c r="AV63" s="40">
        <f t="shared" si="17"/>
        <v>0.38242904533726518</v>
      </c>
      <c r="AW63" s="40">
        <f t="shared" si="17"/>
        <v>10.209192775525256</v>
      </c>
      <c r="AX63" s="40">
        <f t="shared" si="17"/>
        <v>306.27578326575764</v>
      </c>
      <c r="AZ63" s="40"/>
    </row>
    <row r="64" spans="1:52" ht="15" hidden="1" customHeight="1">
      <c r="A64" s="49">
        <f>'2020-21 Fee Weights'!M22</f>
        <v>0.1535160828933077</v>
      </c>
      <c r="B64" s="40">
        <f t="shared" si="13"/>
        <v>12.708061341908012</v>
      </c>
      <c r="C64" s="40">
        <f t="shared" si="13"/>
        <v>38.122648864895105</v>
      </c>
      <c r="D64" s="40">
        <f t="shared" si="13"/>
        <v>2.5422263327131756</v>
      </c>
      <c r="E64" s="40">
        <f t="shared" si="13"/>
        <v>1.2711131663565878</v>
      </c>
      <c r="F64" s="40">
        <f t="shared" si="13"/>
        <v>4.1449342381193084</v>
      </c>
      <c r="G64" s="40">
        <f t="shared" si="13"/>
        <v>2.5422263327131756</v>
      </c>
      <c r="H64" s="40">
        <f t="shared" si="13"/>
        <v>61.331210276705356</v>
      </c>
      <c r="I64" s="40">
        <f t="shared" si="13"/>
        <v>1839.9363083011608</v>
      </c>
      <c r="K64" s="40"/>
      <c r="M64" s="49">
        <f>'2020-21 Fee Weights'!Q22</f>
        <v>8.494666139865667E-2</v>
      </c>
      <c r="N64" s="40">
        <f t="shared" si="14"/>
        <v>6.2350849466614005</v>
      </c>
      <c r="O64" s="40">
        <f t="shared" si="14"/>
        <v>18.704405373370211</v>
      </c>
      <c r="P64" s="40">
        <f t="shared" si="14"/>
        <v>2.4940339786645596</v>
      </c>
      <c r="Q64" s="40">
        <f t="shared" si="14"/>
        <v>1.2470169893322798</v>
      </c>
      <c r="R64" s="40">
        <f t="shared" si="14"/>
        <v>1.2470169893322798</v>
      </c>
      <c r="S64" s="40">
        <f t="shared" si="14"/>
        <v>29.927558277360735</v>
      </c>
      <c r="T64" s="40">
        <f t="shared" si="14"/>
        <v>897.82674832082193</v>
      </c>
      <c r="U64" s="40"/>
      <c r="V64" s="40"/>
      <c r="X64" s="49">
        <f>'2020-21 Fee Weights'!X22</f>
        <v>0</v>
      </c>
      <c r="Y64" s="40">
        <f t="shared" si="15"/>
        <v>0</v>
      </c>
      <c r="Z64" s="40">
        <f t="shared" si="15"/>
        <v>0</v>
      </c>
      <c r="AA64" s="40">
        <f t="shared" si="15"/>
        <v>0</v>
      </c>
      <c r="AB64" s="40">
        <f t="shared" si="15"/>
        <v>0</v>
      </c>
      <c r="AC64" s="40">
        <f t="shared" si="15"/>
        <v>0</v>
      </c>
      <c r="AD64" s="40">
        <f t="shared" si="15"/>
        <v>0</v>
      </c>
      <c r="AE64" s="40">
        <f t="shared" si="15"/>
        <v>0</v>
      </c>
      <c r="AF64" s="40"/>
      <c r="AG64" s="49">
        <f>'2020-21 Fee Weights'!AB22</f>
        <v>0.57128896706733123</v>
      </c>
      <c r="AH64" s="40">
        <f t="shared" si="16"/>
        <v>17.995602462620933</v>
      </c>
      <c r="AI64" s="40">
        <f t="shared" si="16"/>
        <v>0</v>
      </c>
      <c r="AJ64" s="40">
        <f t="shared" si="16"/>
        <v>0</v>
      </c>
      <c r="AK64" s="40">
        <f t="shared" si="16"/>
        <v>0</v>
      </c>
      <c r="AL64" s="40">
        <f t="shared" si="16"/>
        <v>0</v>
      </c>
      <c r="AM64" s="40">
        <f t="shared" si="16"/>
        <v>17.995602462620933</v>
      </c>
      <c r="AN64" s="40">
        <f t="shared" si="16"/>
        <v>53.986807387862804</v>
      </c>
      <c r="AP64" s="49">
        <f>'2020-21 Fee Weights'!S22</f>
        <v>0.12579350452553553</v>
      </c>
      <c r="AQ64" s="40">
        <f t="shared" si="17"/>
        <v>11.546585780398907</v>
      </c>
      <c r="AR64" s="40">
        <f t="shared" si="17"/>
        <v>44.908281115616184</v>
      </c>
      <c r="AS64" s="40">
        <f t="shared" si="17"/>
        <v>2.8228062415530175</v>
      </c>
      <c r="AT64" s="40">
        <f t="shared" si="17"/>
        <v>1.1547843715444162</v>
      </c>
      <c r="AU64" s="40">
        <f t="shared" si="17"/>
        <v>3.7889003563091301</v>
      </c>
      <c r="AV64" s="40">
        <f t="shared" si="17"/>
        <v>2.8228062415530175</v>
      </c>
      <c r="AW64" s="40">
        <f t="shared" si="17"/>
        <v>67.044164106974677</v>
      </c>
      <c r="AX64" s="40">
        <f t="shared" si="17"/>
        <v>2011.3249232092403</v>
      </c>
      <c r="AZ64" s="40"/>
    </row>
    <row r="65" spans="1:52" ht="15" hidden="1" customHeight="1">
      <c r="A65" s="49">
        <f>'2020-21 Fee Weights'!M23</f>
        <v>2.4089388839300123E-3</v>
      </c>
      <c r="B65" s="40">
        <f t="shared" si="13"/>
        <v>0.18307935517868093</v>
      </c>
      <c r="C65" s="40">
        <f t="shared" si="13"/>
        <v>0.54923806553604282</v>
      </c>
      <c r="D65" s="40">
        <f t="shared" si="13"/>
        <v>3.4688719928592175E-2</v>
      </c>
      <c r="E65" s="40">
        <f t="shared" si="13"/>
        <v>1.5658102745545081E-2</v>
      </c>
      <c r="F65" s="40">
        <f t="shared" si="13"/>
        <v>0.1373095163840107</v>
      </c>
      <c r="G65" s="40">
        <f t="shared" si="13"/>
        <v>3.4688719928592175E-2</v>
      </c>
      <c r="H65" s="40">
        <f t="shared" si="13"/>
        <v>0.95466247970146378</v>
      </c>
      <c r="I65" s="40">
        <f t="shared" si="13"/>
        <v>28.639874391043918</v>
      </c>
      <c r="K65" s="40"/>
      <c r="M65" s="49">
        <f>'2020-21 Fee Weights'!Q23</f>
        <v>7.9020150138285269E-3</v>
      </c>
      <c r="N65" s="40">
        <f t="shared" si="14"/>
        <v>0.56104306598182541</v>
      </c>
      <c r="O65" s="40">
        <f t="shared" si="14"/>
        <v>1.6831291979454763</v>
      </c>
      <c r="P65" s="40">
        <f t="shared" si="14"/>
        <v>0.21335440537337022</v>
      </c>
      <c r="Q65" s="40">
        <f t="shared" si="14"/>
        <v>0.11062821019359938</v>
      </c>
      <c r="R65" s="40">
        <f t="shared" si="14"/>
        <v>0.11062821019359938</v>
      </c>
      <c r="S65" s="40">
        <f t="shared" si="14"/>
        <v>2.6787830896878706</v>
      </c>
      <c r="T65" s="40">
        <f t="shared" si="14"/>
        <v>80.363492690636122</v>
      </c>
      <c r="U65" s="40"/>
      <c r="V65" s="40"/>
      <c r="X65" s="49">
        <f>'2020-21 Fee Weights'!X23</f>
        <v>0</v>
      </c>
      <c r="Y65" s="40">
        <f t="shared" si="15"/>
        <v>0</v>
      </c>
      <c r="Z65" s="40">
        <f t="shared" si="15"/>
        <v>0</v>
      </c>
      <c r="AA65" s="40">
        <f t="shared" si="15"/>
        <v>0</v>
      </c>
      <c r="AB65" s="40">
        <f t="shared" si="15"/>
        <v>0</v>
      </c>
      <c r="AC65" s="40">
        <f t="shared" si="15"/>
        <v>0</v>
      </c>
      <c r="AD65" s="40">
        <f t="shared" si="15"/>
        <v>0</v>
      </c>
      <c r="AE65" s="40">
        <f t="shared" si="15"/>
        <v>0</v>
      </c>
      <c r="AF65" s="40"/>
      <c r="AG65" s="49">
        <f>'2020-21 Fee Weights'!AB23</f>
        <v>0</v>
      </c>
      <c r="AH65" s="40">
        <f t="shared" si="16"/>
        <v>0</v>
      </c>
      <c r="AI65" s="40">
        <f t="shared" si="16"/>
        <v>0</v>
      </c>
      <c r="AJ65" s="40">
        <f t="shared" si="16"/>
        <v>0</v>
      </c>
      <c r="AK65" s="40">
        <f t="shared" si="16"/>
        <v>0</v>
      </c>
      <c r="AL65" s="40">
        <f t="shared" si="16"/>
        <v>0</v>
      </c>
      <c r="AM65" s="40">
        <f t="shared" si="16"/>
        <v>0</v>
      </c>
      <c r="AN65" s="40">
        <f t="shared" si="16"/>
        <v>0</v>
      </c>
      <c r="AP65" s="49">
        <f>'2020-21 Fee Weights'!S23</f>
        <v>2.1450219109636738E-3</v>
      </c>
      <c r="AQ65" s="40">
        <f t="shared" si="17"/>
        <v>0.19689156120735563</v>
      </c>
      <c r="AR65" s="40">
        <f t="shared" si="17"/>
        <v>0.41684210795757076</v>
      </c>
      <c r="AS65" s="40">
        <f t="shared" si="17"/>
        <v>1.1797620510300207E-2</v>
      </c>
      <c r="AT65" s="40">
        <f t="shared" si="17"/>
        <v>1.4049893516812063E-2</v>
      </c>
      <c r="AU65" s="40">
        <f t="shared" si="17"/>
        <v>1.5980413236679369E-2</v>
      </c>
      <c r="AV65" s="40">
        <f t="shared" si="17"/>
        <v>7.9580312896752291E-3</v>
      </c>
      <c r="AW65" s="40">
        <f t="shared" si="17"/>
        <v>0.66351962771839323</v>
      </c>
      <c r="AX65" s="40">
        <f t="shared" si="17"/>
        <v>19.905588831551796</v>
      </c>
      <c r="AZ65" s="40"/>
    </row>
    <row r="66" spans="1:52" ht="15" hidden="1" customHeight="1">
      <c r="A66" s="49">
        <f>'2020-21 Fee Weights'!M24</f>
        <v>1.8647767967565357E-2</v>
      </c>
      <c r="B66" s="40">
        <f t="shared" si="13"/>
        <v>1.5434757546753846</v>
      </c>
      <c r="C66" s="40">
        <f t="shared" si="13"/>
        <v>4.6304272640261539</v>
      </c>
      <c r="D66" s="40">
        <f t="shared" si="13"/>
        <v>0.28754858205985778</v>
      </c>
      <c r="E66" s="40">
        <f t="shared" si="13"/>
        <v>0</v>
      </c>
      <c r="F66" s="40">
        <f t="shared" si="13"/>
        <v>0.67318442362910946</v>
      </c>
      <c r="G66" s="40">
        <f t="shared" si="13"/>
        <v>0.28754858205985778</v>
      </c>
      <c r="H66" s="40">
        <f t="shared" si="13"/>
        <v>7.4221846064503643</v>
      </c>
      <c r="I66" s="40">
        <f t="shared" si="13"/>
        <v>222.66553819351091</v>
      </c>
      <c r="K66" s="40"/>
      <c r="M66" s="49">
        <f>'2020-21 Fee Weights'!Q24</f>
        <v>7.1118135124456751E-3</v>
      </c>
      <c r="N66" s="40">
        <f t="shared" si="14"/>
        <v>0.5099170288423549</v>
      </c>
      <c r="O66" s="40">
        <f t="shared" si="14"/>
        <v>1.5297510865270647</v>
      </c>
      <c r="P66" s="40">
        <f t="shared" si="14"/>
        <v>0.20268668510470175</v>
      </c>
      <c r="Q66" s="40">
        <f t="shared" si="14"/>
        <v>0.10241011457921773</v>
      </c>
      <c r="R66" s="40">
        <f t="shared" si="14"/>
        <v>0.10241011457921773</v>
      </c>
      <c r="S66" s="40">
        <f t="shared" si="14"/>
        <v>2.4471750296325565</v>
      </c>
      <c r="T66" s="40">
        <f t="shared" si="14"/>
        <v>73.415250888976701</v>
      </c>
      <c r="U66" s="40"/>
      <c r="V66" s="40"/>
      <c r="X66" s="49">
        <f>'2020-21 Fee Weights'!X24</f>
        <v>0</v>
      </c>
      <c r="Y66" s="40">
        <f t="shared" si="15"/>
        <v>0</v>
      </c>
      <c r="Z66" s="40">
        <f t="shared" si="15"/>
        <v>0</v>
      </c>
      <c r="AA66" s="40">
        <f t="shared" si="15"/>
        <v>0</v>
      </c>
      <c r="AB66" s="40">
        <f t="shared" si="15"/>
        <v>0</v>
      </c>
      <c r="AC66" s="40">
        <f t="shared" si="15"/>
        <v>0</v>
      </c>
      <c r="AD66" s="40">
        <f t="shared" si="15"/>
        <v>0</v>
      </c>
      <c r="AE66" s="40">
        <f t="shared" si="15"/>
        <v>0</v>
      </c>
      <c r="AF66" s="40"/>
      <c r="AG66" s="49">
        <f>'2020-21 Fee Weights'!AB24</f>
        <v>2.4430763217042899E-4</v>
      </c>
      <c r="AH66" s="40">
        <f t="shared" si="16"/>
        <v>7.32922896511287E-3</v>
      </c>
      <c r="AI66" s="40">
        <f t="shared" si="16"/>
        <v>0</v>
      </c>
      <c r="AJ66" s="40">
        <f t="shared" si="16"/>
        <v>0</v>
      </c>
      <c r="AK66" s="40">
        <f t="shared" si="16"/>
        <v>0</v>
      </c>
      <c r="AL66" s="40">
        <f t="shared" si="16"/>
        <v>0</v>
      </c>
      <c r="AM66" s="40">
        <f t="shared" si="16"/>
        <v>7.32922896511287E-3</v>
      </c>
      <c r="AN66" s="40">
        <f t="shared" si="16"/>
        <v>2.1987686895338608E-2</v>
      </c>
      <c r="AP66" s="49">
        <f>'2020-21 Fee Weights'!S24</f>
        <v>1.6755743948888079E-2</v>
      </c>
      <c r="AQ66" s="40">
        <f t="shared" si="17"/>
        <v>1.5380097370684369</v>
      </c>
      <c r="AR66" s="40">
        <f t="shared" si="17"/>
        <v>4.6140292112053105</v>
      </c>
      <c r="AS66" s="40">
        <f t="shared" si="17"/>
        <v>0.30763545890158511</v>
      </c>
      <c r="AT66" s="40">
        <f t="shared" si="17"/>
        <v>0.11527951836834999</v>
      </c>
      <c r="AU66" s="40">
        <f t="shared" si="17"/>
        <v>0.67190533235041205</v>
      </c>
      <c r="AV66" s="40">
        <f t="shared" si="17"/>
        <v>0.30763545890158511</v>
      </c>
      <c r="AW66" s="40">
        <f t="shared" si="17"/>
        <v>7.5544947167956806</v>
      </c>
      <c r="AX66" s="40">
        <f t="shared" si="17"/>
        <v>226.63484150387038</v>
      </c>
      <c r="AZ66" s="40"/>
    </row>
    <row r="67" spans="1:52" ht="15" hidden="1" customHeight="1">
      <c r="A67" s="49">
        <f>'2020-21 Fee Weights'!M25</f>
        <v>4.8845537548259446E-2</v>
      </c>
      <c r="B67" s="40">
        <f t="shared" si="13"/>
        <v>3.7571987482121165</v>
      </c>
      <c r="C67" s="40">
        <f t="shared" si="13"/>
        <v>11.070841085313004</v>
      </c>
      <c r="D67" s="40">
        <f t="shared" si="13"/>
        <v>0.74000989385613059</v>
      </c>
      <c r="E67" s="40">
        <f t="shared" si="13"/>
        <v>0.2823272070289396</v>
      </c>
      <c r="F67" s="40">
        <f t="shared" si="13"/>
        <v>1.140543301751858</v>
      </c>
      <c r="G67" s="40">
        <f t="shared" si="13"/>
        <v>0.74000989385613059</v>
      </c>
      <c r="H67" s="40">
        <f t="shared" si="13"/>
        <v>17.730930130018177</v>
      </c>
      <c r="I67" s="40">
        <f t="shared" si="13"/>
        <v>531.9279039005454</v>
      </c>
      <c r="K67" s="40"/>
      <c r="M67" s="49">
        <f>'2020-21 Fee Weights'!Q25</f>
        <v>3.3978664559462669E-2</v>
      </c>
      <c r="N67" s="40">
        <f t="shared" si="14"/>
        <v>2.3751086527064409</v>
      </c>
      <c r="O67" s="40">
        <f t="shared" si="14"/>
        <v>6.9418411694982236</v>
      </c>
      <c r="P67" s="40">
        <f t="shared" si="14"/>
        <v>0.92761754247333095</v>
      </c>
      <c r="Q67" s="40">
        <f t="shared" si="14"/>
        <v>0.43832477281706844</v>
      </c>
      <c r="R67" s="40">
        <f t="shared" si="14"/>
        <v>0.43832477281706844</v>
      </c>
      <c r="S67" s="40">
        <f t="shared" si="14"/>
        <v>11.121216910312132</v>
      </c>
      <c r="T67" s="40">
        <f t="shared" si="14"/>
        <v>333.63650730936394</v>
      </c>
      <c r="U67" s="40"/>
      <c r="V67" s="40"/>
      <c r="X67" s="49">
        <f>'2020-21 Fee Weights'!X25</f>
        <v>0</v>
      </c>
      <c r="Y67" s="40">
        <f t="shared" si="15"/>
        <v>0</v>
      </c>
      <c r="Z67" s="40">
        <f t="shared" si="15"/>
        <v>0</v>
      </c>
      <c r="AA67" s="40">
        <f t="shared" si="15"/>
        <v>0</v>
      </c>
      <c r="AB67" s="40">
        <f t="shared" si="15"/>
        <v>0</v>
      </c>
      <c r="AC67" s="40">
        <f t="shared" si="15"/>
        <v>0</v>
      </c>
      <c r="AD67" s="40">
        <f t="shared" si="15"/>
        <v>0</v>
      </c>
      <c r="AE67" s="40">
        <f t="shared" si="15"/>
        <v>0</v>
      </c>
      <c r="AF67" s="40"/>
      <c r="AG67" s="49">
        <f>'2020-21 Fee Weights'!AB25</f>
        <v>0</v>
      </c>
      <c r="AH67" s="40">
        <f t="shared" si="16"/>
        <v>0</v>
      </c>
      <c r="AI67" s="40">
        <f t="shared" si="16"/>
        <v>0</v>
      </c>
      <c r="AJ67" s="40">
        <f t="shared" si="16"/>
        <v>0</v>
      </c>
      <c r="AK67" s="40">
        <f t="shared" si="16"/>
        <v>0</v>
      </c>
      <c r="AL67" s="40">
        <f t="shared" si="16"/>
        <v>0</v>
      </c>
      <c r="AM67" s="40">
        <f t="shared" si="16"/>
        <v>0</v>
      </c>
      <c r="AN67" s="40">
        <f t="shared" si="16"/>
        <v>0</v>
      </c>
      <c r="AP67" s="49">
        <f>'2020-21 Fee Weights'!S25</f>
        <v>4.6432813203915325E-2</v>
      </c>
      <c r="AQ67" s="40">
        <f t="shared" si="17"/>
        <v>4.262067923987388</v>
      </c>
      <c r="AR67" s="40">
        <f t="shared" si="17"/>
        <v>20.205238665683751</v>
      </c>
      <c r="AS67" s="40">
        <f t="shared" si="17"/>
        <v>0.21312661260597135</v>
      </c>
      <c r="AT67" s="40">
        <f t="shared" si="17"/>
        <v>0.4262532252119427</v>
      </c>
      <c r="AU67" s="40">
        <f t="shared" si="17"/>
        <v>0.58969672768972459</v>
      </c>
      <c r="AV67" s="40">
        <f t="shared" si="17"/>
        <v>0.21312661260597135</v>
      </c>
      <c r="AW67" s="40">
        <f t="shared" si="17"/>
        <v>25.909509767784751</v>
      </c>
      <c r="AX67" s="40">
        <f t="shared" si="17"/>
        <v>777.28529303354253</v>
      </c>
      <c r="AZ67" s="40"/>
    </row>
    <row r="68" spans="1:52" ht="15" hidden="1" customHeight="1">
      <c r="A68" s="49">
        <f>'2020-21 Fee Weights'!M26</f>
        <v>5.0114532138901147E-3</v>
      </c>
      <c r="B68" s="40">
        <f t="shared" si="13"/>
        <v>0.38372697258756605</v>
      </c>
      <c r="C68" s="40">
        <f t="shared" si="13"/>
        <v>1.1651127576973128</v>
      </c>
      <c r="D68" s="40">
        <f t="shared" si="13"/>
        <v>7.7426952154602269E-2</v>
      </c>
      <c r="E68" s="40">
        <f t="shared" si="13"/>
        <v>3.8387731618398278E-2</v>
      </c>
      <c r="F68" s="40">
        <f t="shared" si="13"/>
        <v>0.26776194521814883</v>
      </c>
      <c r="G68" s="40">
        <f t="shared" si="13"/>
        <v>7.7426952154602269E-2</v>
      </c>
      <c r="H68" s="40">
        <f t="shared" si="13"/>
        <v>2.0098433114306307</v>
      </c>
      <c r="I68" s="40">
        <f t="shared" si="13"/>
        <v>60.295299342918916</v>
      </c>
      <c r="K68" s="40"/>
      <c r="M68" s="49">
        <f>'2020-21 Fee Weights'!Q26</f>
        <v>1.4618727775582777E-2</v>
      </c>
      <c r="N68" s="40">
        <f t="shared" si="14"/>
        <v>1.0730146187277758</v>
      </c>
      <c r="O68" s="40">
        <f t="shared" si="14"/>
        <v>3.2188976689055715</v>
      </c>
      <c r="P68" s="40">
        <f t="shared" si="14"/>
        <v>0.42920584749111029</v>
      </c>
      <c r="Q68" s="40">
        <f t="shared" si="14"/>
        <v>0.21460292374555515</v>
      </c>
      <c r="R68" s="40">
        <f t="shared" si="14"/>
        <v>0.21460292374555515</v>
      </c>
      <c r="S68" s="40">
        <f t="shared" si="14"/>
        <v>5.1503239826155687</v>
      </c>
      <c r="T68" s="40">
        <f t="shared" si="14"/>
        <v>154.50971947846702</v>
      </c>
      <c r="U68" s="40"/>
      <c r="V68" s="40"/>
      <c r="X68" s="49">
        <f>'2020-21 Fee Weights'!X26</f>
        <v>0</v>
      </c>
      <c r="Y68" s="40">
        <f t="shared" si="15"/>
        <v>0</v>
      </c>
      <c r="Z68" s="40">
        <f t="shared" si="15"/>
        <v>0</v>
      </c>
      <c r="AA68" s="40">
        <f t="shared" si="15"/>
        <v>0</v>
      </c>
      <c r="AB68" s="40">
        <f t="shared" si="15"/>
        <v>0</v>
      </c>
      <c r="AC68" s="40">
        <f t="shared" si="15"/>
        <v>0</v>
      </c>
      <c r="AD68" s="40">
        <f t="shared" si="15"/>
        <v>0</v>
      </c>
      <c r="AE68" s="40">
        <f t="shared" si="15"/>
        <v>0</v>
      </c>
      <c r="AF68" s="40"/>
      <c r="AG68" s="49">
        <f>'2020-21 Fee Weights'!AB26</f>
        <v>0</v>
      </c>
      <c r="AH68" s="40">
        <f t="shared" si="16"/>
        <v>0</v>
      </c>
      <c r="AI68" s="40">
        <f t="shared" si="16"/>
        <v>0</v>
      </c>
      <c r="AJ68" s="40">
        <f t="shared" si="16"/>
        <v>0</v>
      </c>
      <c r="AK68" s="40">
        <f t="shared" si="16"/>
        <v>0</v>
      </c>
      <c r="AL68" s="40">
        <f t="shared" si="16"/>
        <v>0</v>
      </c>
      <c r="AM68" s="40">
        <f t="shared" si="16"/>
        <v>0</v>
      </c>
      <c r="AN68" s="40">
        <f t="shared" si="16"/>
        <v>0</v>
      </c>
      <c r="AP68" s="49">
        <f>'2020-21 Fee Weights'!S26</f>
        <v>1.8317156079780489E-2</v>
      </c>
      <c r="AQ68" s="40">
        <f t="shared" si="17"/>
        <v>1.6813317565630512</v>
      </c>
      <c r="AR68" s="40">
        <f t="shared" si="17"/>
        <v>5.0439952696891535</v>
      </c>
      <c r="AS68" s="40">
        <f t="shared" si="17"/>
        <v>0.33630298562476979</v>
      </c>
      <c r="AT68" s="40">
        <f t="shared" si="17"/>
        <v>0.1681514928123849</v>
      </c>
      <c r="AU68" s="40">
        <f t="shared" si="17"/>
        <v>1.166986013842815</v>
      </c>
      <c r="AV68" s="40">
        <f t="shared" si="17"/>
        <v>0.33630298562476979</v>
      </c>
      <c r="AW68" s="40">
        <f t="shared" si="17"/>
        <v>8.7330705041569452</v>
      </c>
      <c r="AX68" s="40">
        <f t="shared" si="17"/>
        <v>261.99211512470833</v>
      </c>
      <c r="AZ68" s="40"/>
    </row>
    <row r="69" spans="1:52" ht="15" hidden="1" customHeight="1">
      <c r="A69" s="49">
        <f>'2020-21 Fee Weights'!M27</f>
        <v>9.9368728962113007E-3</v>
      </c>
      <c r="B69" s="40">
        <f t="shared" si="13"/>
        <v>0.78700033337993502</v>
      </c>
      <c r="C69" s="40">
        <f t="shared" si="13"/>
        <v>2.361001000139805</v>
      </c>
      <c r="D69" s="40">
        <f t="shared" si="13"/>
        <v>0.15740006667598699</v>
      </c>
      <c r="E69" s="40">
        <f t="shared" si="13"/>
        <v>7.8700033337993497E-2</v>
      </c>
      <c r="F69" s="40">
        <f t="shared" si="13"/>
        <v>0.62960026670394797</v>
      </c>
      <c r="G69" s="40">
        <f t="shared" si="13"/>
        <v>0.15740006667598699</v>
      </c>
      <c r="H69" s="40">
        <f t="shared" si="13"/>
        <v>4.1711017669136554</v>
      </c>
      <c r="I69" s="40">
        <f t="shared" si="13"/>
        <v>125.13305300740966</v>
      </c>
      <c r="K69" s="40"/>
      <c r="M69" s="49">
        <f>'2020-21 Fee Weights'!Q27</f>
        <v>1.6199130778348479E-2</v>
      </c>
      <c r="N69" s="40">
        <f t="shared" si="14"/>
        <v>1.1566179375740815</v>
      </c>
      <c r="O69" s="40">
        <f t="shared" si="14"/>
        <v>3.4698538127222438</v>
      </c>
      <c r="P69" s="40">
        <f t="shared" si="14"/>
        <v>0.46264717502963254</v>
      </c>
      <c r="Q69" s="40">
        <f t="shared" si="14"/>
        <v>0.23326748320821811</v>
      </c>
      <c r="R69" s="40">
        <f t="shared" si="14"/>
        <v>0.23326748320821811</v>
      </c>
      <c r="S69" s="40">
        <f t="shared" si="14"/>
        <v>5.5556538917423941</v>
      </c>
      <c r="T69" s="40">
        <f t="shared" si="14"/>
        <v>166.66961675227182</v>
      </c>
      <c r="U69" s="40"/>
      <c r="V69" s="40"/>
      <c r="X69" s="49">
        <f>'2020-21 Fee Weights'!X27</f>
        <v>0</v>
      </c>
      <c r="Y69" s="40">
        <f t="shared" si="15"/>
        <v>0</v>
      </c>
      <c r="Z69" s="40">
        <f t="shared" si="15"/>
        <v>0</v>
      </c>
      <c r="AA69" s="40">
        <f t="shared" si="15"/>
        <v>0</v>
      </c>
      <c r="AB69" s="40">
        <f t="shared" si="15"/>
        <v>0</v>
      </c>
      <c r="AC69" s="40">
        <f t="shared" si="15"/>
        <v>0</v>
      </c>
      <c r="AD69" s="40">
        <f t="shared" si="15"/>
        <v>0</v>
      </c>
      <c r="AE69" s="40">
        <f t="shared" si="15"/>
        <v>0</v>
      </c>
      <c r="AF69" s="40"/>
      <c r="AG69" s="49">
        <f>'2020-21 Fee Weights'!AB27</f>
        <v>2.0033225837975182E-3</v>
      </c>
      <c r="AH69" s="40">
        <f t="shared" si="16"/>
        <v>6.0099677513925545E-2</v>
      </c>
      <c r="AI69" s="40">
        <f t="shared" si="16"/>
        <v>0</v>
      </c>
      <c r="AJ69" s="40">
        <f t="shared" si="16"/>
        <v>0</v>
      </c>
      <c r="AK69" s="40">
        <f t="shared" si="16"/>
        <v>0</v>
      </c>
      <c r="AL69" s="40">
        <f t="shared" si="16"/>
        <v>0</v>
      </c>
      <c r="AM69" s="40">
        <f t="shared" si="16"/>
        <v>6.0099677513925545E-2</v>
      </c>
      <c r="AN69" s="40">
        <f t="shared" si="16"/>
        <v>0.18029903254177665</v>
      </c>
      <c r="AP69" s="49">
        <f>'2020-21 Fee Weights'!S27</f>
        <v>2.1916083056886606E-2</v>
      </c>
      <c r="AQ69" s="40">
        <f t="shared" si="17"/>
        <v>2.0116772637916216</v>
      </c>
      <c r="AR69" s="40">
        <f t="shared" si="17"/>
        <v>6.0350317913748643</v>
      </c>
      <c r="AS69" s="40">
        <f t="shared" si="17"/>
        <v>0.40237928492443809</v>
      </c>
      <c r="AT69" s="40">
        <f t="shared" si="17"/>
        <v>0.20118964246221904</v>
      </c>
      <c r="AU69" s="40">
        <f t="shared" si="17"/>
        <v>1.6092979788671837</v>
      </c>
      <c r="AV69" s="40">
        <f t="shared" si="17"/>
        <v>0.40237928492443809</v>
      </c>
      <c r="AW69" s="40">
        <f t="shared" si="17"/>
        <v>10.661955246344766</v>
      </c>
      <c r="AX69" s="40">
        <f t="shared" si="17"/>
        <v>319.85865739034296</v>
      </c>
      <c r="AZ69" s="40"/>
    </row>
    <row r="70" spans="1:52" ht="15" hidden="1" customHeight="1">
      <c r="A70" s="49">
        <f>'2020-21 Fee Weights'!M28</f>
        <v>1.1227375869745234E-2</v>
      </c>
      <c r="B70" s="40">
        <f t="shared" ref="B70:I77" si="18">B31*$A70</f>
        <v>0.9294021744975105</v>
      </c>
      <c r="C70" s="40">
        <f t="shared" si="18"/>
        <v>2.7880942497338341</v>
      </c>
      <c r="D70" s="40">
        <f t="shared" si="18"/>
        <v>0.18592534440298106</v>
      </c>
      <c r="E70" s="40">
        <f t="shared" si="18"/>
        <v>9.2962672201490529E-2</v>
      </c>
      <c r="F70" s="40">
        <f t="shared" si="18"/>
        <v>0.39913321216944303</v>
      </c>
      <c r="G70" s="40">
        <f t="shared" si="18"/>
        <v>0.18592534440298106</v>
      </c>
      <c r="H70" s="40">
        <f t="shared" si="18"/>
        <v>4.5814429974082405</v>
      </c>
      <c r="I70" s="40">
        <f t="shared" si="18"/>
        <v>137.4432899222472</v>
      </c>
      <c r="K70" s="40"/>
      <c r="M70" s="49">
        <f>'2020-21 Fee Weights'!Q28</f>
        <v>4.3461082576056907E-3</v>
      </c>
      <c r="N70" s="40">
        <f t="shared" ref="N70:T77" si="19">N31*$M70</f>
        <v>0.31900434610825773</v>
      </c>
      <c r="O70" s="40">
        <f t="shared" si="19"/>
        <v>0.956969577242197</v>
      </c>
      <c r="P70" s="40">
        <f t="shared" si="19"/>
        <v>0</v>
      </c>
      <c r="Q70" s="40">
        <f t="shared" si="19"/>
        <v>6.3800869221651541E-2</v>
      </c>
      <c r="R70" s="40">
        <f t="shared" si="19"/>
        <v>6.3800869221651541E-2</v>
      </c>
      <c r="S70" s="40">
        <f t="shared" si="19"/>
        <v>1.403575661793758</v>
      </c>
      <c r="T70" s="40">
        <f t="shared" si="19"/>
        <v>42.107269853812731</v>
      </c>
      <c r="U70" s="40"/>
      <c r="V70" s="40"/>
      <c r="X70" s="49">
        <f>'2020-21 Fee Weights'!X28</f>
        <v>0</v>
      </c>
      <c r="Y70" s="40">
        <f t="shared" ref="Y70:AE77" si="20">Y31*$X70</f>
        <v>0</v>
      </c>
      <c r="Z70" s="40">
        <f t="shared" si="20"/>
        <v>0</v>
      </c>
      <c r="AA70" s="40">
        <f t="shared" si="20"/>
        <v>0</v>
      </c>
      <c r="AB70" s="40">
        <f t="shared" si="20"/>
        <v>0</v>
      </c>
      <c r="AC70" s="40">
        <f t="shared" si="20"/>
        <v>0</v>
      </c>
      <c r="AD70" s="40">
        <f t="shared" si="20"/>
        <v>0</v>
      </c>
      <c r="AE70" s="40">
        <f t="shared" si="20"/>
        <v>0</v>
      </c>
      <c r="AF70" s="40"/>
      <c r="AG70" s="49">
        <f>'2020-21 Fee Weights'!AB28</f>
        <v>0</v>
      </c>
      <c r="AH70" s="40">
        <f t="shared" ref="AH70:AN77" si="21">AH31*$AG70</f>
        <v>0</v>
      </c>
      <c r="AI70" s="40">
        <f t="shared" si="21"/>
        <v>0</v>
      </c>
      <c r="AJ70" s="40">
        <f t="shared" si="21"/>
        <v>0</v>
      </c>
      <c r="AK70" s="40">
        <f t="shared" si="21"/>
        <v>0</v>
      </c>
      <c r="AL70" s="40">
        <f t="shared" si="21"/>
        <v>0</v>
      </c>
      <c r="AM70" s="40">
        <f t="shared" si="21"/>
        <v>0</v>
      </c>
      <c r="AN70" s="40">
        <f t="shared" si="21"/>
        <v>0</v>
      </c>
      <c r="AP70" s="49">
        <f>'2020-21 Fee Weights'!S28</f>
        <v>3.9752017037310086E-2</v>
      </c>
      <c r="AQ70" s="40">
        <f t="shared" ref="AQ70:AX77" si="22">AQ31*$AP70</f>
        <v>3.648837643854693</v>
      </c>
      <c r="AR70" s="40">
        <f t="shared" si="22"/>
        <v>11.500656049064181</v>
      </c>
      <c r="AS70" s="40">
        <f t="shared" si="22"/>
        <v>0.75767344473113019</v>
      </c>
      <c r="AT70" s="40">
        <f t="shared" si="22"/>
        <v>0.36492351640250659</v>
      </c>
      <c r="AU70" s="40">
        <f t="shared" si="22"/>
        <v>1.6020062866035965</v>
      </c>
      <c r="AV70" s="40">
        <f t="shared" si="22"/>
        <v>0.75767344473113019</v>
      </c>
      <c r="AW70" s="40">
        <f t="shared" si="22"/>
        <v>18.631770385387238</v>
      </c>
      <c r="AX70" s="40">
        <f t="shared" si="22"/>
        <v>558.95311156161711</v>
      </c>
      <c r="AZ70" s="40"/>
    </row>
    <row r="71" spans="1:52" ht="15" hidden="1" customHeight="1">
      <c r="A71" s="49">
        <f>'2020-21 Fee Weights'!M29</f>
        <v>4.9899448309978812E-3</v>
      </c>
      <c r="B71" s="40">
        <f t="shared" si="18"/>
        <v>0.39340725047587299</v>
      </c>
      <c r="C71" s="40">
        <f t="shared" si="18"/>
        <v>1.1810700420488884</v>
      </c>
      <c r="D71" s="40">
        <f t="shared" si="18"/>
        <v>7.0857216600169914E-2</v>
      </c>
      <c r="E71" s="40">
        <f t="shared" si="18"/>
        <v>3.9320765268263301E-2</v>
      </c>
      <c r="F71" s="40">
        <f t="shared" si="18"/>
        <v>0.16741264907997891</v>
      </c>
      <c r="G71" s="40">
        <f t="shared" si="18"/>
        <v>7.8741329433146559E-2</v>
      </c>
      <c r="H71" s="40">
        <f t="shared" si="18"/>
        <v>1.9308092529063199</v>
      </c>
      <c r="I71" s="40">
        <f t="shared" si="18"/>
        <v>57.924277587189607</v>
      </c>
      <c r="K71" s="40"/>
      <c r="M71" s="49">
        <f>'2020-21 Fee Weights'!Q29</f>
        <v>5.9265112603713952E-3</v>
      </c>
      <c r="N71" s="40">
        <f t="shared" si="19"/>
        <v>0.41444093243777169</v>
      </c>
      <c r="O71" s="40">
        <f t="shared" si="19"/>
        <v>1.243322797313315</v>
      </c>
      <c r="P71" s="40">
        <f t="shared" si="19"/>
        <v>8.6230738838403806E-2</v>
      </c>
      <c r="Q71" s="40">
        <f t="shared" si="19"/>
        <v>8.2911892532595816E-2</v>
      </c>
      <c r="R71" s="40">
        <f t="shared" si="19"/>
        <v>8.2911892532595816E-2</v>
      </c>
      <c r="S71" s="40">
        <f t="shared" si="19"/>
        <v>1.9098182536546824</v>
      </c>
      <c r="T71" s="40">
        <f t="shared" si="19"/>
        <v>57.29454760964046</v>
      </c>
      <c r="U71" s="40"/>
      <c r="V71" s="40"/>
      <c r="X71" s="49">
        <f>'2020-21 Fee Weights'!X29</f>
        <v>0</v>
      </c>
      <c r="Y71" s="40">
        <f t="shared" si="20"/>
        <v>0</v>
      </c>
      <c r="Z71" s="40">
        <f t="shared" si="20"/>
        <v>0</v>
      </c>
      <c r="AA71" s="40">
        <f t="shared" si="20"/>
        <v>0</v>
      </c>
      <c r="AB71" s="40">
        <f t="shared" si="20"/>
        <v>0</v>
      </c>
      <c r="AC71" s="40">
        <f t="shared" si="20"/>
        <v>0</v>
      </c>
      <c r="AD71" s="40">
        <f t="shared" si="20"/>
        <v>0</v>
      </c>
      <c r="AE71" s="40">
        <f t="shared" si="20"/>
        <v>0</v>
      </c>
      <c r="AF71" s="40"/>
      <c r="AG71" s="49">
        <f>'2020-21 Fee Weights'!AB29</f>
        <v>0</v>
      </c>
      <c r="AH71" s="40">
        <f t="shared" si="21"/>
        <v>0</v>
      </c>
      <c r="AI71" s="40">
        <f t="shared" si="21"/>
        <v>0</v>
      </c>
      <c r="AJ71" s="40">
        <f t="shared" si="21"/>
        <v>0</v>
      </c>
      <c r="AK71" s="40">
        <f t="shared" si="21"/>
        <v>0</v>
      </c>
      <c r="AL71" s="40">
        <f t="shared" si="21"/>
        <v>0</v>
      </c>
      <c r="AM71" s="40">
        <f t="shared" si="21"/>
        <v>0</v>
      </c>
      <c r="AN71" s="40">
        <f t="shared" si="21"/>
        <v>0</v>
      </c>
      <c r="AP71" s="49">
        <f>'2020-21 Fee Weights'!S29</f>
        <v>1.2225089077282227E-2</v>
      </c>
      <c r="AQ71" s="40">
        <f t="shared" si="22"/>
        <v>1.1221409264037356</v>
      </c>
      <c r="AR71" s="40">
        <f t="shared" si="22"/>
        <v>4.5643592578940924</v>
      </c>
      <c r="AS71" s="40">
        <f t="shared" si="22"/>
        <v>0.28337756481140203</v>
      </c>
      <c r="AT71" s="40">
        <f t="shared" si="22"/>
        <v>0.11222631772945084</v>
      </c>
      <c r="AU71" s="40">
        <f t="shared" si="22"/>
        <v>0.57751320801081241</v>
      </c>
      <c r="AV71" s="40">
        <f t="shared" si="22"/>
        <v>0.28423332104681176</v>
      </c>
      <c r="AW71" s="40">
        <f t="shared" si="22"/>
        <v>6.943850595896305</v>
      </c>
      <c r="AX71" s="40">
        <f t="shared" si="22"/>
        <v>208.31551787688915</v>
      </c>
      <c r="AZ71" s="40"/>
    </row>
    <row r="72" spans="1:52" ht="15" hidden="1" customHeight="1">
      <c r="A72" s="49">
        <f>'2020-21 Fee Weights'!M30</f>
        <v>5.193199049329477E-2</v>
      </c>
      <c r="B72" s="40">
        <f t="shared" si="18"/>
        <v>4.2033753105272789</v>
      </c>
      <c r="C72" s="40">
        <f t="shared" si="18"/>
        <v>12.617915730155831</v>
      </c>
      <c r="D72" s="40">
        <f t="shared" si="18"/>
        <v>0.84129824599137526</v>
      </c>
      <c r="E72" s="40">
        <f t="shared" si="18"/>
        <v>0.39624108746383907</v>
      </c>
      <c r="F72" s="40">
        <f t="shared" si="18"/>
        <v>1.1923585017260481</v>
      </c>
      <c r="G72" s="40">
        <f t="shared" si="18"/>
        <v>0.84129824599137526</v>
      </c>
      <c r="H72" s="40">
        <f t="shared" si="18"/>
        <v>20.092487121855743</v>
      </c>
      <c r="I72" s="40">
        <f t="shared" si="18"/>
        <v>602.7746136556724</v>
      </c>
      <c r="K72" s="40"/>
      <c r="M72" s="49">
        <f>'2020-21 Fee Weights'!Q30</f>
        <v>0.15685499802449629</v>
      </c>
      <c r="N72" s="40">
        <f t="shared" si="19"/>
        <v>10.760252864480444</v>
      </c>
      <c r="O72" s="40">
        <f t="shared" si="19"/>
        <v>32.283895693401824</v>
      </c>
      <c r="P72" s="40">
        <f t="shared" si="19"/>
        <v>0</v>
      </c>
      <c r="Q72" s="40">
        <f t="shared" si="19"/>
        <v>2.1520505728960893</v>
      </c>
      <c r="R72" s="40">
        <f t="shared" si="19"/>
        <v>2.1520505728960893</v>
      </c>
      <c r="S72" s="40">
        <f t="shared" si="19"/>
        <v>47.348249703674455</v>
      </c>
      <c r="T72" s="40">
        <f t="shared" si="19"/>
        <v>1420.4474911102334</v>
      </c>
      <c r="U72" s="40"/>
      <c r="X72" s="49">
        <f>'2020-21 Fee Weights'!X30</f>
        <v>0</v>
      </c>
      <c r="Y72" s="40">
        <f t="shared" si="20"/>
        <v>0</v>
      </c>
      <c r="Z72" s="40">
        <f t="shared" si="20"/>
        <v>0</v>
      </c>
      <c r="AA72" s="40">
        <f t="shared" si="20"/>
        <v>0</v>
      </c>
      <c r="AB72" s="40">
        <f t="shared" si="20"/>
        <v>0</v>
      </c>
      <c r="AC72" s="40">
        <f t="shared" si="20"/>
        <v>0</v>
      </c>
      <c r="AD72" s="40">
        <f t="shared" si="20"/>
        <v>0</v>
      </c>
      <c r="AE72" s="40">
        <f t="shared" si="20"/>
        <v>0</v>
      </c>
      <c r="AF72" s="40"/>
      <c r="AG72" s="49">
        <f>'2020-21 Fee Weights'!AB30</f>
        <v>0</v>
      </c>
      <c r="AH72" s="40">
        <f t="shared" si="21"/>
        <v>0</v>
      </c>
      <c r="AI72" s="40">
        <f t="shared" si="21"/>
        <v>0</v>
      </c>
      <c r="AJ72" s="40">
        <f t="shared" si="21"/>
        <v>0</v>
      </c>
      <c r="AK72" s="40">
        <f t="shared" si="21"/>
        <v>0</v>
      </c>
      <c r="AL72" s="40">
        <f t="shared" si="21"/>
        <v>0</v>
      </c>
      <c r="AM72" s="40">
        <f t="shared" si="21"/>
        <v>0</v>
      </c>
      <c r="AN72" s="40">
        <f t="shared" si="21"/>
        <v>0</v>
      </c>
      <c r="AP72" s="49">
        <f>'2020-21 Fee Weights'!S30</f>
        <v>0.13412786173567603</v>
      </c>
      <c r="AQ72" s="40">
        <f t="shared" si="22"/>
        <v>12.311596428717705</v>
      </c>
      <c r="AR72" s="40">
        <f t="shared" si="22"/>
        <v>36.956249744030814</v>
      </c>
      <c r="AS72" s="40">
        <f t="shared" si="22"/>
        <v>2.463928820084369</v>
      </c>
      <c r="AT72" s="40">
        <f t="shared" si="22"/>
        <v>1.2312937707335059</v>
      </c>
      <c r="AU72" s="40">
        <f t="shared" si="22"/>
        <v>1.6833046647827343</v>
      </c>
      <c r="AV72" s="40">
        <f t="shared" si="22"/>
        <v>2.463928820084369</v>
      </c>
      <c r="AW72" s="40">
        <f t="shared" si="22"/>
        <v>57.110302248433499</v>
      </c>
      <c r="AX72" s="40">
        <f t="shared" si="22"/>
        <v>1713.3090674530051</v>
      </c>
    </row>
    <row r="73" spans="1:52" ht="15" hidden="1" customHeight="1">
      <c r="A73" s="49">
        <f>'2020-21 Fee Weights'!M31</f>
        <v>6.7385763601363641E-2</v>
      </c>
      <c r="B73" s="40">
        <f t="shared" si="18"/>
        <v>5.2547418456343369</v>
      </c>
      <c r="C73" s="40">
        <f t="shared" si="18"/>
        <v>15.574197683547165</v>
      </c>
      <c r="D73" s="40">
        <f t="shared" si="18"/>
        <v>1.0330237560089046</v>
      </c>
      <c r="E73" s="40">
        <f t="shared" si="18"/>
        <v>0.5256089560906364</v>
      </c>
      <c r="F73" s="40">
        <f t="shared" si="18"/>
        <v>2.1341071332551866</v>
      </c>
      <c r="G73" s="40">
        <f t="shared" si="18"/>
        <v>0.94340069041909103</v>
      </c>
      <c r="H73" s="40">
        <f t="shared" si="18"/>
        <v>25.465080064955323</v>
      </c>
      <c r="I73" s="40">
        <f t="shared" si="18"/>
        <v>763.9524019486596</v>
      </c>
      <c r="M73" s="49">
        <f>'2020-21 Fee Weights'!Q31</f>
        <v>3.9510075069142635E-3</v>
      </c>
      <c r="N73" s="40">
        <f t="shared" si="19"/>
        <v>0.27024891347293567</v>
      </c>
      <c r="O73" s="40">
        <f t="shared" si="19"/>
        <v>0.80837613591465829</v>
      </c>
      <c r="P73" s="40">
        <f t="shared" si="19"/>
        <v>0</v>
      </c>
      <c r="Q73" s="40">
        <f t="shared" si="19"/>
        <v>0</v>
      </c>
      <c r="R73" s="40">
        <f t="shared" si="19"/>
        <v>5.0967996839194001E-2</v>
      </c>
      <c r="S73" s="40">
        <f t="shared" si="19"/>
        <v>1.1295930462267878</v>
      </c>
      <c r="T73" s="40">
        <f t="shared" si="19"/>
        <v>33.887791386803634</v>
      </c>
      <c r="U73" s="40"/>
      <c r="X73" s="49">
        <f>'2020-21 Fee Weights'!X31</f>
        <v>0</v>
      </c>
      <c r="Y73" s="40">
        <f t="shared" si="20"/>
        <v>0</v>
      </c>
      <c r="Z73" s="40">
        <f t="shared" si="20"/>
        <v>0</v>
      </c>
      <c r="AA73" s="40">
        <f t="shared" si="20"/>
        <v>0</v>
      </c>
      <c r="AB73" s="40">
        <f t="shared" si="20"/>
        <v>0</v>
      </c>
      <c r="AC73" s="40">
        <f t="shared" si="20"/>
        <v>0</v>
      </c>
      <c r="AD73" s="40">
        <f t="shared" si="20"/>
        <v>0</v>
      </c>
      <c r="AE73" s="40">
        <f t="shared" si="20"/>
        <v>0</v>
      </c>
      <c r="AF73" s="40"/>
      <c r="AG73" s="49">
        <f>'2020-21 Fee Weights'!AB31</f>
        <v>4.3242450894165937E-2</v>
      </c>
      <c r="AH73" s="40">
        <f t="shared" si="21"/>
        <v>1.2972735268249782</v>
      </c>
      <c r="AI73" s="40">
        <f t="shared" si="21"/>
        <v>0</v>
      </c>
      <c r="AJ73" s="40">
        <f t="shared" si="21"/>
        <v>0</v>
      </c>
      <c r="AK73" s="40">
        <f t="shared" si="21"/>
        <v>0</v>
      </c>
      <c r="AL73" s="40">
        <f t="shared" si="21"/>
        <v>0</v>
      </c>
      <c r="AM73" s="40">
        <f t="shared" si="21"/>
        <v>1.2972735268249782</v>
      </c>
      <c r="AN73" s="40">
        <f t="shared" si="21"/>
        <v>3.8918205804749344</v>
      </c>
      <c r="AP73" s="49">
        <f>'2020-21 Fee Weights'!S31</f>
        <v>2.5044026702707139E-2</v>
      </c>
      <c r="AQ73" s="40">
        <f t="shared" si="22"/>
        <v>2.2987912110414883</v>
      </c>
      <c r="AR73" s="40">
        <f t="shared" si="22"/>
        <v>6.8871073432444634</v>
      </c>
      <c r="AS73" s="40">
        <f t="shared" si="22"/>
        <v>0.45930744972764892</v>
      </c>
      <c r="AT73" s="40">
        <f t="shared" si="22"/>
        <v>0.22990416513085155</v>
      </c>
      <c r="AU73" s="40">
        <f t="shared" si="22"/>
        <v>0.27999221853626582</v>
      </c>
      <c r="AV73" s="40">
        <f t="shared" si="22"/>
        <v>0.45930744972764892</v>
      </c>
      <c r="AW73" s="40">
        <f t="shared" si="22"/>
        <v>10.614409837408367</v>
      </c>
      <c r="AX73" s="40">
        <f t="shared" si="22"/>
        <v>318.43229512225099</v>
      </c>
    </row>
    <row r="74" spans="1:52" ht="15" hidden="1" customHeight="1">
      <c r="A74" s="49">
        <f>'2020-21 Fee Weights'!M32</f>
        <v>2.7476959144826701E-2</v>
      </c>
      <c r="B74" s="40">
        <f t="shared" si="18"/>
        <v>2.1921118005742741</v>
      </c>
      <c r="C74" s="40">
        <f t="shared" si="18"/>
        <v>6.5035214599890319</v>
      </c>
      <c r="D74" s="40">
        <f t="shared" si="18"/>
        <v>0.40775807370922823</v>
      </c>
      <c r="E74" s="40">
        <f t="shared" si="18"/>
        <v>0.21651843806123441</v>
      </c>
      <c r="F74" s="40">
        <f t="shared" si="18"/>
        <v>0.73088711325239031</v>
      </c>
      <c r="G74" s="40">
        <f t="shared" si="18"/>
        <v>0.43358641530536535</v>
      </c>
      <c r="H74" s="40">
        <f t="shared" si="18"/>
        <v>10.484383300891524</v>
      </c>
      <c r="I74" s="40">
        <f t="shared" si="18"/>
        <v>314.53149902674573</v>
      </c>
      <c r="M74" s="49">
        <f>'2020-21 Fee Weights'!Q32</f>
        <v>5.5314105096799689E-2</v>
      </c>
      <c r="N74" s="40">
        <f t="shared" si="19"/>
        <v>3.8664559462662984</v>
      </c>
      <c r="O74" s="40">
        <f t="shared" si="19"/>
        <v>11.599367838798894</v>
      </c>
      <c r="P74" s="40">
        <f t="shared" si="19"/>
        <v>1.5432635322007113</v>
      </c>
      <c r="Q74" s="40">
        <f t="shared" si="19"/>
        <v>0.7633346503358357</v>
      </c>
      <c r="R74" s="40">
        <f t="shared" si="19"/>
        <v>0.7633346503358357</v>
      </c>
      <c r="S74" s="40">
        <f t="shared" si="19"/>
        <v>18.535756617937576</v>
      </c>
      <c r="T74" s="40">
        <f t="shared" si="19"/>
        <v>556.07269853812727</v>
      </c>
      <c r="U74" s="40"/>
      <c r="X74" s="49">
        <f>'2020-21 Fee Weights'!X32</f>
        <v>0</v>
      </c>
      <c r="Y74" s="40">
        <f t="shared" si="20"/>
        <v>0</v>
      </c>
      <c r="Z74" s="40">
        <f t="shared" si="20"/>
        <v>0</v>
      </c>
      <c r="AA74" s="40">
        <f t="shared" si="20"/>
        <v>0</v>
      </c>
      <c r="AB74" s="40">
        <f t="shared" si="20"/>
        <v>0</v>
      </c>
      <c r="AC74" s="40">
        <f t="shared" si="20"/>
        <v>0</v>
      </c>
      <c r="AD74" s="40">
        <f t="shared" si="20"/>
        <v>0</v>
      </c>
      <c r="AE74" s="40">
        <f t="shared" si="20"/>
        <v>0</v>
      </c>
      <c r="AF74" s="40"/>
      <c r="AG74" s="49">
        <f>'2020-21 Fee Weights'!AB32</f>
        <v>0.19432229062835926</v>
      </c>
      <c r="AH74" s="40">
        <f t="shared" si="21"/>
        <v>5.8296687188507779</v>
      </c>
      <c r="AI74" s="40">
        <f t="shared" si="21"/>
        <v>0</v>
      </c>
      <c r="AJ74" s="40">
        <f t="shared" si="21"/>
        <v>0</v>
      </c>
      <c r="AK74" s="40">
        <f t="shared" si="21"/>
        <v>0</v>
      </c>
      <c r="AL74" s="40">
        <f t="shared" si="21"/>
        <v>0</v>
      </c>
      <c r="AM74" s="40">
        <f t="shared" si="21"/>
        <v>5.8296687188507779</v>
      </c>
      <c r="AN74" s="40">
        <f t="shared" si="21"/>
        <v>17.489006156552335</v>
      </c>
      <c r="AP74" s="49">
        <f>'2020-21 Fee Weights'!S32</f>
        <v>4.8009583486914871E-2</v>
      </c>
      <c r="AQ74" s="40">
        <f t="shared" si="22"/>
        <v>4.4067996682639166</v>
      </c>
      <c r="AR74" s="40">
        <f t="shared" si="22"/>
        <v>12.590993365278294</v>
      </c>
      <c r="AS74" s="40">
        <f t="shared" si="22"/>
        <v>0.83920751935127191</v>
      </c>
      <c r="AT74" s="40">
        <f t="shared" si="22"/>
        <v>0.41960375967563596</v>
      </c>
      <c r="AU74" s="40">
        <f t="shared" si="22"/>
        <v>1.2770549207519357</v>
      </c>
      <c r="AV74" s="40">
        <f t="shared" si="22"/>
        <v>0.83920751935127191</v>
      </c>
      <c r="AW74" s="40">
        <f t="shared" si="22"/>
        <v>20.37286675267233</v>
      </c>
      <c r="AX74" s="40">
        <f t="shared" si="22"/>
        <v>611.18600258016977</v>
      </c>
    </row>
    <row r="75" spans="1:52" ht="15" hidden="1" customHeight="1">
      <c r="A75" s="49">
        <f>'2020-21 Fee Weights'!M33</f>
        <v>1.2905029735339349E-3</v>
      </c>
      <c r="B75" s="40">
        <f t="shared" si="18"/>
        <v>0.10218202544441697</v>
      </c>
      <c r="C75" s="40">
        <f t="shared" si="18"/>
        <v>0.30654607633325087</v>
      </c>
      <c r="D75" s="40">
        <f t="shared" si="18"/>
        <v>2.8597545893511999E-2</v>
      </c>
      <c r="E75" s="40">
        <f t="shared" si="18"/>
        <v>1.0220783550388765E-2</v>
      </c>
      <c r="F75" s="40">
        <f t="shared" si="18"/>
        <v>4.0870229171819719E-2</v>
      </c>
      <c r="G75" s="40">
        <f t="shared" si="18"/>
        <v>2.0441567100777529E-2</v>
      </c>
      <c r="H75" s="40">
        <f t="shared" si="18"/>
        <v>0.50885822749416598</v>
      </c>
      <c r="I75" s="40">
        <f t="shared" si="18"/>
        <v>15.265746824824975</v>
      </c>
      <c r="M75" s="49">
        <f>'2020-21 Fee Weights'!Q33</f>
        <v>2.7657052548399844E-3</v>
      </c>
      <c r="N75" s="40">
        <f t="shared" si="19"/>
        <v>0.20244962465428687</v>
      </c>
      <c r="O75" s="40">
        <f t="shared" si="19"/>
        <v>0.60734887396286052</v>
      </c>
      <c r="P75" s="40">
        <f t="shared" si="19"/>
        <v>7.965231133939156E-2</v>
      </c>
      <c r="Q75" s="40">
        <f t="shared" si="19"/>
        <v>3.982615566969578E-2</v>
      </c>
      <c r="R75" s="40">
        <f t="shared" si="19"/>
        <v>3.982615566969578E-2</v>
      </c>
      <c r="S75" s="40">
        <f t="shared" si="19"/>
        <v>0.96910312129593046</v>
      </c>
      <c r="T75" s="40">
        <f t="shared" si="19"/>
        <v>29.073093638877918</v>
      </c>
      <c r="U75" s="40"/>
      <c r="X75" s="49">
        <f>'2020-21 Fee Weights'!X33</f>
        <v>0</v>
      </c>
      <c r="Y75" s="40">
        <f t="shared" si="20"/>
        <v>0</v>
      </c>
      <c r="Z75" s="40">
        <f t="shared" si="20"/>
        <v>0</v>
      </c>
      <c r="AA75" s="40">
        <f t="shared" si="20"/>
        <v>0</v>
      </c>
      <c r="AB75" s="40">
        <f t="shared" si="20"/>
        <v>0</v>
      </c>
      <c r="AC75" s="40">
        <f t="shared" si="20"/>
        <v>0</v>
      </c>
      <c r="AD75" s="40">
        <f t="shared" si="20"/>
        <v>0</v>
      </c>
      <c r="AE75" s="40">
        <f t="shared" si="20"/>
        <v>0</v>
      </c>
      <c r="AF75" s="40"/>
      <c r="AG75" s="49">
        <f>'2020-21 Fee Weights'!AB33</f>
        <v>0.11746310954754227</v>
      </c>
      <c r="AH75" s="40">
        <f t="shared" si="21"/>
        <v>3.3476986221049549</v>
      </c>
      <c r="AI75" s="40">
        <f t="shared" si="21"/>
        <v>0</v>
      </c>
      <c r="AJ75" s="40">
        <f t="shared" si="21"/>
        <v>0</v>
      </c>
      <c r="AK75" s="40">
        <f t="shared" si="21"/>
        <v>0</v>
      </c>
      <c r="AL75" s="40">
        <f t="shared" si="21"/>
        <v>0</v>
      </c>
      <c r="AM75" s="40">
        <f t="shared" si="21"/>
        <v>3.3476986221049549</v>
      </c>
      <c r="AN75" s="40">
        <f t="shared" si="21"/>
        <v>10.043095866314864</v>
      </c>
      <c r="AP75" s="49">
        <f>'2020-21 Fee Weights'!S33</f>
        <v>5.7644264242126412E-3</v>
      </c>
      <c r="AQ75" s="40">
        <f t="shared" si="22"/>
        <v>0.52911670147847834</v>
      </c>
      <c r="AR75" s="40">
        <f t="shared" si="22"/>
        <v>1.587350104435435</v>
      </c>
      <c r="AS75" s="40">
        <f t="shared" si="22"/>
        <v>0.10583486914854409</v>
      </c>
      <c r="AT75" s="40">
        <f t="shared" si="22"/>
        <v>5.2917434574272046E-2</v>
      </c>
      <c r="AU75" s="40">
        <f t="shared" si="22"/>
        <v>0.21166973829708818</v>
      </c>
      <c r="AV75" s="40">
        <f t="shared" si="22"/>
        <v>0.10583486914854409</v>
      </c>
      <c r="AW75" s="40">
        <f t="shared" si="22"/>
        <v>2.5927237170823623</v>
      </c>
      <c r="AX75" s="40">
        <f t="shared" si="22"/>
        <v>77.781711512470849</v>
      </c>
    </row>
    <row r="76" spans="1:52" ht="15" hidden="1" customHeight="1">
      <c r="A76" s="49">
        <f>'2020-21 Fee Weights'!M34</f>
        <v>3.6058803918827362E-2</v>
      </c>
      <c r="B76" s="40">
        <f t="shared" si="18"/>
        <v>2.7693161409659415</v>
      </c>
      <c r="C76" s="40">
        <f t="shared" si="18"/>
        <v>8.3079484228978249</v>
      </c>
      <c r="D76" s="40">
        <f t="shared" si="18"/>
        <v>0.55386322819318823</v>
      </c>
      <c r="E76" s="40">
        <f t="shared" si="18"/>
        <v>0.19291460096572638</v>
      </c>
      <c r="F76" s="40">
        <f t="shared" si="18"/>
        <v>1.5865873724284039</v>
      </c>
      <c r="G76" s="40">
        <f t="shared" si="18"/>
        <v>0.55386322819318823</v>
      </c>
      <c r="H76" s="40">
        <f t="shared" si="18"/>
        <v>13.964492993644274</v>
      </c>
      <c r="I76" s="40">
        <f t="shared" si="18"/>
        <v>418.93478980932821</v>
      </c>
      <c r="M76" s="49">
        <f>'2020-21 Fee Weights'!Q34</f>
        <v>4.0695377321216919E-2</v>
      </c>
      <c r="N76" s="40">
        <f t="shared" si="19"/>
        <v>2.8446068747530631</v>
      </c>
      <c r="O76" s="40">
        <f t="shared" si="19"/>
        <v>8.533820624259187</v>
      </c>
      <c r="P76" s="40">
        <f t="shared" si="19"/>
        <v>0.55182931647570144</v>
      </c>
      <c r="Q76" s="40">
        <f t="shared" si="19"/>
        <v>0.55182931647570144</v>
      </c>
      <c r="R76" s="40">
        <f t="shared" si="19"/>
        <v>0.55182931647570144</v>
      </c>
      <c r="S76" s="40">
        <f t="shared" si="19"/>
        <v>13.033915448439355</v>
      </c>
      <c r="T76" s="40">
        <f t="shared" si="19"/>
        <v>391.01746345318065</v>
      </c>
      <c r="U76" s="40"/>
      <c r="X76" s="49">
        <f>'2020-21 Fee Weights'!X34</f>
        <v>0</v>
      </c>
      <c r="Y76" s="40">
        <f t="shared" si="20"/>
        <v>0</v>
      </c>
      <c r="Z76" s="40">
        <f t="shared" si="20"/>
        <v>0</v>
      </c>
      <c r="AA76" s="40">
        <f t="shared" si="20"/>
        <v>0</v>
      </c>
      <c r="AB76" s="40">
        <f t="shared" si="20"/>
        <v>0</v>
      </c>
      <c r="AC76" s="40">
        <f t="shared" si="20"/>
        <v>0</v>
      </c>
      <c r="AD76" s="40">
        <f t="shared" si="20"/>
        <v>0</v>
      </c>
      <c r="AE76" s="40">
        <f t="shared" si="20"/>
        <v>0</v>
      </c>
      <c r="AF76" s="40"/>
      <c r="AG76" s="49">
        <f>'2020-21 Fee Weights'!AB34</f>
        <v>1.6173165249682403E-2</v>
      </c>
      <c r="AH76" s="40">
        <f t="shared" si="21"/>
        <v>0.48519495749047209</v>
      </c>
      <c r="AI76" s="40">
        <f t="shared" si="21"/>
        <v>0</v>
      </c>
      <c r="AJ76" s="40">
        <f t="shared" si="21"/>
        <v>0</v>
      </c>
      <c r="AK76" s="40">
        <f t="shared" si="21"/>
        <v>0</v>
      </c>
      <c r="AL76" s="40">
        <f t="shared" si="21"/>
        <v>0</v>
      </c>
      <c r="AM76" s="40">
        <f t="shared" si="21"/>
        <v>0.48519495749047209</v>
      </c>
      <c r="AN76" s="40">
        <f t="shared" si="21"/>
        <v>1.4555848724714162</v>
      </c>
      <c r="AP76" s="49">
        <f>'2020-21 Fee Weights'!S34</f>
        <v>1.781545644428063E-3</v>
      </c>
      <c r="AQ76" s="40">
        <f t="shared" si="22"/>
        <v>0.16352807470205191</v>
      </c>
      <c r="AR76" s="40">
        <f t="shared" si="22"/>
        <v>0.49058422410615571</v>
      </c>
      <c r="AS76" s="40">
        <f t="shared" si="22"/>
        <v>3.2709178031699239E-2</v>
      </c>
      <c r="AT76" s="40">
        <f t="shared" si="22"/>
        <v>1.6354589015849619E-2</v>
      </c>
      <c r="AU76" s="40">
        <f t="shared" si="22"/>
        <v>0.13081889667035268</v>
      </c>
      <c r="AV76" s="40">
        <f t="shared" si="22"/>
        <v>3.2709178031699239E-2</v>
      </c>
      <c r="AW76" s="40">
        <f t="shared" si="22"/>
        <v>0.86670414055780853</v>
      </c>
      <c r="AX76" s="40">
        <f t="shared" si="22"/>
        <v>26.001124216734254</v>
      </c>
    </row>
    <row r="77" spans="1:52" ht="15" hidden="1" customHeight="1">
      <c r="A77" s="49">
        <f>'2020-21 Fee Weights'!M35</f>
        <v>0.20313592222568749</v>
      </c>
      <c r="B77" s="40">
        <f t="shared" si="18"/>
        <v>16.791215331175326</v>
      </c>
      <c r="C77" s="40">
        <f t="shared" si="18"/>
        <v>50.351301042081161</v>
      </c>
      <c r="D77" s="40">
        <f t="shared" si="18"/>
        <v>3.1161050469420459</v>
      </c>
      <c r="E77" s="40">
        <f t="shared" si="18"/>
        <v>1.4361709701356107</v>
      </c>
      <c r="F77" s="40">
        <f t="shared" si="18"/>
        <v>4.6071227160785924</v>
      </c>
      <c r="G77" s="40">
        <f t="shared" si="18"/>
        <v>3.1161050469420459</v>
      </c>
      <c r="H77" s="40">
        <f t="shared" si="18"/>
        <v>79.41802015335476</v>
      </c>
      <c r="I77" s="40">
        <f t="shared" si="18"/>
        <v>2382.5406046006433</v>
      </c>
      <c r="M77" s="49">
        <f>'2020-21 Fee Weights'!Q35</f>
        <v>8.7712366653496646E-2</v>
      </c>
      <c r="N77" s="40">
        <f t="shared" si="19"/>
        <v>6.438087712366654</v>
      </c>
      <c r="O77" s="40">
        <f t="shared" si="19"/>
        <v>19.313386013433426</v>
      </c>
      <c r="P77" s="40">
        <f t="shared" si="19"/>
        <v>0</v>
      </c>
      <c r="Q77" s="40">
        <f t="shared" si="19"/>
        <v>0.62012643224022135</v>
      </c>
      <c r="R77" s="40">
        <f t="shared" si="19"/>
        <v>1.2876175424733307</v>
      </c>
      <c r="S77" s="40">
        <f t="shared" si="19"/>
        <v>27.659217700513636</v>
      </c>
      <c r="T77" s="40">
        <f t="shared" si="19"/>
        <v>829.77653101540898</v>
      </c>
      <c r="U77" s="40"/>
      <c r="X77" s="49">
        <f>'2020-21 Fee Weights'!X35</f>
        <v>0</v>
      </c>
      <c r="Y77" s="40">
        <f t="shared" si="20"/>
        <v>0</v>
      </c>
      <c r="Z77" s="40">
        <f t="shared" si="20"/>
        <v>0</v>
      </c>
      <c r="AA77" s="40">
        <f t="shared" si="20"/>
        <v>0</v>
      </c>
      <c r="AB77" s="40">
        <f t="shared" si="20"/>
        <v>0</v>
      </c>
      <c r="AC77" s="40">
        <f t="shared" si="20"/>
        <v>0</v>
      </c>
      <c r="AD77" s="40">
        <f t="shared" si="20"/>
        <v>0</v>
      </c>
      <c r="AE77" s="40">
        <f t="shared" si="20"/>
        <v>0</v>
      </c>
      <c r="AF77" s="40"/>
      <c r="AG77" s="49">
        <f>'2020-21 Fee Weights'!AB35</f>
        <v>0</v>
      </c>
      <c r="AH77" s="40">
        <f t="shared" si="21"/>
        <v>0</v>
      </c>
      <c r="AI77" s="40">
        <f t="shared" si="21"/>
        <v>0</v>
      </c>
      <c r="AJ77" s="40">
        <f t="shared" si="21"/>
        <v>0</v>
      </c>
      <c r="AK77" s="40">
        <f t="shared" si="21"/>
        <v>0</v>
      </c>
      <c r="AL77" s="40">
        <f t="shared" si="21"/>
        <v>0</v>
      </c>
      <c r="AM77" s="40">
        <f t="shared" si="21"/>
        <v>0</v>
      </c>
      <c r="AN77" s="40">
        <f t="shared" si="21"/>
        <v>0</v>
      </c>
      <c r="AP77" s="49">
        <f>'2020-21 Fee Weights'!S35</f>
        <v>5.6062374575091146E-2</v>
      </c>
      <c r="AQ77" s="40">
        <f t="shared" si="22"/>
        <v>5.1459653622476162</v>
      </c>
      <c r="AR77" s="40">
        <f t="shared" si="22"/>
        <v>15.43789608674285</v>
      </c>
      <c r="AS77" s="40">
        <f t="shared" si="22"/>
        <v>0.85999682598189819</v>
      </c>
      <c r="AT77" s="40">
        <f t="shared" si="22"/>
        <v>0.39636098824589444</v>
      </c>
      <c r="AU77" s="40">
        <f t="shared" si="22"/>
        <v>1.2714946553630673</v>
      </c>
      <c r="AV77" s="40">
        <f t="shared" si="22"/>
        <v>0.85999682598189819</v>
      </c>
      <c r="AW77" s="40">
        <f t="shared" si="22"/>
        <v>23.971710744563222</v>
      </c>
      <c r="AX77" s="40">
        <f t="shared" si="22"/>
        <v>719.15132233689678</v>
      </c>
    </row>
    <row r="78" spans="1:52" ht="15" hidden="1" customHeight="1">
      <c r="A78" s="49"/>
      <c r="B78" s="40"/>
      <c r="C78" s="40"/>
      <c r="D78" s="40"/>
      <c r="E78" s="40"/>
      <c r="F78" s="40"/>
      <c r="G78" s="40"/>
      <c r="H78" s="40"/>
      <c r="I78" s="40"/>
      <c r="M78" s="49"/>
      <c r="N78" s="40"/>
      <c r="O78" s="40"/>
      <c r="P78" s="40"/>
      <c r="Q78" s="40"/>
      <c r="R78" s="40"/>
      <c r="S78" s="40"/>
      <c r="T78" s="40"/>
      <c r="U78" s="40"/>
      <c r="X78" s="49"/>
      <c r="Y78" s="40"/>
      <c r="Z78" s="40"/>
      <c r="AA78" s="40"/>
      <c r="AB78" s="40"/>
      <c r="AC78" s="40"/>
      <c r="AD78" s="40"/>
      <c r="AE78" s="40"/>
      <c r="AF78" s="40"/>
      <c r="AG78" s="49"/>
      <c r="AH78" s="40"/>
      <c r="AI78" s="40"/>
      <c r="AJ78" s="40"/>
      <c r="AK78" s="40"/>
      <c r="AL78" s="40"/>
      <c r="AM78" s="40"/>
      <c r="AN78" s="40"/>
      <c r="AP78" s="49"/>
      <c r="AQ78" s="40"/>
      <c r="AR78" s="40"/>
      <c r="AS78" s="40"/>
      <c r="AT78" s="40"/>
      <c r="AU78" s="40"/>
      <c r="AV78" s="40"/>
      <c r="AW78" s="40"/>
      <c r="AX78" s="40"/>
    </row>
    <row r="79" spans="1:52" ht="25.5" hidden="1" customHeight="1">
      <c r="A79" s="49">
        <f>SUM(A50:A77)</f>
        <v>1</v>
      </c>
      <c r="B79" s="40">
        <f t="shared" ref="B79:I79" si="23">SUM(B50:B77)</f>
        <v>80.90263907858089</v>
      </c>
      <c r="C79" s="40">
        <f t="shared" si="23"/>
        <v>240.13800939916337</v>
      </c>
      <c r="D79" s="40">
        <f t="shared" si="23"/>
        <v>15.460171636895481</v>
      </c>
      <c r="E79" s="40">
        <f t="shared" si="23"/>
        <v>7.2100578575499794</v>
      </c>
      <c r="F79" s="40">
        <f t="shared" si="23"/>
        <v>29.914361577424806</v>
      </c>
      <c r="G79" s="40">
        <f t="shared" si="23"/>
        <v>15.597924010883244</v>
      </c>
      <c r="H79" s="40">
        <f t="shared" si="23"/>
        <v>389.22316356049771</v>
      </c>
      <c r="I79" s="40">
        <f t="shared" si="23"/>
        <v>11676.69490681493</v>
      </c>
      <c r="M79" s="49">
        <f>SUM(M50:M77)</f>
        <v>1.0000000000000002</v>
      </c>
      <c r="N79" s="40">
        <f>SUM(N50:N77)</f>
        <v>71.405432635322015</v>
      </c>
      <c r="O79" s="40">
        <f t="shared" ref="O79:T79" si="24">SUM(O50:O77)</f>
        <v>214.0437574081391</v>
      </c>
      <c r="P79" s="40">
        <f t="shared" si="24"/>
        <v>17.678897668905567</v>
      </c>
      <c r="Q79" s="40">
        <f t="shared" si="24"/>
        <v>12.974875543263535</v>
      </c>
      <c r="R79" s="40">
        <f t="shared" si="24"/>
        <v>14.121035163966816</v>
      </c>
      <c r="S79" s="40">
        <f t="shared" si="24"/>
        <v>330.22399841959697</v>
      </c>
      <c r="T79" s="40">
        <f t="shared" si="24"/>
        <v>9906.7199525879096</v>
      </c>
      <c r="U79" s="40"/>
      <c r="X79" s="49">
        <f>SUM(X50:X77)</f>
        <v>0</v>
      </c>
      <c r="Y79" s="40">
        <f>SUM(Y50:Y77)</f>
        <v>0</v>
      </c>
      <c r="Z79" s="40">
        <f t="shared" ref="Z79:AE79" si="25">SUM(Z50:Z77)</f>
        <v>0</v>
      </c>
      <c r="AA79" s="40">
        <f t="shared" si="25"/>
        <v>0</v>
      </c>
      <c r="AB79" s="40">
        <f t="shared" si="25"/>
        <v>0</v>
      </c>
      <c r="AC79" s="40">
        <f t="shared" si="25"/>
        <v>0</v>
      </c>
      <c r="AD79" s="40">
        <f t="shared" si="25"/>
        <v>0</v>
      </c>
      <c r="AE79" s="40">
        <f t="shared" si="25"/>
        <v>0</v>
      </c>
      <c r="AF79" s="40"/>
      <c r="AG79" s="49">
        <f>SUM(AG50:AG77)</f>
        <v>1</v>
      </c>
      <c r="AH79" s="40">
        <f t="shared" ref="AH79:AN79" si="26">SUM(AH50:AH77)</f>
        <v>30.16182937554969</v>
      </c>
      <c r="AI79" s="40">
        <f t="shared" si="26"/>
        <v>0</v>
      </c>
      <c r="AJ79" s="40">
        <f t="shared" si="26"/>
        <v>0</v>
      </c>
      <c r="AK79" s="40">
        <f t="shared" si="26"/>
        <v>0</v>
      </c>
      <c r="AL79" s="40">
        <f t="shared" si="26"/>
        <v>0</v>
      </c>
      <c r="AM79" s="40">
        <f t="shared" si="26"/>
        <v>30.16182937554969</v>
      </c>
      <c r="AN79" s="40">
        <f t="shared" si="26"/>
        <v>90.485488126649088</v>
      </c>
      <c r="AP79" s="49">
        <f t="shared" ref="AP79:AX79" si="27">SUM(AP50:AP77)</f>
        <v>1.0000000000000007</v>
      </c>
      <c r="AQ79" s="40">
        <f t="shared" si="27"/>
        <v>91.849334684850774</v>
      </c>
      <c r="AR79" s="40">
        <f t="shared" si="27"/>
        <v>318.59617382356566</v>
      </c>
      <c r="AS79" s="40">
        <f t="shared" si="27"/>
        <v>17.054976143670402</v>
      </c>
      <c r="AT79" s="40">
        <f t="shared" si="27"/>
        <v>8.1175293852643655</v>
      </c>
      <c r="AU79" s="40">
        <f t="shared" si="27"/>
        <v>36.417592148912661</v>
      </c>
      <c r="AV79" s="40">
        <f t="shared" si="27"/>
        <v>17.536693645820545</v>
      </c>
      <c r="AW79" s="40">
        <f t="shared" si="27"/>
        <v>489.57236126469286</v>
      </c>
      <c r="AX79" s="40">
        <f t="shared" si="27"/>
        <v>14687.170837940786</v>
      </c>
    </row>
    <row r="80" spans="1:52" ht="15" hidden="1" customHeight="1"/>
    <row r="81" spans="1:2" ht="15" hidden="1" customHeight="1"/>
    <row r="82" spans="1:2" ht="15" hidden="1" customHeight="1">
      <c r="A82" s="281" t="s">
        <v>76</v>
      </c>
      <c r="B82" s="281"/>
    </row>
    <row r="83" spans="1:2" ht="15" hidden="1" customHeight="1"/>
    <row r="84" spans="1:2" ht="15" customHeight="1"/>
    <row r="85" spans="1:2" ht="15" customHeight="1"/>
  </sheetData>
  <phoneticPr fontId="29" type="noConversion"/>
  <printOptions horizontalCentered="1"/>
  <pageMargins left="0" right="0" top="1" bottom="1" header="0.75" footer="0.5"/>
  <pageSetup scale="58" orientation="landscape" r:id="rId1"/>
  <headerFooter alignWithMargins="0">
    <oddHeader xml:space="preserve">&amp;C
</oddHeader>
    <oddFooter>&amp;L&amp;Z&amp;F</oddFooter>
  </headerFooter>
  <colBreaks count="4" manualBreakCount="4">
    <brk id="12" max="43" man="1"/>
    <brk id="23" max="43" man="1"/>
    <brk id="32" max="43" man="1"/>
    <brk id="41" max="43" man="1"/>
  </colBreaks>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7111117893"/>
  </sheetPr>
  <dimension ref="A1:AS47"/>
  <sheetViews>
    <sheetView zoomScale="60" zoomScaleNormal="60" zoomScalePageLayoutView="60" workbookViewId="0">
      <selection activeCell="G41" sqref="G41"/>
    </sheetView>
  </sheetViews>
  <sheetFormatPr defaultColWidth="11.28515625" defaultRowHeight="15.75"/>
  <cols>
    <col min="1" max="1" width="48.7109375" style="82" customWidth="1"/>
    <col min="2" max="2" width="13.7109375" style="82" customWidth="1"/>
    <col min="3" max="3" width="12.85546875" style="82" customWidth="1"/>
    <col min="4" max="4" width="13.42578125" style="82" customWidth="1"/>
    <col min="5" max="5" width="12" style="82" customWidth="1"/>
    <col min="6" max="6" width="13.7109375" style="82" customWidth="1"/>
    <col min="7" max="7" width="18.42578125" style="82" customWidth="1"/>
    <col min="8" max="8" width="15.7109375" style="82" customWidth="1"/>
    <col min="9" max="9" width="15.28515625" style="82" bestFit="1" customWidth="1"/>
    <col min="10" max="10" width="10.42578125" style="82" customWidth="1"/>
    <col min="11" max="11" width="11.140625" style="82" customWidth="1"/>
    <col min="12" max="12" width="11.85546875" style="82" customWidth="1"/>
    <col min="13" max="13" width="16.85546875" style="82" customWidth="1"/>
    <col min="14" max="14" width="15.42578125" style="82" customWidth="1"/>
    <col min="15" max="15" width="19.140625" style="82" customWidth="1"/>
    <col min="16" max="16" width="15.28515625" style="82" bestFit="1" customWidth="1"/>
    <col min="17" max="17" width="18.42578125" style="82" customWidth="1"/>
    <col min="18" max="18" width="13.42578125" style="82" customWidth="1"/>
    <col min="19" max="19" width="17.42578125" style="82" customWidth="1"/>
    <col min="20" max="20" width="3.28515625" style="82" customWidth="1"/>
    <col min="21" max="21" width="13.28515625" style="82" customWidth="1"/>
    <col min="22" max="22" width="15.85546875" style="82" customWidth="1"/>
    <col min="23" max="23" width="12.28515625" style="82" customWidth="1"/>
    <col min="24" max="24" width="14.42578125" style="82" customWidth="1"/>
    <col min="25" max="25" width="15" style="82" customWidth="1"/>
    <col min="26" max="26" width="15.42578125" style="82" customWidth="1"/>
    <col min="27" max="27" width="15" style="82" customWidth="1"/>
    <col min="28" max="28" width="17" style="82" customWidth="1"/>
    <col min="29" max="29" width="3.28515625" style="82" customWidth="1"/>
    <col min="30" max="30" width="18.42578125" style="82" customWidth="1"/>
    <col min="31" max="31" width="20.42578125" style="82" customWidth="1"/>
    <col min="32" max="32" width="13.140625" style="82" customWidth="1"/>
    <col min="33" max="33" width="3.42578125" style="82" customWidth="1"/>
    <col min="34" max="34" width="49.85546875" style="82" bestFit="1" customWidth="1"/>
    <col min="35" max="35" width="13.140625" style="82" customWidth="1"/>
    <col min="36" max="36" width="12.42578125" style="82" customWidth="1"/>
    <col min="37" max="37" width="16" style="82" customWidth="1"/>
    <col min="38" max="38" width="1.7109375" style="82" customWidth="1"/>
    <col min="39" max="39" width="16.42578125" style="82" customWidth="1"/>
    <col min="40" max="40" width="15.42578125" style="82" customWidth="1"/>
    <col min="41" max="41" width="17.42578125" style="82" customWidth="1"/>
    <col min="42" max="42" width="2.28515625" style="82" customWidth="1"/>
    <col min="43" max="43" width="9.7109375" style="82" customWidth="1"/>
    <col min="44" max="44" width="15.85546875" style="82" customWidth="1"/>
    <col min="45" max="45" width="15.140625" style="82" customWidth="1"/>
    <col min="46" max="16384" width="11.28515625" style="82"/>
  </cols>
  <sheetData>
    <row r="1" spans="1:45" ht="21">
      <c r="A1" s="82" t="s">
        <v>134</v>
      </c>
      <c r="B1" s="83" t="s">
        <v>127</v>
      </c>
      <c r="C1" s="83"/>
      <c r="D1" s="83"/>
      <c r="E1" s="83"/>
      <c r="F1" s="83"/>
      <c r="G1" s="83"/>
      <c r="H1" s="84"/>
      <c r="I1" s="214"/>
      <c r="AM1" s="85"/>
      <c r="AN1" s="85"/>
      <c r="AO1" s="85"/>
      <c r="AP1" s="85"/>
      <c r="AQ1" s="85"/>
    </row>
    <row r="2" spans="1:45" ht="21">
      <c r="B2" s="86" t="s">
        <v>126</v>
      </c>
      <c r="C2" s="86"/>
      <c r="D2" s="86"/>
      <c r="E2" s="86"/>
      <c r="F2" s="86"/>
      <c r="G2" s="86"/>
      <c r="H2" s="214"/>
      <c r="I2" s="214"/>
      <c r="P2" s="87"/>
      <c r="AM2" s="85"/>
      <c r="AN2" s="85"/>
      <c r="AO2" s="85"/>
      <c r="AP2" s="85"/>
      <c r="AQ2" s="85"/>
    </row>
    <row r="3" spans="1:45" ht="34.5" thickBot="1">
      <c r="A3" s="219" t="s">
        <v>134</v>
      </c>
      <c r="AH3" s="88"/>
      <c r="AI3" s="310" t="s">
        <v>77</v>
      </c>
      <c r="AJ3" s="310"/>
      <c r="AK3" s="310"/>
      <c r="AL3" s="310"/>
      <c r="AM3" s="310"/>
      <c r="AN3" s="310"/>
      <c r="AO3" s="310"/>
      <c r="AP3" s="310"/>
      <c r="AQ3" s="310"/>
      <c r="AR3" s="310"/>
      <c r="AS3" s="310"/>
    </row>
    <row r="4" spans="1:45" ht="34.5" thickBot="1">
      <c r="A4" s="89"/>
      <c r="B4" s="286"/>
      <c r="C4" s="286"/>
      <c r="D4" s="286"/>
      <c r="E4" s="286"/>
      <c r="F4" s="286"/>
      <c r="G4" s="286"/>
      <c r="H4" s="286"/>
      <c r="I4" s="286"/>
      <c r="J4" s="286"/>
      <c r="K4" s="286"/>
      <c r="L4" s="286"/>
      <c r="M4" s="286"/>
      <c r="N4" s="311"/>
      <c r="O4" s="311"/>
      <c r="P4" s="311"/>
      <c r="Q4" s="311"/>
      <c r="AC4" s="85"/>
      <c r="AI4" s="312" t="s">
        <v>78</v>
      </c>
      <c r="AJ4" s="313"/>
      <c r="AK4" s="314"/>
      <c r="AM4" s="315" t="s">
        <v>78</v>
      </c>
      <c r="AN4" s="316"/>
      <c r="AO4" s="317"/>
      <c r="AP4" s="85"/>
      <c r="AQ4" s="315" t="s">
        <v>78</v>
      </c>
      <c r="AR4" s="316"/>
      <c r="AS4" s="317"/>
    </row>
    <row r="5" spans="1:45" ht="21.75" thickBot="1">
      <c r="A5" s="90"/>
      <c r="B5" s="318" t="s">
        <v>79</v>
      </c>
      <c r="C5" s="318"/>
      <c r="D5" s="318"/>
      <c r="E5" s="318"/>
      <c r="F5" s="318"/>
      <c r="G5" s="318"/>
      <c r="H5" s="318"/>
      <c r="I5" s="318"/>
      <c r="J5" s="318"/>
      <c r="K5" s="318"/>
      <c r="L5" s="318"/>
      <c r="M5" s="318"/>
      <c r="N5" s="318" t="s">
        <v>80</v>
      </c>
      <c r="O5" s="318"/>
      <c r="P5" s="318"/>
      <c r="Q5" s="318"/>
      <c r="R5" s="319" t="s">
        <v>81</v>
      </c>
      <c r="S5" s="320"/>
      <c r="T5" s="91"/>
      <c r="U5" s="299" t="s">
        <v>82</v>
      </c>
      <c r="V5" s="300"/>
      <c r="W5" s="300"/>
      <c r="X5" s="300"/>
      <c r="Y5" s="300"/>
      <c r="Z5" s="300"/>
      <c r="AA5" s="300"/>
      <c r="AB5" s="321"/>
      <c r="AC5" s="85"/>
      <c r="AD5" s="296" t="s">
        <v>83</v>
      </c>
      <c r="AE5" s="297"/>
      <c r="AF5" s="298"/>
      <c r="AI5" s="296" t="s">
        <v>84</v>
      </c>
      <c r="AJ5" s="297"/>
      <c r="AK5" s="298"/>
      <c r="AM5" s="92"/>
      <c r="AN5" s="93"/>
      <c r="AO5" s="94"/>
      <c r="AP5" s="85"/>
      <c r="AQ5" s="95"/>
      <c r="AR5" s="85"/>
      <c r="AS5" s="96"/>
    </row>
    <row r="6" spans="1:45" ht="21.75" thickBot="1">
      <c r="A6" s="91"/>
      <c r="B6" s="299" t="s">
        <v>85</v>
      </c>
      <c r="C6" s="300"/>
      <c r="D6" s="300"/>
      <c r="E6" s="300"/>
      <c r="F6" s="300"/>
      <c r="G6" s="300"/>
      <c r="H6" s="301" t="s">
        <v>86</v>
      </c>
      <c r="I6" s="300"/>
      <c r="J6" s="300"/>
      <c r="K6" s="300"/>
      <c r="L6" s="300"/>
      <c r="M6" s="302"/>
      <c r="N6" s="300" t="s">
        <v>87</v>
      </c>
      <c r="O6" s="300"/>
      <c r="P6" s="303" t="s">
        <v>88</v>
      </c>
      <c r="Q6" s="304"/>
      <c r="R6" s="305"/>
      <c r="S6" s="306"/>
      <c r="T6" s="91"/>
      <c r="U6" s="307"/>
      <c r="V6" s="308"/>
      <c r="W6" s="308"/>
      <c r="X6" s="309"/>
      <c r="Y6" s="322"/>
      <c r="Z6" s="322"/>
      <c r="AA6" s="322"/>
      <c r="AB6" s="323"/>
      <c r="AC6" s="85"/>
      <c r="AD6" s="292"/>
      <c r="AE6" s="293"/>
      <c r="AF6" s="294"/>
      <c r="AG6" s="85"/>
      <c r="AI6" s="292"/>
      <c r="AJ6" s="293"/>
      <c r="AK6" s="294"/>
      <c r="AM6" s="289" t="s">
        <v>89</v>
      </c>
      <c r="AN6" s="290"/>
      <c r="AO6" s="291"/>
      <c r="AP6" s="85"/>
      <c r="AQ6" s="292" t="s">
        <v>90</v>
      </c>
      <c r="AR6" s="293"/>
      <c r="AS6" s="294"/>
    </row>
    <row r="7" spans="1:45" ht="114" thickTop="1" thickBot="1">
      <c r="A7" s="97" t="s">
        <v>52</v>
      </c>
      <c r="B7" s="98" t="s">
        <v>91</v>
      </c>
      <c r="C7" s="99" t="s">
        <v>92</v>
      </c>
      <c r="D7" s="99" t="s">
        <v>93</v>
      </c>
      <c r="E7" s="100" t="s">
        <v>94</v>
      </c>
      <c r="F7" s="98" t="s">
        <v>3</v>
      </c>
      <c r="G7" s="101" t="s">
        <v>95</v>
      </c>
      <c r="H7" s="102" t="s">
        <v>96</v>
      </c>
      <c r="I7" s="99" t="s">
        <v>97</v>
      </c>
      <c r="J7" s="99" t="s">
        <v>98</v>
      </c>
      <c r="K7" s="100" t="s">
        <v>99</v>
      </c>
      <c r="L7" s="101" t="s">
        <v>3</v>
      </c>
      <c r="M7" s="101" t="s">
        <v>95</v>
      </c>
      <c r="N7" s="103" t="s">
        <v>100</v>
      </c>
      <c r="O7" s="104" t="s">
        <v>95</v>
      </c>
      <c r="P7" s="103" t="s">
        <v>101</v>
      </c>
      <c r="Q7" s="104" t="s">
        <v>95</v>
      </c>
      <c r="R7" s="103" t="s">
        <v>102</v>
      </c>
      <c r="S7" s="104" t="s">
        <v>95</v>
      </c>
      <c r="T7" s="105"/>
      <c r="U7" s="106" t="s">
        <v>103</v>
      </c>
      <c r="V7" s="107" t="s">
        <v>95</v>
      </c>
      <c r="W7" s="106" t="s">
        <v>104</v>
      </c>
      <c r="X7" s="108" t="s">
        <v>95</v>
      </c>
      <c r="Y7" s="106" t="s">
        <v>105</v>
      </c>
      <c r="Z7" s="107" t="s">
        <v>95</v>
      </c>
      <c r="AA7" s="109" t="s">
        <v>106</v>
      </c>
      <c r="AB7" s="108" t="s">
        <v>95</v>
      </c>
      <c r="AC7" s="110"/>
      <c r="AD7" s="106" t="s">
        <v>107</v>
      </c>
      <c r="AE7" s="111" t="s">
        <v>108</v>
      </c>
      <c r="AF7" s="112" t="s">
        <v>109</v>
      </c>
      <c r="AG7" s="113"/>
      <c r="AH7" s="114"/>
      <c r="AI7" s="115" t="s">
        <v>85</v>
      </c>
      <c r="AJ7" s="116" t="s">
        <v>110</v>
      </c>
      <c r="AK7" s="117" t="s">
        <v>111</v>
      </c>
      <c r="AM7" s="118" t="s">
        <v>105</v>
      </c>
      <c r="AN7" s="119" t="s">
        <v>112</v>
      </c>
      <c r="AO7" s="120" t="s">
        <v>113</v>
      </c>
      <c r="AQ7" s="121" t="s">
        <v>114</v>
      </c>
      <c r="AR7" s="122" t="s">
        <v>115</v>
      </c>
      <c r="AS7" s="123" t="s">
        <v>116</v>
      </c>
    </row>
    <row r="8" spans="1:45" ht="18.75">
      <c r="A8" s="124" t="s">
        <v>0</v>
      </c>
      <c r="B8" s="125">
        <v>4632.8</v>
      </c>
      <c r="C8" s="126">
        <v>1634.1999999999998</v>
      </c>
      <c r="D8" s="126">
        <v>145.9</v>
      </c>
      <c r="E8" s="127">
        <v>0</v>
      </c>
      <c r="F8" s="128">
        <f t="shared" ref="F8:F35" si="0">SUM(B8:E8)</f>
        <v>6412.9</v>
      </c>
      <c r="G8" s="129">
        <f t="shared" ref="G8:G35" si="1">SUM(B8:E8)/$F$36</f>
        <v>2.9169858283131709E-2</v>
      </c>
      <c r="H8" s="130">
        <v>159.4</v>
      </c>
      <c r="I8" s="126">
        <v>36.9</v>
      </c>
      <c r="J8" s="126">
        <v>14.5</v>
      </c>
      <c r="K8" s="127">
        <v>0</v>
      </c>
      <c r="L8" s="131">
        <f t="shared" ref="L8:L35" si="2">SUM(H8:K8)</f>
        <v>210.8</v>
      </c>
      <c r="M8" s="129">
        <f t="shared" ref="M8:M35" si="3">SUM(H8:K8)/$L$36</f>
        <v>2.2669835568412792E-2</v>
      </c>
      <c r="N8" s="132">
        <v>249.4</v>
      </c>
      <c r="O8" s="133">
        <f t="shared" ref="O8:O35" si="4">N8/$N$36</f>
        <v>3.7444074107437768E-2</v>
      </c>
      <c r="P8" s="132">
        <v>11.8</v>
      </c>
      <c r="Q8" s="133">
        <f t="shared" ref="Q8:Q35" si="5">P8/$P$36</f>
        <v>4.6621888581588312E-2</v>
      </c>
      <c r="R8" s="132">
        <v>1060.4000000000001</v>
      </c>
      <c r="S8" s="133">
        <f t="shared" ref="S8:S35" si="6">R8/$R$36</f>
        <v>5.4285948314698802E-2</v>
      </c>
      <c r="T8" s="91"/>
      <c r="U8" s="134">
        <f t="shared" ref="U8:U35" si="7">AI8</f>
        <v>0</v>
      </c>
      <c r="V8" s="135">
        <f t="shared" ref="V8:V35" si="8">U8/$U$36</f>
        <v>0</v>
      </c>
      <c r="W8" s="134">
        <f t="shared" ref="W8:W35" si="9">AJ8</f>
        <v>0</v>
      </c>
      <c r="X8" s="136">
        <f>IFERROR(W8/$W$36,0%)</f>
        <v>0</v>
      </c>
      <c r="Y8" s="134">
        <f t="shared" ref="Y8:Y35" si="10">AM8</f>
        <v>0</v>
      </c>
      <c r="Z8" s="135">
        <f t="shared" ref="Z8:Z35" si="11">Y8/$Y$36</f>
        <v>0</v>
      </c>
      <c r="AA8" s="137">
        <f t="shared" ref="AA8:AA35" si="12">AN8</f>
        <v>0</v>
      </c>
      <c r="AB8" s="136">
        <f t="shared" ref="AB8:AB35" si="13">AA8/$AA$36</f>
        <v>0</v>
      </c>
      <c r="AC8" s="113"/>
      <c r="AD8" s="134">
        <f>F8+N8+R8</f>
        <v>7722.6999999999989</v>
      </c>
      <c r="AE8" s="138">
        <f>L8+P8</f>
        <v>222.60000000000002</v>
      </c>
      <c r="AF8" s="139">
        <f t="shared" ref="AF8:AF35" si="14">AD8+AE8</f>
        <v>7945.2999999999993</v>
      </c>
      <c r="AG8" s="85"/>
      <c r="AH8" s="140" t="str">
        <f>A8</f>
        <v>Eastern Florida State College</v>
      </c>
      <c r="AI8" s="141">
        <f>AK8-AJ8</f>
        <v>0</v>
      </c>
      <c r="AJ8" s="142">
        <v>0</v>
      </c>
      <c r="AK8" s="143">
        <v>0</v>
      </c>
      <c r="AM8" s="139">
        <f t="shared" ref="AM8:AM35" si="15">AS8-AN8</f>
        <v>0</v>
      </c>
      <c r="AN8" s="144">
        <v>0</v>
      </c>
      <c r="AO8" s="145">
        <f t="shared" ref="AO8:AO35" si="16">AM8+AN8</f>
        <v>0</v>
      </c>
      <c r="AQ8" s="146">
        <v>0</v>
      </c>
      <c r="AR8" s="147">
        <v>0</v>
      </c>
      <c r="AS8" s="148">
        <f>AQ8+AR8</f>
        <v>0</v>
      </c>
    </row>
    <row r="9" spans="1:45" ht="18.75">
      <c r="A9" s="149" t="s">
        <v>6</v>
      </c>
      <c r="B9" s="150">
        <v>13019.099999999999</v>
      </c>
      <c r="C9" s="151">
        <v>6119.7</v>
      </c>
      <c r="D9" s="151">
        <v>599.1</v>
      </c>
      <c r="E9" s="152">
        <v>28.5</v>
      </c>
      <c r="F9" s="153">
        <f t="shared" si="0"/>
        <v>19766.399999999998</v>
      </c>
      <c r="G9" s="154">
        <f t="shared" si="1"/>
        <v>8.9909882700134822E-2</v>
      </c>
      <c r="H9" s="155">
        <v>509</v>
      </c>
      <c r="I9" s="151">
        <v>283.2</v>
      </c>
      <c r="J9" s="151">
        <v>52.3</v>
      </c>
      <c r="K9" s="152">
        <v>0.8</v>
      </c>
      <c r="L9" s="156">
        <f t="shared" si="2"/>
        <v>845.3</v>
      </c>
      <c r="M9" s="154">
        <f t="shared" si="3"/>
        <v>9.0905180294019602E-2</v>
      </c>
      <c r="N9" s="157">
        <v>183.8</v>
      </c>
      <c r="O9" s="158">
        <f t="shared" si="4"/>
        <v>2.7595111551511876E-2</v>
      </c>
      <c r="P9" s="157">
        <v>3.1</v>
      </c>
      <c r="Q9" s="158">
        <f t="shared" si="5"/>
        <v>1.2248123271434219E-2</v>
      </c>
      <c r="R9" s="157">
        <v>1433.8</v>
      </c>
      <c r="S9" s="158">
        <f t="shared" si="6"/>
        <v>7.3401728304050493E-2</v>
      </c>
      <c r="T9" s="91"/>
      <c r="U9" s="159">
        <f t="shared" si="7"/>
        <v>0</v>
      </c>
      <c r="V9" s="160">
        <f t="shared" si="8"/>
        <v>0</v>
      </c>
      <c r="W9" s="159">
        <f t="shared" si="9"/>
        <v>0</v>
      </c>
      <c r="X9" s="158">
        <f t="shared" ref="X9:X35" si="17">IFERROR(W9/$W$36,0%)</f>
        <v>0</v>
      </c>
      <c r="Y9" s="159">
        <f t="shared" si="10"/>
        <v>0</v>
      </c>
      <c r="Z9" s="160">
        <f t="shared" si="11"/>
        <v>0</v>
      </c>
      <c r="AA9" s="161">
        <f t="shared" si="12"/>
        <v>0</v>
      </c>
      <c r="AB9" s="158">
        <f t="shared" si="13"/>
        <v>0</v>
      </c>
      <c r="AC9" s="113"/>
      <c r="AD9" s="159">
        <f t="shared" ref="AD9:AD35" si="18">F9+N9+R9</f>
        <v>21383.999999999996</v>
      </c>
      <c r="AE9" s="162">
        <f t="shared" ref="AE9:AE35" si="19">L9+P9</f>
        <v>848.4</v>
      </c>
      <c r="AF9" s="163">
        <f t="shared" si="14"/>
        <v>22232.399999999998</v>
      </c>
      <c r="AG9" s="85"/>
      <c r="AH9" s="140" t="str">
        <f t="shared" ref="AH9:AH35" si="20">A9</f>
        <v>Broward College</v>
      </c>
      <c r="AI9" s="159">
        <f t="shared" ref="AI9:AI35" si="21">AK9-AJ9</f>
        <v>0</v>
      </c>
      <c r="AJ9" s="164">
        <v>0</v>
      </c>
      <c r="AK9" s="165">
        <v>0</v>
      </c>
      <c r="AM9" s="163">
        <f t="shared" si="15"/>
        <v>0</v>
      </c>
      <c r="AN9" s="166">
        <v>0</v>
      </c>
      <c r="AO9" s="156">
        <f t="shared" si="16"/>
        <v>0</v>
      </c>
      <c r="AQ9" s="146">
        <v>0</v>
      </c>
      <c r="AR9" s="147">
        <v>0</v>
      </c>
      <c r="AS9" s="156">
        <f t="shared" ref="AS9:AS35" si="22">AQ9+AR9</f>
        <v>0</v>
      </c>
    </row>
    <row r="10" spans="1:45" ht="18.75">
      <c r="A10" s="149" t="s">
        <v>7</v>
      </c>
      <c r="B10" s="150">
        <v>2101.9999999999995</v>
      </c>
      <c r="C10" s="151">
        <v>1078.0999999999999</v>
      </c>
      <c r="D10" s="151">
        <v>63.400000000000006</v>
      </c>
      <c r="E10" s="152">
        <v>0</v>
      </c>
      <c r="F10" s="153">
        <f t="shared" si="0"/>
        <v>3243.4999999999995</v>
      </c>
      <c r="G10" s="154">
        <f t="shared" si="1"/>
        <v>1.475345558816412E-2</v>
      </c>
      <c r="H10" s="155">
        <v>82.8</v>
      </c>
      <c r="I10" s="151">
        <v>35.700000000000003</v>
      </c>
      <c r="J10" s="151">
        <v>8.1999999999999993</v>
      </c>
      <c r="K10" s="152">
        <v>0</v>
      </c>
      <c r="L10" s="156">
        <f t="shared" si="2"/>
        <v>126.7</v>
      </c>
      <c r="M10" s="154">
        <f t="shared" si="3"/>
        <v>1.3625560562229131E-2</v>
      </c>
      <c r="N10" s="157">
        <v>123.1</v>
      </c>
      <c r="O10" s="158">
        <f t="shared" si="4"/>
        <v>1.8481818454793859E-2</v>
      </c>
      <c r="P10" s="157">
        <v>1.6</v>
      </c>
      <c r="Q10" s="158">
        <f t="shared" si="5"/>
        <v>6.3216120110628224E-3</v>
      </c>
      <c r="R10" s="157">
        <v>317</v>
      </c>
      <c r="S10" s="158">
        <f t="shared" si="6"/>
        <v>1.6228447393209656E-2</v>
      </c>
      <c r="T10" s="91"/>
      <c r="U10" s="159">
        <f t="shared" si="7"/>
        <v>0</v>
      </c>
      <c r="V10" s="160">
        <f t="shared" si="8"/>
        <v>0</v>
      </c>
      <c r="W10" s="159">
        <f t="shared" si="9"/>
        <v>0</v>
      </c>
      <c r="X10" s="158">
        <f t="shared" si="17"/>
        <v>0</v>
      </c>
      <c r="Y10" s="159">
        <f t="shared" si="10"/>
        <v>2.8999999999999986</v>
      </c>
      <c r="Z10" s="160">
        <f t="shared" si="11"/>
        <v>1.4963108198751348E-3</v>
      </c>
      <c r="AA10" s="161">
        <f t="shared" si="12"/>
        <v>24.700000000000003</v>
      </c>
      <c r="AB10" s="158">
        <f t="shared" si="13"/>
        <v>1.2068797029219194E-2</v>
      </c>
      <c r="AC10" s="113"/>
      <c r="AD10" s="159">
        <f t="shared" si="18"/>
        <v>3683.5999999999995</v>
      </c>
      <c r="AE10" s="162">
        <f t="shared" si="19"/>
        <v>128.30000000000001</v>
      </c>
      <c r="AF10" s="163">
        <f t="shared" si="14"/>
        <v>3811.8999999999996</v>
      </c>
      <c r="AH10" s="140" t="str">
        <f t="shared" si="20"/>
        <v>College of Central Florida</v>
      </c>
      <c r="AI10" s="159">
        <f t="shared" si="21"/>
        <v>0</v>
      </c>
      <c r="AJ10" s="164">
        <v>0</v>
      </c>
      <c r="AK10" s="165">
        <v>0</v>
      </c>
      <c r="AM10" s="163">
        <f t="shared" si="15"/>
        <v>2.8999999999999986</v>
      </c>
      <c r="AN10" s="166">
        <v>24.700000000000003</v>
      </c>
      <c r="AO10" s="156">
        <f t="shared" si="16"/>
        <v>27.6</v>
      </c>
      <c r="AQ10" s="146">
        <v>16.5</v>
      </c>
      <c r="AR10" s="147">
        <v>11.1</v>
      </c>
      <c r="AS10" s="156">
        <f t="shared" si="22"/>
        <v>27.6</v>
      </c>
    </row>
    <row r="11" spans="1:45" ht="18.75">
      <c r="A11" s="149" t="s">
        <v>8</v>
      </c>
      <c r="B11" s="150">
        <v>547.19999999999993</v>
      </c>
      <c r="C11" s="151">
        <v>179.70000000000002</v>
      </c>
      <c r="D11" s="151">
        <v>1.6999999999999997</v>
      </c>
      <c r="E11" s="152">
        <v>0</v>
      </c>
      <c r="F11" s="153">
        <f t="shared" si="0"/>
        <v>728.6</v>
      </c>
      <c r="G11" s="154">
        <f t="shared" si="1"/>
        <v>3.3141260186639061E-3</v>
      </c>
      <c r="H11" s="155">
        <v>40.1</v>
      </c>
      <c r="I11" s="151">
        <v>6.6</v>
      </c>
      <c r="J11" s="151">
        <v>1.6</v>
      </c>
      <c r="K11" s="152">
        <v>0</v>
      </c>
      <c r="L11" s="156">
        <f t="shared" si="2"/>
        <v>48.300000000000004</v>
      </c>
      <c r="M11" s="154">
        <f t="shared" si="3"/>
        <v>5.194274468474089E-3</v>
      </c>
      <c r="N11" s="157">
        <v>144.5</v>
      </c>
      <c r="O11" s="158">
        <f t="shared" si="4"/>
        <v>2.1694742215416028E-2</v>
      </c>
      <c r="P11" s="157">
        <v>0.5</v>
      </c>
      <c r="Q11" s="158">
        <f t="shared" si="5"/>
        <v>1.9755037534571317E-3</v>
      </c>
      <c r="R11" s="157">
        <v>156.1</v>
      </c>
      <c r="S11" s="158">
        <f t="shared" si="6"/>
        <v>7.9913584797477195E-3</v>
      </c>
      <c r="T11" s="167"/>
      <c r="U11" s="159">
        <f t="shared" si="7"/>
        <v>0</v>
      </c>
      <c r="V11" s="160">
        <f t="shared" si="8"/>
        <v>0</v>
      </c>
      <c r="W11" s="159">
        <f t="shared" si="9"/>
        <v>0</v>
      </c>
      <c r="X11" s="158">
        <f t="shared" si="17"/>
        <v>0</v>
      </c>
      <c r="Y11" s="159">
        <f t="shared" si="10"/>
        <v>0</v>
      </c>
      <c r="Z11" s="160">
        <f t="shared" si="11"/>
        <v>0</v>
      </c>
      <c r="AA11" s="161">
        <f t="shared" si="12"/>
        <v>0</v>
      </c>
      <c r="AB11" s="158">
        <f t="shared" si="13"/>
        <v>0</v>
      </c>
      <c r="AC11" s="167"/>
      <c r="AD11" s="159">
        <f t="shared" si="18"/>
        <v>1029.2</v>
      </c>
      <c r="AE11" s="162">
        <f t="shared" si="19"/>
        <v>48.800000000000004</v>
      </c>
      <c r="AF11" s="163">
        <f t="shared" si="14"/>
        <v>1078</v>
      </c>
      <c r="AH11" s="140" t="str">
        <f t="shared" si="20"/>
        <v>Chipola College</v>
      </c>
      <c r="AI11" s="159">
        <f t="shared" si="21"/>
        <v>0</v>
      </c>
      <c r="AJ11" s="164">
        <v>0</v>
      </c>
      <c r="AK11" s="165">
        <v>0</v>
      </c>
      <c r="AM11" s="163">
        <f t="shared" si="15"/>
        <v>0</v>
      </c>
      <c r="AN11" s="166">
        <v>0</v>
      </c>
      <c r="AO11" s="156">
        <f t="shared" si="16"/>
        <v>0</v>
      </c>
      <c r="AQ11" s="146">
        <v>0</v>
      </c>
      <c r="AR11" s="147">
        <v>0</v>
      </c>
      <c r="AS11" s="156">
        <f t="shared" si="22"/>
        <v>0</v>
      </c>
    </row>
    <row r="12" spans="1:45" ht="18.75">
      <c r="A12" s="149" t="s">
        <v>9</v>
      </c>
      <c r="B12" s="150">
        <v>4278.5</v>
      </c>
      <c r="C12" s="151">
        <v>1863.7</v>
      </c>
      <c r="D12" s="151">
        <v>69.099999999999994</v>
      </c>
      <c r="E12" s="152">
        <v>1.9</v>
      </c>
      <c r="F12" s="153">
        <f t="shared" si="0"/>
        <v>6213.2</v>
      </c>
      <c r="G12" s="154">
        <f t="shared" si="1"/>
        <v>2.8261498461656025E-2</v>
      </c>
      <c r="H12" s="155">
        <v>212.8</v>
      </c>
      <c r="I12" s="151">
        <v>80.5</v>
      </c>
      <c r="J12" s="151">
        <v>3.5</v>
      </c>
      <c r="K12" s="152">
        <v>0</v>
      </c>
      <c r="L12" s="156">
        <f t="shared" si="2"/>
        <v>296.8</v>
      </c>
      <c r="M12" s="154">
        <f t="shared" si="3"/>
        <v>3.1918440212072657E-2</v>
      </c>
      <c r="N12" s="157">
        <v>584</v>
      </c>
      <c r="O12" s="158">
        <f t="shared" si="4"/>
        <v>8.7679788607632939E-2</v>
      </c>
      <c r="P12" s="157">
        <v>15.1</v>
      </c>
      <c r="Q12" s="158">
        <f t="shared" si="5"/>
        <v>5.9660213354405377E-2</v>
      </c>
      <c r="R12" s="157">
        <v>989.6</v>
      </c>
      <c r="S12" s="158">
        <f t="shared" si="6"/>
        <v>5.0661424417414121E-2</v>
      </c>
      <c r="T12" s="167"/>
      <c r="U12" s="159">
        <f t="shared" si="7"/>
        <v>0.5</v>
      </c>
      <c r="V12" s="160">
        <f t="shared" si="8"/>
        <v>1</v>
      </c>
      <c r="W12" s="159">
        <f t="shared" si="9"/>
        <v>0</v>
      </c>
      <c r="X12" s="158">
        <f t="shared" si="17"/>
        <v>0</v>
      </c>
      <c r="Y12" s="159">
        <f t="shared" si="10"/>
        <v>262.7</v>
      </c>
      <c r="Z12" s="160">
        <f t="shared" si="11"/>
        <v>0.13554512151075795</v>
      </c>
      <c r="AA12" s="161">
        <f t="shared" si="12"/>
        <v>0</v>
      </c>
      <c r="AB12" s="158">
        <f t="shared" si="13"/>
        <v>0</v>
      </c>
      <c r="AC12" s="167"/>
      <c r="AD12" s="159">
        <f t="shared" si="18"/>
        <v>7786.8</v>
      </c>
      <c r="AE12" s="162">
        <f t="shared" si="19"/>
        <v>311.90000000000003</v>
      </c>
      <c r="AF12" s="163">
        <f t="shared" si="14"/>
        <v>8098.7</v>
      </c>
      <c r="AH12" s="140" t="str">
        <f t="shared" si="20"/>
        <v>Daytona State College</v>
      </c>
      <c r="AI12" s="159">
        <f t="shared" si="21"/>
        <v>0.5</v>
      </c>
      <c r="AJ12" s="164">
        <v>0</v>
      </c>
      <c r="AK12" s="165">
        <v>0.5</v>
      </c>
      <c r="AM12" s="163">
        <f t="shared" si="15"/>
        <v>262.7</v>
      </c>
      <c r="AN12" s="166">
        <v>0</v>
      </c>
      <c r="AO12" s="156">
        <f t="shared" si="16"/>
        <v>262.7</v>
      </c>
      <c r="AQ12" s="146">
        <v>235.39999999999998</v>
      </c>
      <c r="AR12" s="147">
        <v>27.3</v>
      </c>
      <c r="AS12" s="156">
        <f t="shared" si="22"/>
        <v>262.7</v>
      </c>
    </row>
    <row r="13" spans="1:45" ht="18.75">
      <c r="A13" s="149" t="s">
        <v>10</v>
      </c>
      <c r="B13" s="150">
        <v>6618.6</v>
      </c>
      <c r="C13" s="151">
        <v>690.5</v>
      </c>
      <c r="D13" s="151">
        <v>139.30000000000001</v>
      </c>
      <c r="E13" s="152">
        <v>0</v>
      </c>
      <c r="F13" s="153">
        <f t="shared" si="0"/>
        <v>7448.4000000000005</v>
      </c>
      <c r="G13" s="154">
        <f t="shared" si="1"/>
        <v>3.387995640600637E-2</v>
      </c>
      <c r="H13" s="155">
        <v>228</v>
      </c>
      <c r="I13" s="151">
        <v>10.6</v>
      </c>
      <c r="J13" s="151">
        <v>15.4</v>
      </c>
      <c r="K13" s="152">
        <v>0</v>
      </c>
      <c r="L13" s="156">
        <f t="shared" si="2"/>
        <v>254</v>
      </c>
      <c r="M13" s="154">
        <f t="shared" si="3"/>
        <v>2.7315646273134958E-2</v>
      </c>
      <c r="N13" s="157">
        <v>35.9</v>
      </c>
      <c r="O13" s="158">
        <f t="shared" si="4"/>
        <v>5.3899048133801758E-3</v>
      </c>
      <c r="P13" s="157">
        <v>0</v>
      </c>
      <c r="Q13" s="158">
        <f t="shared" si="5"/>
        <v>0</v>
      </c>
      <c r="R13" s="157">
        <v>642.6</v>
      </c>
      <c r="S13" s="158">
        <f t="shared" si="6"/>
        <v>3.2897161813490616E-2</v>
      </c>
      <c r="T13" s="167"/>
      <c r="U13" s="159">
        <f t="shared" si="7"/>
        <v>0</v>
      </c>
      <c r="V13" s="160">
        <f t="shared" si="8"/>
        <v>0</v>
      </c>
      <c r="W13" s="159">
        <f t="shared" si="9"/>
        <v>0</v>
      </c>
      <c r="X13" s="158">
        <f t="shared" si="17"/>
        <v>0</v>
      </c>
      <c r="Y13" s="159">
        <f t="shared" si="10"/>
        <v>0</v>
      </c>
      <c r="Z13" s="160">
        <f t="shared" si="11"/>
        <v>0</v>
      </c>
      <c r="AA13" s="161">
        <f t="shared" si="12"/>
        <v>0</v>
      </c>
      <c r="AB13" s="158">
        <f t="shared" si="13"/>
        <v>0</v>
      </c>
      <c r="AC13" s="167"/>
      <c r="AD13" s="159">
        <f t="shared" si="18"/>
        <v>8126.9000000000005</v>
      </c>
      <c r="AE13" s="162">
        <f t="shared" si="19"/>
        <v>254</v>
      </c>
      <c r="AF13" s="163">
        <f t="shared" si="14"/>
        <v>8380.9000000000015</v>
      </c>
      <c r="AH13" s="140" t="str">
        <f t="shared" si="20"/>
        <v>Florida SouthWestern State College</v>
      </c>
      <c r="AI13" s="159">
        <f t="shared" si="21"/>
        <v>0</v>
      </c>
      <c r="AJ13" s="164">
        <v>0</v>
      </c>
      <c r="AK13" s="165">
        <v>0</v>
      </c>
      <c r="AM13" s="163">
        <f t="shared" si="15"/>
        <v>0</v>
      </c>
      <c r="AN13" s="166">
        <v>0</v>
      </c>
      <c r="AO13" s="156">
        <f t="shared" si="16"/>
        <v>0</v>
      </c>
      <c r="AQ13" s="146">
        <v>0</v>
      </c>
      <c r="AR13" s="147">
        <v>0</v>
      </c>
      <c r="AS13" s="156">
        <f t="shared" si="22"/>
        <v>0</v>
      </c>
    </row>
    <row r="14" spans="1:45" ht="18.75">
      <c r="A14" s="149" t="s">
        <v>11</v>
      </c>
      <c r="B14" s="150">
        <v>7651.2</v>
      </c>
      <c r="C14" s="151">
        <v>3246.1</v>
      </c>
      <c r="D14" s="151">
        <v>372.2</v>
      </c>
      <c r="E14" s="152">
        <v>10.9</v>
      </c>
      <c r="F14" s="153">
        <f>SUM(B14:E14)</f>
        <v>11280.4</v>
      </c>
      <c r="G14" s="154">
        <f t="shared" si="1"/>
        <v>5.1310276064968879E-2</v>
      </c>
      <c r="H14" s="155">
        <v>246.5</v>
      </c>
      <c r="I14" s="151">
        <v>89.9</v>
      </c>
      <c r="J14" s="151">
        <v>18.600000000000001</v>
      </c>
      <c r="K14" s="152">
        <v>0</v>
      </c>
      <c r="L14" s="156">
        <f>SUM(H14:K14)</f>
        <v>355</v>
      </c>
      <c r="M14" s="154">
        <f t="shared" si="3"/>
        <v>3.8177379633712247E-2</v>
      </c>
      <c r="N14" s="157">
        <v>595.4</v>
      </c>
      <c r="O14" s="158">
        <f t="shared" si="4"/>
        <v>8.9391346124973722E-2</v>
      </c>
      <c r="P14" s="157">
        <v>70.099999999999994</v>
      </c>
      <c r="Q14" s="158">
        <f t="shared" si="5"/>
        <v>0.27696562623468984</v>
      </c>
      <c r="R14" s="157">
        <v>1770.9</v>
      </c>
      <c r="S14" s="158">
        <f t="shared" si="6"/>
        <v>9.0659171888438431E-2</v>
      </c>
      <c r="T14" s="167"/>
      <c r="U14" s="159">
        <f t="shared" si="7"/>
        <v>0</v>
      </c>
      <c r="V14" s="160">
        <f t="shared" si="8"/>
        <v>0</v>
      </c>
      <c r="W14" s="159">
        <f t="shared" si="9"/>
        <v>0</v>
      </c>
      <c r="X14" s="158">
        <f t="shared" si="17"/>
        <v>0</v>
      </c>
      <c r="Y14" s="159">
        <f t="shared" si="10"/>
        <v>418.9</v>
      </c>
      <c r="Z14" s="160">
        <f t="shared" si="11"/>
        <v>0.21613951808472215</v>
      </c>
      <c r="AA14" s="161">
        <f t="shared" si="12"/>
        <v>53</v>
      </c>
      <c r="AB14" s="158">
        <f t="shared" si="13"/>
        <v>2.5896609010065477E-2</v>
      </c>
      <c r="AC14" s="167"/>
      <c r="AD14" s="159">
        <f t="shared" si="18"/>
        <v>13646.699999999999</v>
      </c>
      <c r="AE14" s="162">
        <f t="shared" si="19"/>
        <v>425.1</v>
      </c>
      <c r="AF14" s="163">
        <f>AD14+AE14</f>
        <v>14071.8</v>
      </c>
      <c r="AH14" s="140" t="str">
        <f t="shared" si="20"/>
        <v>Florida State College at Jacksonville</v>
      </c>
      <c r="AI14" s="159">
        <f t="shared" si="21"/>
        <v>0</v>
      </c>
      <c r="AJ14" s="164">
        <v>0</v>
      </c>
      <c r="AK14" s="165">
        <v>0</v>
      </c>
      <c r="AM14" s="163">
        <f t="shared" si="15"/>
        <v>418.9</v>
      </c>
      <c r="AN14" s="166">
        <v>53</v>
      </c>
      <c r="AO14" s="156">
        <f t="shared" si="16"/>
        <v>471.9</v>
      </c>
      <c r="AQ14" s="146">
        <v>462.4</v>
      </c>
      <c r="AR14" s="147">
        <v>9.5</v>
      </c>
      <c r="AS14" s="156">
        <f t="shared" si="22"/>
        <v>471.9</v>
      </c>
    </row>
    <row r="15" spans="1:45" ht="18.75">
      <c r="A15" s="149" t="s">
        <v>12</v>
      </c>
      <c r="B15" s="150">
        <v>335.8</v>
      </c>
      <c r="C15" s="151">
        <v>181.9</v>
      </c>
      <c r="D15" s="151">
        <v>8.9</v>
      </c>
      <c r="E15" s="152">
        <v>0</v>
      </c>
      <c r="F15" s="153">
        <f>SUM(B15:E15)</f>
        <v>526.6</v>
      </c>
      <c r="G15" s="154">
        <f t="shared" si="1"/>
        <v>2.395304366495214E-3</v>
      </c>
      <c r="H15" s="155">
        <v>36.1</v>
      </c>
      <c r="I15" s="151">
        <v>19.600000000000001</v>
      </c>
      <c r="J15" s="151">
        <v>1.6</v>
      </c>
      <c r="K15" s="152">
        <v>0</v>
      </c>
      <c r="L15" s="156">
        <f>SUM(H15:K15)</f>
        <v>57.300000000000004</v>
      </c>
      <c r="M15" s="154">
        <f t="shared" si="3"/>
        <v>6.1621516986245404E-3</v>
      </c>
      <c r="N15" s="157">
        <v>38.799999999999997</v>
      </c>
      <c r="O15" s="158">
        <f t="shared" si="4"/>
        <v>5.8253010239317773E-3</v>
      </c>
      <c r="P15" s="157">
        <v>0.7</v>
      </c>
      <c r="Q15" s="158">
        <f t="shared" si="5"/>
        <v>2.7657052548399844E-3</v>
      </c>
      <c r="R15" s="157">
        <v>40.4</v>
      </c>
      <c r="S15" s="158">
        <f t="shared" si="6"/>
        <v>2.0682311504279815E-3</v>
      </c>
      <c r="T15" s="167"/>
      <c r="U15" s="159">
        <f t="shared" si="7"/>
        <v>0</v>
      </c>
      <c r="V15" s="160">
        <f t="shared" si="8"/>
        <v>0</v>
      </c>
      <c r="W15" s="159">
        <f t="shared" si="9"/>
        <v>0</v>
      </c>
      <c r="X15" s="158">
        <f t="shared" si="17"/>
        <v>0</v>
      </c>
      <c r="Y15" s="159">
        <f t="shared" si="10"/>
        <v>0</v>
      </c>
      <c r="Z15" s="160">
        <f t="shared" si="11"/>
        <v>0</v>
      </c>
      <c r="AA15" s="161">
        <f t="shared" si="12"/>
        <v>0</v>
      </c>
      <c r="AB15" s="158">
        <f t="shared" si="13"/>
        <v>0</v>
      </c>
      <c r="AC15" s="167"/>
      <c r="AD15" s="159">
        <f t="shared" si="18"/>
        <v>605.79999999999995</v>
      </c>
      <c r="AE15" s="162">
        <f t="shared" si="19"/>
        <v>58.000000000000007</v>
      </c>
      <c r="AF15" s="163">
        <f>AD15+AE15</f>
        <v>663.8</v>
      </c>
      <c r="AH15" s="140" t="str">
        <f t="shared" si="20"/>
        <v>College of the Florida Keys</v>
      </c>
      <c r="AI15" s="159">
        <f t="shared" si="21"/>
        <v>0</v>
      </c>
      <c r="AJ15" s="164">
        <v>0</v>
      </c>
      <c r="AK15" s="165">
        <v>0</v>
      </c>
      <c r="AM15" s="163">
        <f t="shared" si="15"/>
        <v>0</v>
      </c>
      <c r="AN15" s="166">
        <v>0</v>
      </c>
      <c r="AO15" s="156">
        <f t="shared" si="16"/>
        <v>0</v>
      </c>
      <c r="AQ15" s="146">
        <v>0</v>
      </c>
      <c r="AR15" s="147">
        <v>0</v>
      </c>
      <c r="AS15" s="156">
        <f t="shared" si="22"/>
        <v>0</v>
      </c>
    </row>
    <row r="16" spans="1:45" ht="18.75">
      <c r="A16" s="149" t="s">
        <v>13</v>
      </c>
      <c r="B16" s="150">
        <v>1674.3999999999999</v>
      </c>
      <c r="C16" s="151">
        <v>503.5</v>
      </c>
      <c r="D16" s="151">
        <v>28.400000000000002</v>
      </c>
      <c r="E16" s="152">
        <v>0</v>
      </c>
      <c r="F16" s="153">
        <f t="shared" si="0"/>
        <v>2206.2999999999997</v>
      </c>
      <c r="G16" s="154">
        <f t="shared" si="1"/>
        <v>1.0035624807820718E-2</v>
      </c>
      <c r="H16" s="155">
        <v>92.5</v>
      </c>
      <c r="I16" s="151">
        <v>23.4</v>
      </c>
      <c r="J16" s="151">
        <v>2.7</v>
      </c>
      <c r="K16" s="152">
        <v>0</v>
      </c>
      <c r="L16" s="156">
        <f t="shared" si="2"/>
        <v>118.60000000000001</v>
      </c>
      <c r="M16" s="154">
        <f t="shared" si="3"/>
        <v>1.2754471055093725E-2</v>
      </c>
      <c r="N16" s="157">
        <v>145.5</v>
      </c>
      <c r="O16" s="158">
        <f t="shared" si="4"/>
        <v>2.1844878839744165E-2</v>
      </c>
      <c r="P16" s="157">
        <v>4.2</v>
      </c>
      <c r="Q16" s="158">
        <f t="shared" si="5"/>
        <v>1.6594231529039907E-2</v>
      </c>
      <c r="R16" s="157">
        <v>127.9</v>
      </c>
      <c r="S16" s="158">
        <f t="shared" si="6"/>
        <v>6.547692181676704E-3</v>
      </c>
      <c r="T16" s="167"/>
      <c r="U16" s="159">
        <f t="shared" si="7"/>
        <v>0</v>
      </c>
      <c r="V16" s="160">
        <f t="shared" si="8"/>
        <v>0</v>
      </c>
      <c r="W16" s="159">
        <f t="shared" si="9"/>
        <v>0</v>
      </c>
      <c r="X16" s="158">
        <f t="shared" si="17"/>
        <v>0</v>
      </c>
      <c r="Y16" s="159">
        <f t="shared" si="10"/>
        <v>0</v>
      </c>
      <c r="Z16" s="160">
        <f t="shared" si="11"/>
        <v>0</v>
      </c>
      <c r="AA16" s="161">
        <f t="shared" si="12"/>
        <v>0</v>
      </c>
      <c r="AB16" s="158">
        <f t="shared" si="13"/>
        <v>0</v>
      </c>
      <c r="AC16" s="167"/>
      <c r="AD16" s="159">
        <f t="shared" si="18"/>
        <v>2479.6999999999998</v>
      </c>
      <c r="AE16" s="162">
        <f t="shared" si="19"/>
        <v>122.80000000000001</v>
      </c>
      <c r="AF16" s="163">
        <f t="shared" si="14"/>
        <v>2602.5</v>
      </c>
      <c r="AH16" s="140" t="str">
        <f t="shared" si="20"/>
        <v>Gulf Coast State College</v>
      </c>
      <c r="AI16" s="159">
        <f t="shared" si="21"/>
        <v>0</v>
      </c>
      <c r="AJ16" s="164">
        <v>0</v>
      </c>
      <c r="AK16" s="165">
        <v>0</v>
      </c>
      <c r="AM16" s="163">
        <f t="shared" si="15"/>
        <v>0</v>
      </c>
      <c r="AN16" s="166">
        <v>0</v>
      </c>
      <c r="AO16" s="156">
        <f t="shared" si="16"/>
        <v>0</v>
      </c>
      <c r="AQ16" s="146">
        <v>0</v>
      </c>
      <c r="AR16" s="147">
        <v>0</v>
      </c>
      <c r="AS16" s="156">
        <f t="shared" si="22"/>
        <v>0</v>
      </c>
    </row>
    <row r="17" spans="1:45" ht="18.75">
      <c r="A17" s="149" t="s">
        <v>14</v>
      </c>
      <c r="B17" s="150">
        <v>9190.4000000000015</v>
      </c>
      <c r="C17" s="151">
        <v>4556.3999999999996</v>
      </c>
      <c r="D17" s="151">
        <v>870</v>
      </c>
      <c r="E17" s="152">
        <v>58.1</v>
      </c>
      <c r="F17" s="153">
        <f t="shared" si="0"/>
        <v>14674.900000000001</v>
      </c>
      <c r="G17" s="154">
        <f t="shared" si="1"/>
        <v>6.6750573581239314E-2</v>
      </c>
      <c r="H17" s="155">
        <v>380.8</v>
      </c>
      <c r="I17" s="151">
        <v>185.7</v>
      </c>
      <c r="J17" s="151">
        <v>76.900000000000006</v>
      </c>
      <c r="K17" s="152">
        <v>0</v>
      </c>
      <c r="L17" s="156">
        <f t="shared" si="2"/>
        <v>643.4</v>
      </c>
      <c r="M17" s="154">
        <f t="shared" si="3"/>
        <v>6.919246776431115E-2</v>
      </c>
      <c r="N17" s="157">
        <v>349.4</v>
      </c>
      <c r="O17" s="158">
        <f t="shared" si="4"/>
        <v>5.2457736540251626E-2</v>
      </c>
      <c r="P17" s="157">
        <v>3.1</v>
      </c>
      <c r="Q17" s="158">
        <f t="shared" si="5"/>
        <v>1.2248123271434219E-2</v>
      </c>
      <c r="R17" s="157">
        <v>0</v>
      </c>
      <c r="S17" s="158">
        <f t="shared" si="6"/>
        <v>0</v>
      </c>
      <c r="T17" s="167"/>
      <c r="U17" s="159">
        <f t="shared" si="7"/>
        <v>0</v>
      </c>
      <c r="V17" s="160">
        <f t="shared" si="8"/>
        <v>0</v>
      </c>
      <c r="W17" s="159">
        <f t="shared" si="9"/>
        <v>0</v>
      </c>
      <c r="X17" s="158">
        <f t="shared" si="17"/>
        <v>0</v>
      </c>
      <c r="Y17" s="159">
        <f t="shared" si="10"/>
        <v>13.100000000000001</v>
      </c>
      <c r="Z17" s="160">
        <f t="shared" si="11"/>
        <v>6.7591971518497504E-3</v>
      </c>
      <c r="AA17" s="161">
        <f t="shared" si="12"/>
        <v>35.4</v>
      </c>
      <c r="AB17" s="158">
        <f t="shared" si="13"/>
        <v>1.7296980357666372E-2</v>
      </c>
      <c r="AC17" s="167"/>
      <c r="AD17" s="159">
        <f t="shared" si="18"/>
        <v>15024.300000000001</v>
      </c>
      <c r="AE17" s="162">
        <f t="shared" si="19"/>
        <v>646.5</v>
      </c>
      <c r="AF17" s="163">
        <f t="shared" si="14"/>
        <v>15670.800000000001</v>
      </c>
      <c r="AH17" s="140" t="str">
        <f t="shared" si="20"/>
        <v>Hillsborough Community College</v>
      </c>
      <c r="AI17" s="159">
        <f t="shared" si="21"/>
        <v>0</v>
      </c>
      <c r="AJ17" s="164">
        <v>0</v>
      </c>
      <c r="AK17" s="165">
        <v>0</v>
      </c>
      <c r="AM17" s="163">
        <f t="shared" si="15"/>
        <v>13.100000000000001</v>
      </c>
      <c r="AN17" s="166">
        <v>35.4</v>
      </c>
      <c r="AO17" s="156">
        <f t="shared" si="16"/>
        <v>48.5</v>
      </c>
      <c r="AQ17" s="146">
        <v>46.3</v>
      </c>
      <c r="AR17" s="147">
        <v>2.2000000000000002</v>
      </c>
      <c r="AS17" s="156">
        <f t="shared" si="22"/>
        <v>48.5</v>
      </c>
    </row>
    <row r="18" spans="1:45" ht="18.75">
      <c r="A18" s="149" t="s">
        <v>15</v>
      </c>
      <c r="B18" s="150">
        <v>3887.8000000000006</v>
      </c>
      <c r="C18" s="151">
        <v>2083.0999999999995</v>
      </c>
      <c r="D18" s="151">
        <v>31.500000000000004</v>
      </c>
      <c r="E18" s="152">
        <v>0</v>
      </c>
      <c r="F18" s="153">
        <f t="shared" si="0"/>
        <v>6002.4</v>
      </c>
      <c r="G18" s="154">
        <f t="shared" si="1"/>
        <v>2.7302648935531471E-2</v>
      </c>
      <c r="H18" s="155">
        <v>86.9</v>
      </c>
      <c r="I18" s="151">
        <v>35.799999999999997</v>
      </c>
      <c r="J18" s="151">
        <v>1.7</v>
      </c>
      <c r="K18" s="152">
        <v>0</v>
      </c>
      <c r="L18" s="156">
        <f t="shared" si="2"/>
        <v>124.4</v>
      </c>
      <c r="M18" s="154">
        <f t="shared" si="3"/>
        <v>1.3378214158968459E-2</v>
      </c>
      <c r="N18" s="157">
        <v>464.5</v>
      </c>
      <c r="O18" s="158">
        <f t="shared" si="4"/>
        <v>6.9738462000420373E-2</v>
      </c>
      <c r="P18" s="157">
        <v>9.1999999999999993</v>
      </c>
      <c r="Q18" s="158">
        <f t="shared" si="5"/>
        <v>3.6349269063611224E-2</v>
      </c>
      <c r="R18" s="157">
        <v>1504.9</v>
      </c>
      <c r="S18" s="158">
        <f t="shared" si="6"/>
        <v>7.7041610353442314E-2</v>
      </c>
      <c r="T18" s="167"/>
      <c r="U18" s="159">
        <f t="shared" si="7"/>
        <v>0</v>
      </c>
      <c r="V18" s="160">
        <f t="shared" si="8"/>
        <v>0</v>
      </c>
      <c r="W18" s="159">
        <f t="shared" si="9"/>
        <v>0</v>
      </c>
      <c r="X18" s="158">
        <f t="shared" si="17"/>
        <v>0</v>
      </c>
      <c r="Y18" s="159">
        <f t="shared" si="10"/>
        <v>667.3</v>
      </c>
      <c r="Z18" s="160">
        <f t="shared" si="11"/>
        <v>0.34430627934575098</v>
      </c>
      <c r="AA18" s="161">
        <f t="shared" si="12"/>
        <v>0</v>
      </c>
      <c r="AB18" s="158">
        <f t="shared" si="13"/>
        <v>0</v>
      </c>
      <c r="AC18" s="167"/>
      <c r="AD18" s="159">
        <f t="shared" si="18"/>
        <v>7971.7999999999993</v>
      </c>
      <c r="AE18" s="162">
        <f t="shared" si="19"/>
        <v>133.6</v>
      </c>
      <c r="AF18" s="163">
        <f t="shared" si="14"/>
        <v>8105.4</v>
      </c>
      <c r="AH18" s="140" t="str">
        <f t="shared" si="20"/>
        <v>Indian River State College</v>
      </c>
      <c r="AI18" s="159">
        <f t="shared" si="21"/>
        <v>0</v>
      </c>
      <c r="AJ18" s="164">
        <v>0</v>
      </c>
      <c r="AK18" s="165">
        <v>0</v>
      </c>
      <c r="AM18" s="163">
        <f t="shared" si="15"/>
        <v>667.3</v>
      </c>
      <c r="AN18" s="166">
        <v>0</v>
      </c>
      <c r="AO18" s="156">
        <f t="shared" si="16"/>
        <v>667.3</v>
      </c>
      <c r="AQ18" s="146">
        <v>651.79999999999995</v>
      </c>
      <c r="AR18" s="147">
        <v>15.5</v>
      </c>
      <c r="AS18" s="156">
        <f t="shared" si="22"/>
        <v>667.3</v>
      </c>
    </row>
    <row r="19" spans="1:45" ht="18.75">
      <c r="A19" s="149" t="s">
        <v>16</v>
      </c>
      <c r="B19" s="150">
        <v>948.39999999999986</v>
      </c>
      <c r="C19" s="151">
        <v>366.6</v>
      </c>
      <c r="D19" s="151">
        <v>35.699999999999996</v>
      </c>
      <c r="E19" s="152">
        <v>13.100000000000001</v>
      </c>
      <c r="F19" s="153">
        <f t="shared" si="0"/>
        <v>1363.8</v>
      </c>
      <c r="G19" s="154">
        <f t="shared" si="1"/>
        <v>6.2034107387508031E-3</v>
      </c>
      <c r="H19" s="155">
        <v>7.7</v>
      </c>
      <c r="I19" s="151">
        <v>5.5</v>
      </c>
      <c r="J19" s="151">
        <v>0.7</v>
      </c>
      <c r="K19" s="152">
        <v>0.7</v>
      </c>
      <c r="L19" s="156">
        <f t="shared" si="2"/>
        <v>14.599999999999998</v>
      </c>
      <c r="M19" s="154">
        <f t="shared" si="3"/>
        <v>1.570111951132954E-3</v>
      </c>
      <c r="N19" s="157">
        <v>292.10000000000002</v>
      </c>
      <c r="O19" s="158">
        <f t="shared" si="4"/>
        <v>4.3854907966249287E-2</v>
      </c>
      <c r="P19" s="157">
        <v>1.5</v>
      </c>
      <c r="Q19" s="158">
        <f t="shared" si="5"/>
        <v>5.9265112603713952E-3</v>
      </c>
      <c r="R19" s="157">
        <v>94.8</v>
      </c>
      <c r="S19" s="158">
        <f t="shared" si="6"/>
        <v>4.8531760658557582E-3</v>
      </c>
      <c r="T19" s="167"/>
      <c r="U19" s="159">
        <f t="shared" si="7"/>
        <v>0</v>
      </c>
      <c r="V19" s="160">
        <f t="shared" si="8"/>
        <v>0</v>
      </c>
      <c r="W19" s="159">
        <f t="shared" si="9"/>
        <v>0</v>
      </c>
      <c r="X19" s="158">
        <f t="shared" si="17"/>
        <v>0</v>
      </c>
      <c r="Y19" s="159">
        <f t="shared" si="10"/>
        <v>0</v>
      </c>
      <c r="Z19" s="160">
        <f t="shared" si="11"/>
        <v>0</v>
      </c>
      <c r="AA19" s="161">
        <f t="shared" si="12"/>
        <v>0</v>
      </c>
      <c r="AB19" s="158">
        <f t="shared" si="13"/>
        <v>0</v>
      </c>
      <c r="AC19" s="167"/>
      <c r="AD19" s="159">
        <f t="shared" si="18"/>
        <v>1750.7</v>
      </c>
      <c r="AE19" s="162">
        <f t="shared" si="19"/>
        <v>16.099999999999998</v>
      </c>
      <c r="AF19" s="163">
        <f t="shared" si="14"/>
        <v>1766.8</v>
      </c>
      <c r="AH19" s="140" t="str">
        <f t="shared" si="20"/>
        <v>Florida Gateway College</v>
      </c>
      <c r="AI19" s="159">
        <f t="shared" si="21"/>
        <v>0</v>
      </c>
      <c r="AJ19" s="164">
        <v>0</v>
      </c>
      <c r="AK19" s="165">
        <v>0</v>
      </c>
      <c r="AM19" s="163">
        <f t="shared" si="15"/>
        <v>0</v>
      </c>
      <c r="AN19" s="166">
        <v>0</v>
      </c>
      <c r="AO19" s="156">
        <f t="shared" si="16"/>
        <v>0</v>
      </c>
      <c r="AQ19" s="146">
        <v>0</v>
      </c>
      <c r="AR19" s="147">
        <v>0</v>
      </c>
      <c r="AS19" s="156">
        <f t="shared" si="22"/>
        <v>0</v>
      </c>
    </row>
    <row r="20" spans="1:45" ht="18.75">
      <c r="A20" s="149" t="s">
        <v>17</v>
      </c>
      <c r="B20" s="150">
        <v>1794.0999999999997</v>
      </c>
      <c r="C20" s="151">
        <v>398</v>
      </c>
      <c r="D20" s="151">
        <v>60.900000000000006</v>
      </c>
      <c r="E20" s="152">
        <v>0</v>
      </c>
      <c r="F20" s="153">
        <f t="shared" si="0"/>
        <v>2252.9999999999995</v>
      </c>
      <c r="G20" s="154">
        <f t="shared" si="1"/>
        <v>1.0248045457109221E-2</v>
      </c>
      <c r="H20" s="155">
        <v>25.8</v>
      </c>
      <c r="I20" s="151">
        <v>5.9</v>
      </c>
      <c r="J20" s="151">
        <v>2.2999999999999998</v>
      </c>
      <c r="K20" s="152">
        <v>0</v>
      </c>
      <c r="L20" s="156">
        <f t="shared" si="2"/>
        <v>34</v>
      </c>
      <c r="M20" s="154">
        <f t="shared" si="3"/>
        <v>3.6564250916794826E-3</v>
      </c>
      <c r="N20" s="157">
        <v>0</v>
      </c>
      <c r="O20" s="158">
        <f t="shared" si="4"/>
        <v>0</v>
      </c>
      <c r="P20" s="157">
        <v>0</v>
      </c>
      <c r="Q20" s="158">
        <f t="shared" si="5"/>
        <v>0</v>
      </c>
      <c r="R20" s="157">
        <v>120</v>
      </c>
      <c r="S20" s="158">
        <f t="shared" si="6"/>
        <v>6.1432608428553907E-3</v>
      </c>
      <c r="T20" s="167"/>
      <c r="U20" s="159">
        <f t="shared" si="7"/>
        <v>0</v>
      </c>
      <c r="V20" s="160">
        <f t="shared" si="8"/>
        <v>0</v>
      </c>
      <c r="W20" s="159">
        <f t="shared" si="9"/>
        <v>0</v>
      </c>
      <c r="X20" s="158">
        <f t="shared" si="17"/>
        <v>0</v>
      </c>
      <c r="Y20" s="159">
        <f t="shared" si="10"/>
        <v>0</v>
      </c>
      <c r="Z20" s="160">
        <f t="shared" si="11"/>
        <v>0</v>
      </c>
      <c r="AA20" s="161">
        <f t="shared" si="12"/>
        <v>0</v>
      </c>
      <c r="AB20" s="158">
        <f t="shared" si="13"/>
        <v>0</v>
      </c>
      <c r="AC20" s="167"/>
      <c r="AD20" s="159">
        <f t="shared" si="18"/>
        <v>2372.9999999999995</v>
      </c>
      <c r="AE20" s="162">
        <f t="shared" si="19"/>
        <v>34</v>
      </c>
      <c r="AF20" s="163">
        <f t="shared" si="14"/>
        <v>2406.9999999999995</v>
      </c>
      <c r="AH20" s="140" t="str">
        <f t="shared" si="20"/>
        <v>Lake-Sumter State College</v>
      </c>
      <c r="AI20" s="159">
        <f t="shared" si="21"/>
        <v>0</v>
      </c>
      <c r="AJ20" s="164">
        <v>0</v>
      </c>
      <c r="AK20" s="165">
        <v>0</v>
      </c>
      <c r="AM20" s="163">
        <f t="shared" si="15"/>
        <v>0</v>
      </c>
      <c r="AN20" s="166">
        <v>0</v>
      </c>
      <c r="AO20" s="156">
        <f t="shared" si="16"/>
        <v>0</v>
      </c>
      <c r="AQ20" s="146">
        <v>0</v>
      </c>
      <c r="AR20" s="147">
        <v>0</v>
      </c>
      <c r="AS20" s="156">
        <f t="shared" si="22"/>
        <v>0</v>
      </c>
    </row>
    <row r="21" spans="1:45" ht="18.75">
      <c r="A21" s="149" t="s">
        <v>18</v>
      </c>
      <c r="B21" s="150">
        <v>4499.1000000000004</v>
      </c>
      <c r="C21" s="151">
        <v>606.6</v>
      </c>
      <c r="D21" s="151">
        <v>132.9</v>
      </c>
      <c r="E21" s="152">
        <v>24.4</v>
      </c>
      <c r="F21" s="153">
        <f t="shared" si="0"/>
        <v>5263</v>
      </c>
      <c r="G21" s="154">
        <f t="shared" si="1"/>
        <v>2.3939397798830822E-2</v>
      </c>
      <c r="H21" s="155">
        <v>178.6</v>
      </c>
      <c r="I21" s="151">
        <v>14.3</v>
      </c>
      <c r="J21" s="151">
        <v>8</v>
      </c>
      <c r="K21" s="152">
        <v>0.1</v>
      </c>
      <c r="L21" s="156">
        <f t="shared" si="2"/>
        <v>201</v>
      </c>
      <c r="M21" s="154">
        <f t="shared" si="3"/>
        <v>2.1615924806693412E-2</v>
      </c>
      <c r="N21" s="157">
        <v>0</v>
      </c>
      <c r="O21" s="158">
        <f t="shared" si="4"/>
        <v>0</v>
      </c>
      <c r="P21" s="157">
        <v>0</v>
      </c>
      <c r="Q21" s="158">
        <f t="shared" si="5"/>
        <v>0</v>
      </c>
      <c r="R21" s="157">
        <v>451.1</v>
      </c>
      <c r="S21" s="158">
        <f t="shared" si="6"/>
        <v>2.3093541385100558E-2</v>
      </c>
      <c r="T21" s="167"/>
      <c r="U21" s="159">
        <f t="shared" si="7"/>
        <v>0</v>
      </c>
      <c r="V21" s="160">
        <f t="shared" si="8"/>
        <v>0</v>
      </c>
      <c r="W21" s="159">
        <f t="shared" si="9"/>
        <v>0</v>
      </c>
      <c r="X21" s="158">
        <f t="shared" si="17"/>
        <v>0</v>
      </c>
      <c r="Y21" s="159">
        <f t="shared" si="10"/>
        <v>0</v>
      </c>
      <c r="Z21" s="160">
        <f t="shared" si="11"/>
        <v>0</v>
      </c>
      <c r="AA21" s="161">
        <f t="shared" si="12"/>
        <v>0</v>
      </c>
      <c r="AB21" s="158">
        <f t="shared" si="13"/>
        <v>0</v>
      </c>
      <c r="AC21" s="167"/>
      <c r="AD21" s="159">
        <f t="shared" si="18"/>
        <v>5714.1</v>
      </c>
      <c r="AE21" s="162">
        <f t="shared" si="19"/>
        <v>201</v>
      </c>
      <c r="AF21" s="163">
        <f t="shared" si="14"/>
        <v>5915.1</v>
      </c>
      <c r="AH21" s="140" t="str">
        <f t="shared" si="20"/>
        <v>State College of Florida, Manatee-Sarasota</v>
      </c>
      <c r="AI21" s="159">
        <f t="shared" si="21"/>
        <v>0</v>
      </c>
      <c r="AJ21" s="164">
        <v>0</v>
      </c>
      <c r="AK21" s="165">
        <v>0</v>
      </c>
      <c r="AM21" s="163">
        <f t="shared" si="15"/>
        <v>0</v>
      </c>
      <c r="AN21" s="166">
        <v>0</v>
      </c>
      <c r="AO21" s="156">
        <f t="shared" si="16"/>
        <v>0</v>
      </c>
      <c r="AQ21" s="146">
        <v>0</v>
      </c>
      <c r="AR21" s="147">
        <v>0</v>
      </c>
      <c r="AS21" s="156">
        <f t="shared" si="22"/>
        <v>0</v>
      </c>
    </row>
    <row r="22" spans="1:45" ht="18.75">
      <c r="A22" s="149" t="s">
        <v>19</v>
      </c>
      <c r="B22" s="150">
        <v>29110.2</v>
      </c>
      <c r="C22" s="151">
        <v>3813.7000000000003</v>
      </c>
      <c r="D22" s="151">
        <v>865</v>
      </c>
      <c r="E22" s="152">
        <v>32.6</v>
      </c>
      <c r="F22" s="153">
        <f t="shared" si="0"/>
        <v>33821.5</v>
      </c>
      <c r="G22" s="154">
        <f t="shared" si="1"/>
        <v>0.15384122034070999</v>
      </c>
      <c r="H22" s="155">
        <v>1189.9000000000001</v>
      </c>
      <c r="I22" s="151">
        <v>183.7</v>
      </c>
      <c r="J22" s="151">
        <v>50</v>
      </c>
      <c r="K22" s="152">
        <v>3.9</v>
      </c>
      <c r="L22" s="156">
        <f t="shared" si="2"/>
        <v>1427.5000000000002</v>
      </c>
      <c r="M22" s="154">
        <f t="shared" si="3"/>
        <v>0.1535160828933077</v>
      </c>
      <c r="N22" s="157">
        <v>588.1</v>
      </c>
      <c r="O22" s="158">
        <f t="shared" si="4"/>
        <v>8.8295348767378309E-2</v>
      </c>
      <c r="P22" s="157">
        <v>21.5</v>
      </c>
      <c r="Q22" s="158">
        <f t="shared" si="5"/>
        <v>8.494666139865667E-2</v>
      </c>
      <c r="R22" s="157">
        <v>2457.1999999999998</v>
      </c>
      <c r="S22" s="158">
        <f t="shared" si="6"/>
        <v>0.12579350452553553</v>
      </c>
      <c r="T22" s="167"/>
      <c r="U22" s="159">
        <f t="shared" si="7"/>
        <v>0</v>
      </c>
      <c r="V22" s="160">
        <f t="shared" si="8"/>
        <v>0</v>
      </c>
      <c r="W22" s="159">
        <f t="shared" si="9"/>
        <v>0</v>
      </c>
      <c r="X22" s="158">
        <f t="shared" si="17"/>
        <v>0</v>
      </c>
      <c r="Y22" s="159">
        <f t="shared" si="10"/>
        <v>1.5</v>
      </c>
      <c r="Z22" s="160">
        <f t="shared" si="11"/>
        <v>7.7395387234920803E-4</v>
      </c>
      <c r="AA22" s="161">
        <f t="shared" si="12"/>
        <v>1169.2</v>
      </c>
      <c r="AB22" s="158">
        <f t="shared" si="13"/>
        <v>0.57128896706733123</v>
      </c>
      <c r="AC22" s="167"/>
      <c r="AD22" s="159">
        <f t="shared" si="18"/>
        <v>36866.799999999996</v>
      </c>
      <c r="AE22" s="162">
        <f t="shared" si="19"/>
        <v>1449.0000000000002</v>
      </c>
      <c r="AF22" s="163">
        <f t="shared" si="14"/>
        <v>38315.799999999996</v>
      </c>
      <c r="AH22" s="140" t="str">
        <f t="shared" si="20"/>
        <v>Miami Dade College</v>
      </c>
      <c r="AI22" s="159">
        <f t="shared" si="21"/>
        <v>0</v>
      </c>
      <c r="AJ22" s="164">
        <v>0</v>
      </c>
      <c r="AK22" s="165">
        <v>0</v>
      </c>
      <c r="AM22" s="163">
        <f t="shared" si="15"/>
        <v>1.5</v>
      </c>
      <c r="AN22" s="166">
        <v>1169.2</v>
      </c>
      <c r="AO22" s="156">
        <f t="shared" si="16"/>
        <v>1170.7</v>
      </c>
      <c r="AQ22" s="146">
        <v>1161</v>
      </c>
      <c r="AR22" s="147">
        <v>9.6999999999999993</v>
      </c>
      <c r="AS22" s="156">
        <f t="shared" si="22"/>
        <v>1170.7</v>
      </c>
    </row>
    <row r="23" spans="1:45" ht="18.75">
      <c r="A23" s="149" t="s">
        <v>20</v>
      </c>
      <c r="B23" s="150">
        <v>353.20000000000005</v>
      </c>
      <c r="C23" s="151">
        <v>107.1</v>
      </c>
      <c r="D23" s="151">
        <v>10.7</v>
      </c>
      <c r="E23" s="152">
        <v>0</v>
      </c>
      <c r="F23" s="153">
        <f t="shared" si="0"/>
        <v>471.00000000000006</v>
      </c>
      <c r="G23" s="154">
        <f t="shared" si="1"/>
        <v>2.142400981046802E-3</v>
      </c>
      <c r="H23" s="155">
        <v>10.3</v>
      </c>
      <c r="I23" s="151">
        <v>11.8</v>
      </c>
      <c r="J23" s="151">
        <v>0.3</v>
      </c>
      <c r="K23" s="152">
        <v>0</v>
      </c>
      <c r="L23" s="156">
        <f t="shared" si="2"/>
        <v>22.400000000000002</v>
      </c>
      <c r="M23" s="154">
        <f t="shared" si="3"/>
        <v>2.4089388839300123E-3</v>
      </c>
      <c r="N23" s="157">
        <v>53</v>
      </c>
      <c r="O23" s="158">
        <f t="shared" si="4"/>
        <v>7.9572410893913453E-3</v>
      </c>
      <c r="P23" s="157">
        <v>2</v>
      </c>
      <c r="Q23" s="158">
        <f t="shared" si="5"/>
        <v>7.9020150138285269E-3</v>
      </c>
      <c r="R23" s="157">
        <v>41.9</v>
      </c>
      <c r="S23" s="158">
        <f t="shared" si="6"/>
        <v>2.1450219109636738E-3</v>
      </c>
      <c r="T23" s="167"/>
      <c r="U23" s="159">
        <f t="shared" si="7"/>
        <v>0</v>
      </c>
      <c r="V23" s="160">
        <f t="shared" si="8"/>
        <v>0</v>
      </c>
      <c r="W23" s="159">
        <f t="shared" si="9"/>
        <v>0</v>
      </c>
      <c r="X23" s="158">
        <f t="shared" si="17"/>
        <v>0</v>
      </c>
      <c r="Y23" s="159">
        <f t="shared" si="10"/>
        <v>0</v>
      </c>
      <c r="Z23" s="160">
        <f t="shared" si="11"/>
        <v>0</v>
      </c>
      <c r="AA23" s="161">
        <f t="shared" si="12"/>
        <v>0</v>
      </c>
      <c r="AB23" s="158">
        <f t="shared" si="13"/>
        <v>0</v>
      </c>
      <c r="AC23" s="167"/>
      <c r="AD23" s="159">
        <f t="shared" si="18"/>
        <v>565.9</v>
      </c>
      <c r="AE23" s="162">
        <f t="shared" si="19"/>
        <v>24.400000000000002</v>
      </c>
      <c r="AF23" s="163">
        <f t="shared" si="14"/>
        <v>590.29999999999995</v>
      </c>
      <c r="AH23" s="140" t="str">
        <f t="shared" si="20"/>
        <v>North Florida College</v>
      </c>
      <c r="AI23" s="159">
        <f t="shared" si="21"/>
        <v>0</v>
      </c>
      <c r="AJ23" s="164">
        <v>0</v>
      </c>
      <c r="AK23" s="165">
        <v>0</v>
      </c>
      <c r="AM23" s="163">
        <f t="shared" si="15"/>
        <v>0</v>
      </c>
      <c r="AN23" s="166">
        <v>0</v>
      </c>
      <c r="AO23" s="156">
        <f t="shared" si="16"/>
        <v>0</v>
      </c>
      <c r="AQ23" s="146">
        <v>0</v>
      </c>
      <c r="AR23" s="147">
        <v>0</v>
      </c>
      <c r="AS23" s="156">
        <f t="shared" si="22"/>
        <v>0</v>
      </c>
    </row>
    <row r="24" spans="1:45" ht="18.75">
      <c r="A24" s="149" t="s">
        <v>21</v>
      </c>
      <c r="B24" s="150">
        <v>1583.9000000000003</v>
      </c>
      <c r="C24" s="151">
        <v>480.1</v>
      </c>
      <c r="D24" s="151">
        <v>49.199999999999996</v>
      </c>
      <c r="E24" s="152">
        <v>0</v>
      </c>
      <c r="F24" s="153">
        <f t="shared" si="0"/>
        <v>2113.2000000000003</v>
      </c>
      <c r="G24" s="154">
        <f t="shared" si="1"/>
        <v>9.6121480958558433E-3</v>
      </c>
      <c r="H24" s="155">
        <v>143.69999999999999</v>
      </c>
      <c r="I24" s="151">
        <v>27.5</v>
      </c>
      <c r="J24" s="151">
        <v>2.2000000000000002</v>
      </c>
      <c r="K24" s="152">
        <v>0</v>
      </c>
      <c r="L24" s="156">
        <f t="shared" si="2"/>
        <v>173.39999999999998</v>
      </c>
      <c r="M24" s="154">
        <f t="shared" si="3"/>
        <v>1.8647767967565357E-2</v>
      </c>
      <c r="N24" s="157">
        <v>176.89999999999998</v>
      </c>
      <c r="O24" s="158">
        <f t="shared" si="4"/>
        <v>2.6559168843647715E-2</v>
      </c>
      <c r="P24" s="157">
        <v>1.8</v>
      </c>
      <c r="Q24" s="158">
        <f t="shared" si="5"/>
        <v>7.1118135124456751E-3</v>
      </c>
      <c r="R24" s="157">
        <v>327.3</v>
      </c>
      <c r="S24" s="158">
        <f t="shared" si="6"/>
        <v>1.6755743948888079E-2</v>
      </c>
      <c r="T24" s="167"/>
      <c r="U24" s="159">
        <f t="shared" si="7"/>
        <v>0</v>
      </c>
      <c r="V24" s="160">
        <f t="shared" si="8"/>
        <v>0</v>
      </c>
      <c r="W24" s="159">
        <f t="shared" si="9"/>
        <v>0</v>
      </c>
      <c r="X24" s="158">
        <f t="shared" si="17"/>
        <v>0</v>
      </c>
      <c r="Y24" s="159">
        <f t="shared" si="10"/>
        <v>87.5</v>
      </c>
      <c r="Z24" s="160">
        <f t="shared" si="11"/>
        <v>4.5147309220370468E-2</v>
      </c>
      <c r="AA24" s="161">
        <f t="shared" si="12"/>
        <v>0.5</v>
      </c>
      <c r="AB24" s="158">
        <f t="shared" si="13"/>
        <v>2.4430763217042899E-4</v>
      </c>
      <c r="AC24" s="167"/>
      <c r="AD24" s="159">
        <f t="shared" si="18"/>
        <v>2617.4000000000005</v>
      </c>
      <c r="AE24" s="162">
        <f t="shared" si="19"/>
        <v>175.2</v>
      </c>
      <c r="AF24" s="163">
        <f t="shared" si="14"/>
        <v>2792.6000000000004</v>
      </c>
      <c r="AH24" s="140" t="str">
        <f t="shared" si="20"/>
        <v>Northwest Florida State College</v>
      </c>
      <c r="AI24" s="159">
        <f t="shared" si="21"/>
        <v>0</v>
      </c>
      <c r="AJ24" s="164">
        <v>0</v>
      </c>
      <c r="AK24" s="165">
        <v>0</v>
      </c>
      <c r="AM24" s="163">
        <f t="shared" si="15"/>
        <v>87.5</v>
      </c>
      <c r="AN24" s="166">
        <v>0.5</v>
      </c>
      <c r="AO24" s="156">
        <f t="shared" si="16"/>
        <v>88</v>
      </c>
      <c r="AQ24" s="146">
        <v>75.5</v>
      </c>
      <c r="AR24" s="147">
        <v>12.5</v>
      </c>
      <c r="AS24" s="156">
        <f t="shared" si="22"/>
        <v>88</v>
      </c>
    </row>
    <row r="25" spans="1:45" ht="18.75">
      <c r="A25" s="149" t="s">
        <v>22</v>
      </c>
      <c r="B25" s="150">
        <v>13093.300000000001</v>
      </c>
      <c r="C25" s="151">
        <v>1427.2</v>
      </c>
      <c r="D25" s="151">
        <v>413.8</v>
      </c>
      <c r="E25" s="152">
        <v>15.5</v>
      </c>
      <c r="F25" s="153">
        <f t="shared" si="0"/>
        <v>14949.800000000001</v>
      </c>
      <c r="G25" s="154">
        <f t="shared" si="1"/>
        <v>6.8000989780156007E-2</v>
      </c>
      <c r="H25" s="155">
        <v>406.1</v>
      </c>
      <c r="I25" s="151">
        <v>32</v>
      </c>
      <c r="J25" s="151">
        <v>15.8</v>
      </c>
      <c r="K25" s="152">
        <v>0.3</v>
      </c>
      <c r="L25" s="156">
        <f t="shared" si="2"/>
        <v>454.20000000000005</v>
      </c>
      <c r="M25" s="154">
        <f t="shared" si="3"/>
        <v>4.8845537548259446E-2</v>
      </c>
      <c r="N25" s="157">
        <v>813.6</v>
      </c>
      <c r="O25" s="158">
        <f t="shared" si="4"/>
        <v>0.12215115755337357</v>
      </c>
      <c r="P25" s="157">
        <v>8.6</v>
      </c>
      <c r="Q25" s="158">
        <f t="shared" si="5"/>
        <v>3.3978664559462669E-2</v>
      </c>
      <c r="R25" s="157">
        <v>907</v>
      </c>
      <c r="S25" s="158">
        <f t="shared" si="6"/>
        <v>4.6432813203915325E-2</v>
      </c>
      <c r="T25" s="167"/>
      <c r="U25" s="159">
        <f t="shared" si="7"/>
        <v>0</v>
      </c>
      <c r="V25" s="160">
        <f t="shared" si="8"/>
        <v>0</v>
      </c>
      <c r="W25" s="159">
        <f t="shared" si="9"/>
        <v>0</v>
      </c>
      <c r="X25" s="158">
        <f t="shared" si="17"/>
        <v>0</v>
      </c>
      <c r="Y25" s="159">
        <f t="shared" si="10"/>
        <v>0</v>
      </c>
      <c r="Z25" s="160">
        <f t="shared" si="11"/>
        <v>0</v>
      </c>
      <c r="AA25" s="161">
        <f t="shared" si="12"/>
        <v>0</v>
      </c>
      <c r="AB25" s="158">
        <f t="shared" si="13"/>
        <v>0</v>
      </c>
      <c r="AC25" s="167"/>
      <c r="AD25" s="159">
        <f t="shared" si="18"/>
        <v>16670.400000000001</v>
      </c>
      <c r="AE25" s="162">
        <f t="shared" si="19"/>
        <v>462.80000000000007</v>
      </c>
      <c r="AF25" s="163">
        <f t="shared" si="14"/>
        <v>17133.2</v>
      </c>
      <c r="AH25" s="140" t="str">
        <f t="shared" si="20"/>
        <v>Palm Beach State College</v>
      </c>
      <c r="AI25" s="159">
        <f t="shared" si="21"/>
        <v>0</v>
      </c>
      <c r="AJ25" s="164">
        <v>0</v>
      </c>
      <c r="AK25" s="165">
        <v>0</v>
      </c>
      <c r="AM25" s="163">
        <f t="shared" si="15"/>
        <v>0</v>
      </c>
      <c r="AN25" s="166">
        <v>0</v>
      </c>
      <c r="AO25" s="156">
        <f t="shared" si="16"/>
        <v>0</v>
      </c>
      <c r="AQ25" s="146">
        <v>0</v>
      </c>
      <c r="AR25" s="147">
        <v>0</v>
      </c>
      <c r="AS25" s="156">
        <f t="shared" si="22"/>
        <v>0</v>
      </c>
    </row>
    <row r="26" spans="1:45" ht="18.75">
      <c r="A26" s="149" t="s">
        <v>23</v>
      </c>
      <c r="B26" s="150">
        <v>3282.9999999999995</v>
      </c>
      <c r="C26" s="151">
        <v>1625.8</v>
      </c>
      <c r="D26" s="151">
        <v>117.4</v>
      </c>
      <c r="E26" s="152">
        <v>23.6</v>
      </c>
      <c r="F26" s="153">
        <f t="shared" si="0"/>
        <v>5049.7999999999993</v>
      </c>
      <c r="G26" s="154">
        <f t="shared" si="1"/>
        <v>2.2969631579809212E-2</v>
      </c>
      <c r="H26" s="155">
        <v>27.6</v>
      </c>
      <c r="I26" s="151">
        <v>16.899999999999999</v>
      </c>
      <c r="J26" s="151">
        <v>2.1</v>
      </c>
      <c r="K26" s="152">
        <v>0</v>
      </c>
      <c r="L26" s="156">
        <f t="shared" si="2"/>
        <v>46.6</v>
      </c>
      <c r="M26" s="154">
        <f t="shared" si="3"/>
        <v>5.0114532138901147E-3</v>
      </c>
      <c r="N26" s="157">
        <v>167.2</v>
      </c>
      <c r="O26" s="158">
        <f t="shared" si="4"/>
        <v>2.5102843587664771E-2</v>
      </c>
      <c r="P26" s="157">
        <v>3.7</v>
      </c>
      <c r="Q26" s="158">
        <f t="shared" si="5"/>
        <v>1.4618727775582777E-2</v>
      </c>
      <c r="R26" s="157">
        <v>357.8</v>
      </c>
      <c r="S26" s="158">
        <f t="shared" si="6"/>
        <v>1.8317156079780489E-2</v>
      </c>
      <c r="T26" s="167"/>
      <c r="U26" s="159">
        <f t="shared" si="7"/>
        <v>0</v>
      </c>
      <c r="V26" s="160">
        <f t="shared" si="8"/>
        <v>0</v>
      </c>
      <c r="W26" s="159">
        <f t="shared" si="9"/>
        <v>0</v>
      </c>
      <c r="X26" s="158">
        <f t="shared" si="17"/>
        <v>0</v>
      </c>
      <c r="Y26" s="159">
        <f t="shared" si="10"/>
        <v>0</v>
      </c>
      <c r="Z26" s="160">
        <f t="shared" si="11"/>
        <v>0</v>
      </c>
      <c r="AA26" s="161">
        <f t="shared" si="12"/>
        <v>0</v>
      </c>
      <c r="AB26" s="158">
        <f t="shared" si="13"/>
        <v>0</v>
      </c>
      <c r="AC26" s="167"/>
      <c r="AD26" s="159">
        <f t="shared" si="18"/>
        <v>5574.7999999999993</v>
      </c>
      <c r="AE26" s="162">
        <f t="shared" si="19"/>
        <v>50.300000000000004</v>
      </c>
      <c r="AF26" s="163">
        <f t="shared" si="14"/>
        <v>5625.0999999999995</v>
      </c>
      <c r="AH26" s="140" t="str">
        <f t="shared" si="20"/>
        <v>Pasco-Hernando State College</v>
      </c>
      <c r="AI26" s="159">
        <f t="shared" si="21"/>
        <v>0</v>
      </c>
      <c r="AJ26" s="164">
        <v>0</v>
      </c>
      <c r="AK26" s="165">
        <v>0</v>
      </c>
      <c r="AM26" s="163">
        <f t="shared" si="15"/>
        <v>0</v>
      </c>
      <c r="AN26" s="166">
        <v>0</v>
      </c>
      <c r="AO26" s="156">
        <f t="shared" si="16"/>
        <v>0</v>
      </c>
      <c r="AQ26" s="146">
        <v>0</v>
      </c>
      <c r="AR26" s="147">
        <v>0</v>
      </c>
      <c r="AS26" s="156">
        <f t="shared" si="22"/>
        <v>0</v>
      </c>
    </row>
    <row r="27" spans="1:45" ht="18.75">
      <c r="A27" s="149" t="s">
        <v>24</v>
      </c>
      <c r="B27" s="150">
        <v>3031.6000000000004</v>
      </c>
      <c r="C27" s="151">
        <v>1374.9999999999998</v>
      </c>
      <c r="D27" s="151">
        <v>146.30000000000001</v>
      </c>
      <c r="E27" s="152">
        <v>0</v>
      </c>
      <c r="F27" s="153">
        <f t="shared" si="0"/>
        <v>4552.9000000000005</v>
      </c>
      <c r="G27" s="154">
        <f t="shared" si="1"/>
        <v>2.0709421287915041E-2</v>
      </c>
      <c r="H27" s="155">
        <v>65.5</v>
      </c>
      <c r="I27" s="151">
        <v>19.399999999999999</v>
      </c>
      <c r="J27" s="151">
        <v>7.5</v>
      </c>
      <c r="K27" s="152">
        <v>0</v>
      </c>
      <c r="L27" s="156">
        <f t="shared" si="2"/>
        <v>92.4</v>
      </c>
      <c r="M27" s="154">
        <f t="shared" si="3"/>
        <v>9.9368728962113007E-3</v>
      </c>
      <c r="N27" s="157">
        <v>274.2</v>
      </c>
      <c r="O27" s="158">
        <f t="shared" si="4"/>
        <v>4.1167462390775601E-2</v>
      </c>
      <c r="P27" s="157">
        <v>4.0999999999999996</v>
      </c>
      <c r="Q27" s="158">
        <f t="shared" si="5"/>
        <v>1.6199130778348479E-2</v>
      </c>
      <c r="R27" s="157">
        <v>428.1</v>
      </c>
      <c r="S27" s="158">
        <f t="shared" si="6"/>
        <v>2.1916083056886606E-2</v>
      </c>
      <c r="T27" s="167"/>
      <c r="U27" s="159">
        <f t="shared" si="7"/>
        <v>0</v>
      </c>
      <c r="V27" s="160">
        <f t="shared" si="8"/>
        <v>0</v>
      </c>
      <c r="W27" s="159">
        <f t="shared" si="9"/>
        <v>0</v>
      </c>
      <c r="X27" s="158">
        <f t="shared" si="17"/>
        <v>0</v>
      </c>
      <c r="Y27" s="159">
        <f t="shared" si="10"/>
        <v>120.30000000000001</v>
      </c>
      <c r="Z27" s="160">
        <f t="shared" si="11"/>
        <v>6.2071100562406487E-2</v>
      </c>
      <c r="AA27" s="161">
        <f t="shared" si="12"/>
        <v>4.1000000000000005</v>
      </c>
      <c r="AB27" s="158">
        <f t="shared" si="13"/>
        <v>2.0033225837975182E-3</v>
      </c>
      <c r="AC27" s="167"/>
      <c r="AD27" s="159">
        <f t="shared" si="18"/>
        <v>5255.2000000000007</v>
      </c>
      <c r="AE27" s="162">
        <f t="shared" si="19"/>
        <v>96.5</v>
      </c>
      <c r="AF27" s="163">
        <f t="shared" si="14"/>
        <v>5351.7000000000007</v>
      </c>
      <c r="AH27" s="140" t="str">
        <f t="shared" si="20"/>
        <v>Pensacola State College</v>
      </c>
      <c r="AI27" s="159">
        <f t="shared" si="21"/>
        <v>0</v>
      </c>
      <c r="AJ27" s="164">
        <v>0</v>
      </c>
      <c r="AK27" s="165">
        <v>0</v>
      </c>
      <c r="AM27" s="163">
        <f t="shared" si="15"/>
        <v>120.30000000000001</v>
      </c>
      <c r="AN27" s="166">
        <v>4.1000000000000005</v>
      </c>
      <c r="AO27" s="156">
        <f t="shared" si="16"/>
        <v>124.4</v>
      </c>
      <c r="AQ27" s="146">
        <v>109.4</v>
      </c>
      <c r="AR27" s="147">
        <v>15</v>
      </c>
      <c r="AS27" s="156">
        <f t="shared" si="22"/>
        <v>124.4</v>
      </c>
    </row>
    <row r="28" spans="1:45" ht="18.75">
      <c r="A28" s="149" t="s">
        <v>25</v>
      </c>
      <c r="B28" s="150">
        <v>2926.8999999999996</v>
      </c>
      <c r="C28" s="151">
        <v>1363</v>
      </c>
      <c r="D28" s="151">
        <v>107.60000000000001</v>
      </c>
      <c r="E28" s="152">
        <v>47.3</v>
      </c>
      <c r="F28" s="153">
        <f t="shared" si="0"/>
        <v>4444.8</v>
      </c>
      <c r="G28" s="154">
        <f t="shared" si="1"/>
        <v>2.0217715245343576E-2</v>
      </c>
      <c r="H28" s="155">
        <v>71.5</v>
      </c>
      <c r="I28" s="151">
        <v>22.3</v>
      </c>
      <c r="J28" s="151">
        <v>10.6</v>
      </c>
      <c r="K28" s="152">
        <v>0</v>
      </c>
      <c r="L28" s="156">
        <f t="shared" si="2"/>
        <v>104.39999999999999</v>
      </c>
      <c r="M28" s="154">
        <f t="shared" si="3"/>
        <v>1.1227375869745234E-2</v>
      </c>
      <c r="N28" s="157">
        <v>79.900000000000006</v>
      </c>
      <c r="O28" s="158">
        <f t="shared" si="4"/>
        <v>1.1995916283818275E-2</v>
      </c>
      <c r="P28" s="157">
        <v>1.1000000000000001</v>
      </c>
      <c r="Q28" s="158">
        <f t="shared" si="5"/>
        <v>4.3461082576056907E-3</v>
      </c>
      <c r="R28" s="157">
        <v>776.5</v>
      </c>
      <c r="S28" s="158">
        <f t="shared" si="6"/>
        <v>3.9752017037310086E-2</v>
      </c>
      <c r="T28" s="167"/>
      <c r="U28" s="159">
        <f t="shared" si="7"/>
        <v>0</v>
      </c>
      <c r="V28" s="160">
        <f t="shared" si="8"/>
        <v>0</v>
      </c>
      <c r="W28" s="159">
        <f t="shared" si="9"/>
        <v>0</v>
      </c>
      <c r="X28" s="158">
        <f t="shared" si="17"/>
        <v>0</v>
      </c>
      <c r="Y28" s="159">
        <f t="shared" si="10"/>
        <v>0</v>
      </c>
      <c r="Z28" s="160">
        <f t="shared" si="11"/>
        <v>0</v>
      </c>
      <c r="AA28" s="161">
        <f t="shared" si="12"/>
        <v>0</v>
      </c>
      <c r="AB28" s="158">
        <f t="shared" si="13"/>
        <v>0</v>
      </c>
      <c r="AC28" s="167"/>
      <c r="AD28" s="159">
        <f t="shared" si="18"/>
        <v>5301.2</v>
      </c>
      <c r="AE28" s="162">
        <f t="shared" si="19"/>
        <v>105.49999999999999</v>
      </c>
      <c r="AF28" s="163">
        <f t="shared" si="14"/>
        <v>5406.7</v>
      </c>
      <c r="AH28" s="140" t="str">
        <f t="shared" si="20"/>
        <v>Polk State College</v>
      </c>
      <c r="AI28" s="159">
        <f t="shared" si="21"/>
        <v>0</v>
      </c>
      <c r="AJ28" s="164">
        <v>0</v>
      </c>
      <c r="AK28" s="165">
        <v>0</v>
      </c>
      <c r="AM28" s="163">
        <f t="shared" si="15"/>
        <v>0</v>
      </c>
      <c r="AN28" s="166">
        <v>0</v>
      </c>
      <c r="AO28" s="156">
        <f t="shared" si="16"/>
        <v>0</v>
      </c>
      <c r="AQ28" s="146">
        <v>0</v>
      </c>
      <c r="AR28" s="147">
        <v>0</v>
      </c>
      <c r="AS28" s="156">
        <f t="shared" si="22"/>
        <v>0</v>
      </c>
    </row>
    <row r="29" spans="1:45" ht="18.75">
      <c r="A29" s="149" t="s">
        <v>26</v>
      </c>
      <c r="B29" s="150">
        <v>1957.7999999999997</v>
      </c>
      <c r="C29" s="151">
        <v>762.6</v>
      </c>
      <c r="D29" s="151">
        <v>31.3</v>
      </c>
      <c r="E29" s="152">
        <v>38.1</v>
      </c>
      <c r="F29" s="153">
        <f t="shared" si="0"/>
        <v>2789.7999999999997</v>
      </c>
      <c r="G29" s="154">
        <f t="shared" si="1"/>
        <v>1.2689745768416916E-2</v>
      </c>
      <c r="H29" s="155">
        <v>34.799999999999997</v>
      </c>
      <c r="I29" s="151">
        <v>10.3</v>
      </c>
      <c r="J29" s="151">
        <v>1.3</v>
      </c>
      <c r="K29" s="152">
        <v>0</v>
      </c>
      <c r="L29" s="156">
        <f t="shared" si="2"/>
        <v>46.399999999999991</v>
      </c>
      <c r="M29" s="154">
        <f t="shared" si="3"/>
        <v>4.9899448309978812E-3</v>
      </c>
      <c r="N29" s="157">
        <v>84.7</v>
      </c>
      <c r="O29" s="158">
        <f t="shared" si="4"/>
        <v>1.271657208059334E-2</v>
      </c>
      <c r="P29" s="157">
        <v>1.5</v>
      </c>
      <c r="Q29" s="158">
        <f t="shared" si="5"/>
        <v>5.9265112603713952E-3</v>
      </c>
      <c r="R29" s="157">
        <v>238.8</v>
      </c>
      <c r="S29" s="158">
        <f t="shared" si="6"/>
        <v>1.2225089077282227E-2</v>
      </c>
      <c r="T29" s="167"/>
      <c r="U29" s="159">
        <f t="shared" si="7"/>
        <v>0</v>
      </c>
      <c r="V29" s="160">
        <f t="shared" si="8"/>
        <v>0</v>
      </c>
      <c r="W29" s="159">
        <f t="shared" si="9"/>
        <v>0</v>
      </c>
      <c r="X29" s="158">
        <f t="shared" si="17"/>
        <v>0</v>
      </c>
      <c r="Y29" s="159">
        <f t="shared" si="10"/>
        <v>32.1</v>
      </c>
      <c r="Z29" s="160">
        <f t="shared" si="11"/>
        <v>1.6562612868273052E-2</v>
      </c>
      <c r="AA29" s="161">
        <f t="shared" si="12"/>
        <v>0</v>
      </c>
      <c r="AB29" s="158">
        <f t="shared" si="13"/>
        <v>0</v>
      </c>
      <c r="AC29" s="167"/>
      <c r="AD29" s="159">
        <f t="shared" si="18"/>
        <v>3113.2999999999997</v>
      </c>
      <c r="AE29" s="162">
        <f t="shared" si="19"/>
        <v>47.899999999999991</v>
      </c>
      <c r="AF29" s="163">
        <f t="shared" si="14"/>
        <v>3161.2</v>
      </c>
      <c r="AH29" s="140" t="str">
        <f t="shared" si="20"/>
        <v>St. Johns River State College</v>
      </c>
      <c r="AI29" s="159">
        <f t="shared" si="21"/>
        <v>0</v>
      </c>
      <c r="AJ29" s="164">
        <v>0</v>
      </c>
      <c r="AK29" s="165">
        <v>0</v>
      </c>
      <c r="AM29" s="163">
        <f t="shared" si="15"/>
        <v>32.1</v>
      </c>
      <c r="AN29" s="166">
        <v>0</v>
      </c>
      <c r="AO29" s="156">
        <f t="shared" si="16"/>
        <v>32.1</v>
      </c>
      <c r="AQ29" s="146">
        <v>25.8</v>
      </c>
      <c r="AR29" s="147">
        <v>6.3</v>
      </c>
      <c r="AS29" s="156">
        <f t="shared" si="22"/>
        <v>32.1</v>
      </c>
    </row>
    <row r="30" spans="1:45" ht="18.75">
      <c r="A30" s="149" t="s">
        <v>27</v>
      </c>
      <c r="B30" s="150">
        <v>7255.6</v>
      </c>
      <c r="C30" s="151">
        <v>4403.7999999999993</v>
      </c>
      <c r="D30" s="151">
        <v>366.59999999999997</v>
      </c>
      <c r="E30" s="152">
        <v>0</v>
      </c>
      <c r="F30" s="153">
        <f t="shared" si="0"/>
        <v>12026</v>
      </c>
      <c r="G30" s="154">
        <f t="shared" si="1"/>
        <v>5.4701728658320251E-2</v>
      </c>
      <c r="H30" s="155">
        <v>293</v>
      </c>
      <c r="I30" s="151">
        <v>158.30000000000001</v>
      </c>
      <c r="J30" s="151">
        <v>31.6</v>
      </c>
      <c r="K30" s="152">
        <v>0</v>
      </c>
      <c r="L30" s="156">
        <f t="shared" si="2"/>
        <v>482.90000000000003</v>
      </c>
      <c r="M30" s="154">
        <f t="shared" si="3"/>
        <v>5.193199049329477E-2</v>
      </c>
      <c r="N30" s="157">
        <v>180.3</v>
      </c>
      <c r="O30" s="158">
        <f t="shared" si="4"/>
        <v>2.706963336636339E-2</v>
      </c>
      <c r="P30" s="157">
        <v>39.700000000000003</v>
      </c>
      <c r="Q30" s="158">
        <f t="shared" si="5"/>
        <v>0.15685499802449629</v>
      </c>
      <c r="R30" s="157">
        <v>2620</v>
      </c>
      <c r="S30" s="158">
        <f t="shared" si="6"/>
        <v>0.13412786173567603</v>
      </c>
      <c r="T30" s="167"/>
      <c r="U30" s="159">
        <f t="shared" si="7"/>
        <v>0</v>
      </c>
      <c r="V30" s="160">
        <f t="shared" si="8"/>
        <v>0</v>
      </c>
      <c r="W30" s="159">
        <f t="shared" si="9"/>
        <v>0</v>
      </c>
      <c r="X30" s="158">
        <f t="shared" si="17"/>
        <v>0</v>
      </c>
      <c r="Y30" s="159">
        <f t="shared" si="10"/>
        <v>0</v>
      </c>
      <c r="Z30" s="160">
        <f t="shared" si="11"/>
        <v>0</v>
      </c>
      <c r="AA30" s="161">
        <f t="shared" si="12"/>
        <v>0</v>
      </c>
      <c r="AB30" s="158">
        <f t="shared" si="13"/>
        <v>0</v>
      </c>
      <c r="AC30" s="167"/>
      <c r="AD30" s="159">
        <f t="shared" si="18"/>
        <v>14826.3</v>
      </c>
      <c r="AE30" s="162">
        <f t="shared" si="19"/>
        <v>522.6</v>
      </c>
      <c r="AF30" s="163">
        <f t="shared" si="14"/>
        <v>15348.9</v>
      </c>
      <c r="AH30" s="140" t="str">
        <f t="shared" si="20"/>
        <v>St. Petersburg College</v>
      </c>
      <c r="AI30" s="159">
        <f t="shared" si="21"/>
        <v>0</v>
      </c>
      <c r="AJ30" s="164">
        <v>0</v>
      </c>
      <c r="AK30" s="165">
        <v>0</v>
      </c>
      <c r="AM30" s="163">
        <f t="shared" si="15"/>
        <v>0</v>
      </c>
      <c r="AN30" s="166">
        <v>0</v>
      </c>
      <c r="AO30" s="156">
        <f t="shared" si="16"/>
        <v>0</v>
      </c>
      <c r="AQ30" s="146">
        <v>0</v>
      </c>
      <c r="AR30" s="147">
        <v>0</v>
      </c>
      <c r="AS30" s="156">
        <f t="shared" si="22"/>
        <v>0</v>
      </c>
    </row>
    <row r="31" spans="1:45" ht="18.75">
      <c r="A31" s="149" t="s">
        <v>28</v>
      </c>
      <c r="B31" s="150">
        <v>5362.3</v>
      </c>
      <c r="C31" s="151">
        <v>2051.4</v>
      </c>
      <c r="D31" s="151">
        <v>192.6</v>
      </c>
      <c r="E31" s="152">
        <v>0.5</v>
      </c>
      <c r="F31" s="153">
        <f t="shared" si="0"/>
        <v>7606.8000000000011</v>
      </c>
      <c r="G31" s="154">
        <f t="shared" si="1"/>
        <v>3.4600458137211923E-2</v>
      </c>
      <c r="H31" s="155">
        <v>485.2</v>
      </c>
      <c r="I31" s="151">
        <v>116.5</v>
      </c>
      <c r="J31" s="151">
        <v>24.9</v>
      </c>
      <c r="K31" s="152">
        <v>0</v>
      </c>
      <c r="L31" s="156">
        <f t="shared" si="2"/>
        <v>626.6</v>
      </c>
      <c r="M31" s="154">
        <f t="shared" si="3"/>
        <v>6.7385763601363641E-2</v>
      </c>
      <c r="N31" s="157">
        <v>167.9</v>
      </c>
      <c r="O31" s="158">
        <f t="shared" si="4"/>
        <v>2.520793922469447E-2</v>
      </c>
      <c r="P31" s="157">
        <v>1</v>
      </c>
      <c r="Q31" s="158">
        <f t="shared" si="5"/>
        <v>3.9510075069142635E-3</v>
      </c>
      <c r="R31" s="157">
        <v>489.2</v>
      </c>
      <c r="S31" s="158">
        <f t="shared" si="6"/>
        <v>2.5044026702707139E-2</v>
      </c>
      <c r="T31" s="167"/>
      <c r="U31" s="159">
        <f t="shared" si="7"/>
        <v>0</v>
      </c>
      <c r="V31" s="160">
        <f t="shared" si="8"/>
        <v>0</v>
      </c>
      <c r="W31" s="159">
        <f t="shared" si="9"/>
        <v>0</v>
      </c>
      <c r="X31" s="158">
        <f t="shared" si="17"/>
        <v>0</v>
      </c>
      <c r="Y31" s="159">
        <f t="shared" si="10"/>
        <v>21.699999999999989</v>
      </c>
      <c r="Z31" s="160">
        <f t="shared" si="11"/>
        <v>1.1196532686651869E-2</v>
      </c>
      <c r="AA31" s="161">
        <f t="shared" si="12"/>
        <v>88.5</v>
      </c>
      <c r="AB31" s="158">
        <f t="shared" si="13"/>
        <v>4.3242450894165937E-2</v>
      </c>
      <c r="AC31" s="167"/>
      <c r="AD31" s="159">
        <f t="shared" si="18"/>
        <v>8263.9000000000015</v>
      </c>
      <c r="AE31" s="162">
        <f t="shared" si="19"/>
        <v>627.6</v>
      </c>
      <c r="AF31" s="163">
        <f t="shared" si="14"/>
        <v>8891.5000000000018</v>
      </c>
      <c r="AH31" s="140" t="str">
        <f t="shared" si="20"/>
        <v>Santa Fe College</v>
      </c>
      <c r="AI31" s="159">
        <f t="shared" si="21"/>
        <v>0</v>
      </c>
      <c r="AJ31" s="164">
        <v>0</v>
      </c>
      <c r="AK31" s="165">
        <v>0</v>
      </c>
      <c r="AM31" s="163">
        <f t="shared" si="15"/>
        <v>21.699999999999989</v>
      </c>
      <c r="AN31" s="166">
        <v>88.5</v>
      </c>
      <c r="AO31" s="156">
        <f t="shared" si="16"/>
        <v>110.19999999999999</v>
      </c>
      <c r="AQ31" s="146">
        <v>107.69999999999999</v>
      </c>
      <c r="AR31" s="147">
        <v>2.5</v>
      </c>
      <c r="AS31" s="156">
        <f t="shared" si="22"/>
        <v>110.19999999999999</v>
      </c>
    </row>
    <row r="32" spans="1:45" ht="18.75">
      <c r="A32" s="149" t="s">
        <v>29</v>
      </c>
      <c r="B32" s="150">
        <v>5873.3</v>
      </c>
      <c r="C32" s="151">
        <v>2624.2</v>
      </c>
      <c r="D32" s="151">
        <v>133.89999999999998</v>
      </c>
      <c r="E32" s="152">
        <v>85.2</v>
      </c>
      <c r="F32" s="153">
        <f t="shared" si="0"/>
        <v>8716.6</v>
      </c>
      <c r="G32" s="154">
        <f t="shared" si="1"/>
        <v>3.9648518877691198E-2</v>
      </c>
      <c r="H32" s="155">
        <v>145.80000000000001</v>
      </c>
      <c r="I32" s="151">
        <v>99.8</v>
      </c>
      <c r="J32" s="151">
        <v>9.8000000000000007</v>
      </c>
      <c r="K32" s="152">
        <v>0.1</v>
      </c>
      <c r="L32" s="156">
        <f t="shared" si="2"/>
        <v>255.50000000000003</v>
      </c>
      <c r="M32" s="154">
        <f t="shared" si="3"/>
        <v>2.7476959144826701E-2</v>
      </c>
      <c r="N32" s="157">
        <v>221.5</v>
      </c>
      <c r="O32" s="158">
        <f t="shared" si="4"/>
        <v>3.3255262288682697E-2</v>
      </c>
      <c r="P32" s="157">
        <v>14</v>
      </c>
      <c r="Q32" s="158">
        <f t="shared" si="5"/>
        <v>5.5314105096799689E-2</v>
      </c>
      <c r="R32" s="157">
        <v>937.8</v>
      </c>
      <c r="S32" s="158">
        <f t="shared" si="6"/>
        <v>4.8009583486914871E-2</v>
      </c>
      <c r="T32" s="167"/>
      <c r="U32" s="159">
        <f t="shared" si="7"/>
        <v>0</v>
      </c>
      <c r="V32" s="160">
        <f t="shared" si="8"/>
        <v>0</v>
      </c>
      <c r="W32" s="159">
        <f t="shared" si="9"/>
        <v>0</v>
      </c>
      <c r="X32" s="158">
        <f t="shared" si="17"/>
        <v>0</v>
      </c>
      <c r="Y32" s="159">
        <f t="shared" si="10"/>
        <v>173.5</v>
      </c>
      <c r="Z32" s="160">
        <f t="shared" si="11"/>
        <v>8.9520664568391722E-2</v>
      </c>
      <c r="AA32" s="161">
        <f t="shared" si="12"/>
        <v>397.70000000000005</v>
      </c>
      <c r="AB32" s="158">
        <f t="shared" si="13"/>
        <v>0.19432229062835926</v>
      </c>
      <c r="AC32" s="167"/>
      <c r="AD32" s="159">
        <f t="shared" si="18"/>
        <v>9875.9</v>
      </c>
      <c r="AE32" s="162">
        <f t="shared" si="19"/>
        <v>269.5</v>
      </c>
      <c r="AF32" s="163">
        <f t="shared" si="14"/>
        <v>10145.4</v>
      </c>
      <c r="AH32" s="140" t="str">
        <f t="shared" si="20"/>
        <v>Seminole State College of Florida</v>
      </c>
      <c r="AI32" s="159">
        <f t="shared" si="21"/>
        <v>0</v>
      </c>
      <c r="AJ32" s="164">
        <v>0</v>
      </c>
      <c r="AK32" s="165">
        <v>0</v>
      </c>
      <c r="AM32" s="163">
        <f t="shared" si="15"/>
        <v>173.5</v>
      </c>
      <c r="AN32" s="166">
        <v>397.70000000000005</v>
      </c>
      <c r="AO32" s="156">
        <f t="shared" si="16"/>
        <v>571.20000000000005</v>
      </c>
      <c r="AQ32" s="146">
        <v>398.9</v>
      </c>
      <c r="AR32" s="147">
        <v>172.3</v>
      </c>
      <c r="AS32" s="156">
        <f t="shared" si="22"/>
        <v>571.20000000000005</v>
      </c>
    </row>
    <row r="33" spans="1:45" ht="18.75">
      <c r="A33" s="149" t="s">
        <v>30</v>
      </c>
      <c r="B33" s="150">
        <v>1165</v>
      </c>
      <c r="C33" s="151">
        <v>3.9999999999999996</v>
      </c>
      <c r="D33" s="151">
        <v>10.3</v>
      </c>
      <c r="E33" s="152">
        <v>0</v>
      </c>
      <c r="F33" s="153">
        <f t="shared" si="0"/>
        <v>1179.3</v>
      </c>
      <c r="G33" s="154">
        <f t="shared" si="1"/>
        <v>5.3641899722897948E-3</v>
      </c>
      <c r="H33" s="155">
        <v>12</v>
      </c>
      <c r="I33" s="151">
        <v>0</v>
      </c>
      <c r="J33" s="151">
        <v>0</v>
      </c>
      <c r="K33" s="152">
        <v>0</v>
      </c>
      <c r="L33" s="156">
        <f t="shared" si="2"/>
        <v>12</v>
      </c>
      <c r="M33" s="154">
        <f t="shared" si="3"/>
        <v>1.2905029735339349E-3</v>
      </c>
      <c r="N33" s="157">
        <v>256.8</v>
      </c>
      <c r="O33" s="158">
        <f t="shared" si="4"/>
        <v>3.8555085127465992E-2</v>
      </c>
      <c r="P33" s="157">
        <v>0.7</v>
      </c>
      <c r="Q33" s="158">
        <f t="shared" si="5"/>
        <v>2.7657052548399844E-3</v>
      </c>
      <c r="R33" s="157">
        <v>112.6</v>
      </c>
      <c r="S33" s="158">
        <f t="shared" si="6"/>
        <v>5.7644264242126412E-3</v>
      </c>
      <c r="T33" s="167"/>
      <c r="U33" s="159">
        <f t="shared" si="7"/>
        <v>0</v>
      </c>
      <c r="V33" s="160">
        <f t="shared" si="8"/>
        <v>0</v>
      </c>
      <c r="W33" s="159">
        <f t="shared" si="9"/>
        <v>0</v>
      </c>
      <c r="X33" s="158">
        <f t="shared" si="17"/>
        <v>0</v>
      </c>
      <c r="Y33" s="159">
        <f t="shared" si="10"/>
        <v>131.6</v>
      </c>
      <c r="Z33" s="160">
        <f t="shared" si="11"/>
        <v>6.7901553067437184E-2</v>
      </c>
      <c r="AA33" s="161">
        <f t="shared" si="12"/>
        <v>240.4</v>
      </c>
      <c r="AB33" s="158">
        <f t="shared" si="13"/>
        <v>0.11746310954754227</v>
      </c>
      <c r="AC33" s="167"/>
      <c r="AD33" s="159">
        <f t="shared" si="18"/>
        <v>1548.6999999999998</v>
      </c>
      <c r="AE33" s="162">
        <f t="shared" si="19"/>
        <v>12.7</v>
      </c>
      <c r="AF33" s="163">
        <f t="shared" si="14"/>
        <v>1561.3999999999999</v>
      </c>
      <c r="AH33" s="140" t="str">
        <f t="shared" si="20"/>
        <v>South Florida State College</v>
      </c>
      <c r="AI33" s="159">
        <f t="shared" si="21"/>
        <v>0</v>
      </c>
      <c r="AJ33" s="164">
        <v>0</v>
      </c>
      <c r="AK33" s="165">
        <v>0</v>
      </c>
      <c r="AM33" s="163">
        <f t="shared" si="15"/>
        <v>131.6</v>
      </c>
      <c r="AN33" s="166">
        <v>240.4</v>
      </c>
      <c r="AO33" s="156">
        <f t="shared" si="16"/>
        <v>372</v>
      </c>
      <c r="AQ33" s="146">
        <v>364.6</v>
      </c>
      <c r="AR33" s="147">
        <v>7.4</v>
      </c>
      <c r="AS33" s="156">
        <f t="shared" si="22"/>
        <v>372</v>
      </c>
    </row>
    <row r="34" spans="1:45" ht="18.75">
      <c r="A34" s="149" t="s">
        <v>31</v>
      </c>
      <c r="B34" s="150">
        <v>6375.8000000000011</v>
      </c>
      <c r="C34" s="151">
        <v>1137.5</v>
      </c>
      <c r="D34" s="151">
        <v>68.599999999999994</v>
      </c>
      <c r="E34" s="152">
        <v>0</v>
      </c>
      <c r="F34" s="153">
        <f t="shared" si="0"/>
        <v>7581.9000000000015</v>
      </c>
      <c r="G34" s="154">
        <f t="shared" si="1"/>
        <v>3.4487197448404991E-2</v>
      </c>
      <c r="H34" s="155">
        <v>294.89999999999998</v>
      </c>
      <c r="I34" s="151">
        <v>32.9</v>
      </c>
      <c r="J34" s="151">
        <v>7.5</v>
      </c>
      <c r="K34" s="152">
        <v>0</v>
      </c>
      <c r="L34" s="156">
        <f t="shared" si="2"/>
        <v>335.29999999999995</v>
      </c>
      <c r="M34" s="154">
        <f t="shared" si="3"/>
        <v>3.6058803918827362E-2</v>
      </c>
      <c r="N34" s="157">
        <v>161.1</v>
      </c>
      <c r="O34" s="158">
        <f t="shared" si="4"/>
        <v>2.4187010179263127E-2</v>
      </c>
      <c r="P34" s="157">
        <v>10.3</v>
      </c>
      <c r="Q34" s="158">
        <f t="shared" si="5"/>
        <v>4.0695377321216919E-2</v>
      </c>
      <c r="R34" s="157">
        <v>34.799999999999997</v>
      </c>
      <c r="S34" s="158">
        <f t="shared" si="6"/>
        <v>1.781545644428063E-3</v>
      </c>
      <c r="T34" s="167"/>
      <c r="U34" s="159">
        <f t="shared" si="7"/>
        <v>0</v>
      </c>
      <c r="V34" s="160">
        <f t="shared" si="8"/>
        <v>0</v>
      </c>
      <c r="W34" s="159">
        <f t="shared" si="9"/>
        <v>0</v>
      </c>
      <c r="X34" s="158">
        <f t="shared" si="17"/>
        <v>0</v>
      </c>
      <c r="Y34" s="159">
        <f t="shared" si="10"/>
        <v>4.9999999999999929</v>
      </c>
      <c r="Z34" s="160">
        <f t="shared" si="11"/>
        <v>2.579846241164023E-3</v>
      </c>
      <c r="AA34" s="161">
        <f t="shared" si="12"/>
        <v>33.1</v>
      </c>
      <c r="AB34" s="158">
        <f t="shared" si="13"/>
        <v>1.6173165249682403E-2</v>
      </c>
      <c r="AC34" s="167"/>
      <c r="AD34" s="134">
        <f t="shared" si="18"/>
        <v>7777.800000000002</v>
      </c>
      <c r="AE34" s="138">
        <f t="shared" si="19"/>
        <v>345.59999999999997</v>
      </c>
      <c r="AF34" s="139">
        <f t="shared" si="14"/>
        <v>8123.4000000000024</v>
      </c>
      <c r="AH34" s="140" t="str">
        <f t="shared" si="20"/>
        <v>Tallahassee Community College</v>
      </c>
      <c r="AI34" s="159">
        <f t="shared" si="21"/>
        <v>0</v>
      </c>
      <c r="AJ34" s="164">
        <v>0</v>
      </c>
      <c r="AK34" s="165">
        <v>0</v>
      </c>
      <c r="AM34" s="163">
        <f t="shared" si="15"/>
        <v>4.9999999999999929</v>
      </c>
      <c r="AN34" s="166">
        <v>33.1</v>
      </c>
      <c r="AO34" s="156">
        <f t="shared" si="16"/>
        <v>38.099999999999994</v>
      </c>
      <c r="AQ34" s="146">
        <v>38.099999999999994</v>
      </c>
      <c r="AR34" s="147">
        <v>0</v>
      </c>
      <c r="AS34" s="156">
        <f t="shared" si="22"/>
        <v>38.099999999999994</v>
      </c>
    </row>
    <row r="35" spans="1:45" ht="19.5" thickBot="1">
      <c r="A35" s="168" t="s">
        <v>32</v>
      </c>
      <c r="B35" s="169">
        <v>18449.300000000003</v>
      </c>
      <c r="C35" s="170">
        <v>7860.9</v>
      </c>
      <c r="D35" s="170">
        <v>760.4</v>
      </c>
      <c r="E35" s="171">
        <v>89.4</v>
      </c>
      <c r="F35" s="172">
        <f t="shared" si="0"/>
        <v>27160.000000000007</v>
      </c>
      <c r="G35" s="173">
        <f t="shared" si="1"/>
        <v>0.12354057461832517</v>
      </c>
      <c r="H35" s="174">
        <v>1278.8</v>
      </c>
      <c r="I35" s="170">
        <v>504.6</v>
      </c>
      <c r="J35" s="170">
        <v>105.5</v>
      </c>
      <c r="K35" s="171">
        <v>0</v>
      </c>
      <c r="L35" s="175">
        <f t="shared" si="2"/>
        <v>1888.9</v>
      </c>
      <c r="M35" s="173">
        <f t="shared" si="3"/>
        <v>0.20313592222568749</v>
      </c>
      <c r="N35" s="176">
        <v>229</v>
      </c>
      <c r="O35" s="177">
        <f t="shared" si="4"/>
        <v>3.4381286971143739E-2</v>
      </c>
      <c r="P35" s="176">
        <v>22.2</v>
      </c>
      <c r="Q35" s="177">
        <f t="shared" si="5"/>
        <v>8.7712366653496646E-2</v>
      </c>
      <c r="R35" s="176">
        <v>1095.0999999999999</v>
      </c>
      <c r="S35" s="177">
        <f t="shared" si="6"/>
        <v>5.6062374575091146E-2</v>
      </c>
      <c r="T35" s="167"/>
      <c r="U35" s="134">
        <f t="shared" si="7"/>
        <v>0</v>
      </c>
      <c r="V35" s="135">
        <f t="shared" si="8"/>
        <v>0</v>
      </c>
      <c r="W35" s="134">
        <f t="shared" si="9"/>
        <v>0</v>
      </c>
      <c r="X35" s="136">
        <f t="shared" si="17"/>
        <v>0</v>
      </c>
      <c r="Y35" s="134">
        <f t="shared" si="10"/>
        <v>0</v>
      </c>
      <c r="Z35" s="135">
        <f t="shared" si="11"/>
        <v>0</v>
      </c>
      <c r="AA35" s="137">
        <f t="shared" si="12"/>
        <v>0</v>
      </c>
      <c r="AB35" s="136">
        <f t="shared" si="13"/>
        <v>0</v>
      </c>
      <c r="AC35" s="167"/>
      <c r="AD35" s="134">
        <f t="shared" si="18"/>
        <v>28484.100000000006</v>
      </c>
      <c r="AE35" s="138">
        <f t="shared" si="19"/>
        <v>1911.1000000000001</v>
      </c>
      <c r="AF35" s="139">
        <f t="shared" si="14"/>
        <v>30395.200000000004</v>
      </c>
      <c r="AH35" s="140" t="str">
        <f t="shared" si="20"/>
        <v>Valencia College</v>
      </c>
      <c r="AI35" s="178">
        <f t="shared" si="21"/>
        <v>0</v>
      </c>
      <c r="AJ35" s="179">
        <v>0</v>
      </c>
      <c r="AK35" s="180">
        <v>0</v>
      </c>
      <c r="AM35" s="139">
        <f t="shared" si="15"/>
        <v>0</v>
      </c>
      <c r="AN35" s="181">
        <v>0</v>
      </c>
      <c r="AO35" s="145">
        <f t="shared" si="16"/>
        <v>0</v>
      </c>
      <c r="AQ35" s="182">
        <v>0</v>
      </c>
      <c r="AR35" s="183">
        <v>0</v>
      </c>
      <c r="AS35" s="184">
        <f t="shared" si="22"/>
        <v>0</v>
      </c>
    </row>
    <row r="36" spans="1:45" ht="19.5" thickBot="1">
      <c r="A36" s="97" t="s">
        <v>3</v>
      </c>
      <c r="B36" s="185">
        <f>SUM(B8:B35)</f>
        <v>161000.59999999998</v>
      </c>
      <c r="C36" s="186">
        <f>SUM(C8:C35)</f>
        <v>52544.399999999994</v>
      </c>
      <c r="D36" s="186">
        <f>SUM(D8:D35)</f>
        <v>5832.7000000000007</v>
      </c>
      <c r="E36" s="187">
        <f>SUM(E8:E35)</f>
        <v>469.1</v>
      </c>
      <c r="F36" s="185">
        <f>SUM(B36:E36)</f>
        <v>219846.8</v>
      </c>
      <c r="G36" s="188">
        <f>SUM(G8:G35)</f>
        <v>1.0000000000000002</v>
      </c>
      <c r="H36" s="189">
        <f t="shared" ref="H36:M36" si="23">SUM(H8:H35)</f>
        <v>6746.0999999999995</v>
      </c>
      <c r="I36" s="186">
        <f t="shared" si="23"/>
        <v>2069.6</v>
      </c>
      <c r="J36" s="186">
        <f t="shared" si="23"/>
        <v>477.10000000000008</v>
      </c>
      <c r="K36" s="187">
        <f t="shared" si="23"/>
        <v>5.8999999999999995</v>
      </c>
      <c r="L36" s="190">
        <f t="shared" si="23"/>
        <v>9298.6999999999989</v>
      </c>
      <c r="M36" s="188">
        <f t="shared" si="23"/>
        <v>1</v>
      </c>
      <c r="N36" s="191">
        <f>SUM(N8:N35)</f>
        <v>6660.6</v>
      </c>
      <c r="O36" s="192">
        <f>SUM(O8:O35)</f>
        <v>0.99999999999999989</v>
      </c>
      <c r="P36" s="191">
        <f t="shared" ref="P36:AB36" si="24">SUM(P8:P35)</f>
        <v>253.09999999999997</v>
      </c>
      <c r="Q36" s="192">
        <f t="shared" si="24"/>
        <v>1.0000000000000002</v>
      </c>
      <c r="R36" s="191">
        <f>SUM(R8:R35)</f>
        <v>19533.599999999991</v>
      </c>
      <c r="S36" s="192">
        <f>SUM(S8:S35)</f>
        <v>1.0000000000000007</v>
      </c>
      <c r="T36" s="193"/>
      <c r="U36" s="194">
        <f>SUM(U8:U35)</f>
        <v>0.5</v>
      </c>
      <c r="V36" s="195">
        <f>SUM(V8:V35)</f>
        <v>1</v>
      </c>
      <c r="W36" s="194">
        <f t="shared" si="24"/>
        <v>0</v>
      </c>
      <c r="X36" s="192">
        <f t="shared" si="24"/>
        <v>0</v>
      </c>
      <c r="Y36" s="194">
        <f>SUM(Y8:Y35)</f>
        <v>1938.1</v>
      </c>
      <c r="Z36" s="195">
        <f>SUM(Z8:Z35)</f>
        <v>1</v>
      </c>
      <c r="AA36" s="196">
        <f t="shared" si="24"/>
        <v>2046.6</v>
      </c>
      <c r="AB36" s="192">
        <f t="shared" si="24"/>
        <v>1</v>
      </c>
      <c r="AC36" s="193"/>
      <c r="AD36" s="194">
        <f>SUM(AD8:AD35)</f>
        <v>246040.99999999997</v>
      </c>
      <c r="AE36" s="197">
        <f>SUM(AE8:AE35)</f>
        <v>9551.8000000000011</v>
      </c>
      <c r="AF36" s="198">
        <f>SUM(AF8:AF35)</f>
        <v>255592.80000000005</v>
      </c>
      <c r="AH36" s="199" t="s">
        <v>3</v>
      </c>
      <c r="AI36" s="196">
        <f>SUM(AI8:AI35)</f>
        <v>0.5</v>
      </c>
      <c r="AJ36" s="200">
        <f>SUM(AJ8:AJ35)</f>
        <v>0</v>
      </c>
      <c r="AK36" s="201">
        <f>SUM(AK8:AK35)</f>
        <v>0.5</v>
      </c>
      <c r="AM36" s="198">
        <f>SUM(AM8:AM35)</f>
        <v>1938.1</v>
      </c>
      <c r="AN36" s="202">
        <f>SUM(AN8:AN35)</f>
        <v>2046.6</v>
      </c>
      <c r="AO36" s="190">
        <f>SUM(AO8:AO35)</f>
        <v>3984.6999999999994</v>
      </c>
      <c r="AQ36" s="203">
        <f>SUM(AQ8:AQ35)</f>
        <v>3693.3999999999996</v>
      </c>
      <c r="AR36" s="204">
        <f>SUM(AR8:AR35)</f>
        <v>291.29999999999995</v>
      </c>
      <c r="AS36" s="190">
        <f>SUM(AS8:AS35)</f>
        <v>3984.6999999999994</v>
      </c>
    </row>
    <row r="37" spans="1:45">
      <c r="X37" s="205"/>
    </row>
    <row r="38" spans="1:45" ht="51.95" customHeight="1">
      <c r="B38" s="295" t="s">
        <v>135</v>
      </c>
      <c r="C38" s="295"/>
      <c r="D38" s="295"/>
      <c r="E38" s="295"/>
      <c r="F38" s="295"/>
      <c r="G38" s="295"/>
      <c r="H38" s="295"/>
      <c r="I38" s="295"/>
      <c r="J38" s="295"/>
      <c r="K38" s="295"/>
      <c r="L38" s="295"/>
      <c r="M38" s="206"/>
      <c r="N38" s="206"/>
      <c r="O38" s="206"/>
      <c r="P38" s="206"/>
      <c r="Q38" s="206"/>
      <c r="R38" s="206"/>
      <c r="S38" s="206"/>
      <c r="W38" s="87"/>
      <c r="X38" s="205"/>
      <c r="AA38" s="87"/>
    </row>
    <row r="39" spans="1:45" ht="18.75">
      <c r="B39" s="207"/>
      <c r="C39" s="287"/>
      <c r="D39" s="287"/>
      <c r="E39" s="287"/>
      <c r="F39" s="287"/>
      <c r="G39" s="287"/>
      <c r="H39" s="287"/>
      <c r="L39" s="87"/>
      <c r="M39" s="87"/>
      <c r="X39" s="205"/>
    </row>
    <row r="40" spans="1:45" ht="18.75">
      <c r="B40" s="207" t="s">
        <v>117</v>
      </c>
      <c r="C40" s="287"/>
      <c r="D40" s="287"/>
      <c r="E40" s="287"/>
      <c r="F40" s="287"/>
      <c r="G40" s="287"/>
      <c r="L40" s="87"/>
      <c r="N40" s="288"/>
      <c r="O40" s="288"/>
      <c r="P40" s="288"/>
      <c r="Q40" s="288"/>
      <c r="R40" s="288"/>
      <c r="S40" s="288"/>
      <c r="T40" s="288"/>
      <c r="X40" s="205"/>
      <c r="AF40" s="208"/>
    </row>
    <row r="41" spans="1:45" ht="18.75">
      <c r="B41" s="207" t="s">
        <v>118</v>
      </c>
      <c r="C41" s="287"/>
      <c r="D41" s="287"/>
      <c r="E41" s="287"/>
      <c r="F41" s="287"/>
      <c r="G41" s="287"/>
      <c r="L41" s="87"/>
      <c r="N41" s="288"/>
      <c r="O41" s="288"/>
      <c r="P41" s="288"/>
      <c r="Q41" s="288"/>
      <c r="R41" s="288"/>
      <c r="S41" s="288"/>
      <c r="W41" s="87"/>
      <c r="X41" s="205"/>
      <c r="AF41" s="208"/>
    </row>
    <row r="42" spans="1:45" ht="18.75">
      <c r="B42" s="207" t="s">
        <v>119</v>
      </c>
      <c r="C42" s="287"/>
      <c r="D42" s="287"/>
      <c r="E42" s="287"/>
      <c r="F42" s="287"/>
      <c r="G42" s="287"/>
      <c r="N42" s="288"/>
      <c r="O42" s="288"/>
      <c r="P42" s="288"/>
      <c r="Q42" s="288"/>
      <c r="R42" s="288"/>
      <c r="S42" s="288"/>
      <c r="X42" s="205"/>
      <c r="AF42" s="208"/>
    </row>
    <row r="43" spans="1:45" ht="18.75">
      <c r="B43" s="207" t="s">
        <v>120</v>
      </c>
      <c r="C43" s="209"/>
      <c r="D43" s="209"/>
      <c r="E43" s="209"/>
      <c r="F43" s="209"/>
      <c r="G43" s="209"/>
      <c r="N43" s="288"/>
      <c r="O43" s="288"/>
      <c r="P43" s="288"/>
      <c r="Q43" s="288"/>
      <c r="R43" s="288"/>
      <c r="S43" s="288"/>
      <c r="AF43" s="208"/>
    </row>
    <row r="44" spans="1:45" ht="18.75">
      <c r="B44" s="210" t="s">
        <v>121</v>
      </c>
      <c r="N44" s="288"/>
      <c r="O44" s="288"/>
      <c r="P44" s="288"/>
      <c r="Q44" s="288"/>
      <c r="R44" s="288"/>
      <c r="S44" s="288"/>
      <c r="AF44" s="87"/>
    </row>
    <row r="45" spans="1:45">
      <c r="AF45" s="208"/>
    </row>
    <row r="46" spans="1:45">
      <c r="AF46" s="211"/>
    </row>
    <row r="47" spans="1:45">
      <c r="AF47" s="208"/>
    </row>
  </sheetData>
  <mergeCells count="28">
    <mergeCell ref="B5:M5"/>
    <mergeCell ref="N5:Q5"/>
    <mergeCell ref="R5:S5"/>
    <mergeCell ref="U5:AB5"/>
    <mergeCell ref="AD5:AF6"/>
    <mergeCell ref="Y6:Z6"/>
    <mergeCell ref="AA6:AB6"/>
    <mergeCell ref="AI3:AS3"/>
    <mergeCell ref="N4:Q4"/>
    <mergeCell ref="AI4:AK4"/>
    <mergeCell ref="AM4:AO4"/>
    <mergeCell ref="AQ4:AS4"/>
    <mergeCell ref="N43:S43"/>
    <mergeCell ref="N44:S44"/>
    <mergeCell ref="AM6:AO6"/>
    <mergeCell ref="AQ6:AS6"/>
    <mergeCell ref="B38:L38"/>
    <mergeCell ref="N40:T40"/>
    <mergeCell ref="N41:S41"/>
    <mergeCell ref="N42:S42"/>
    <mergeCell ref="AI5:AK6"/>
    <mergeCell ref="B6:G6"/>
    <mergeCell ref="H6:M6"/>
    <mergeCell ref="N6:O6"/>
    <mergeCell ref="P6:Q6"/>
    <mergeCell ref="R6:S6"/>
    <mergeCell ref="U6:V6"/>
    <mergeCell ref="W6:X6"/>
  </mergeCells>
  <pageMargins left="0.7" right="0.7" top="0.75" bottom="0.75" header="0.3" footer="0.3"/>
  <pageSetup orientation="portrait" r:id="rId1"/>
  <legacy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F7F3E12E26E14E9C8A1FBE12D5945A" ma:contentTypeVersion="11" ma:contentTypeDescription="Create a new document." ma:contentTypeScope="" ma:versionID="8ac39b71cf849cef1aff796064444dde">
  <xsd:schema xmlns:xsd="http://www.w3.org/2001/XMLSchema" xmlns:xs="http://www.w3.org/2001/XMLSchema" xmlns:p="http://schemas.microsoft.com/office/2006/metadata/properties" xmlns:ns2="ee822479-6e51-4d14-b6b0-2c589e913e66" xmlns:ns3="2c7317a0-2a0a-4464-9f4b-630f7a7e8d0f" targetNamespace="http://schemas.microsoft.com/office/2006/metadata/properties" ma:root="true" ma:fieldsID="2954b43a52796bbd699fcc6a232e7bd4" ns2:_="" ns3:_="">
    <xsd:import namespace="ee822479-6e51-4d14-b6b0-2c589e913e66"/>
    <xsd:import namespace="2c7317a0-2a0a-4464-9f4b-630f7a7e8d0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822479-6e51-4d14-b6b0-2c589e913e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317a0-2a0a-4464-9f4b-630f7a7e8d0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1EA490-152F-480D-9AA0-7A339D1811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822479-6e51-4d14-b6b0-2c589e913e66"/>
    <ds:schemaRef ds:uri="2c7317a0-2a0a-4464-9f4b-630f7a7e8d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3484C5E-6792-4574-82EC-177B9F797711}">
  <ds:schemaRefs>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purl.org/dc/terms/"/>
    <ds:schemaRef ds:uri="2c7317a0-2a0a-4464-9f4b-630f7a7e8d0f"/>
    <ds:schemaRef ds:uri="http://purl.org/dc/dcmitype/"/>
    <ds:schemaRef ds:uri="http://schemas.microsoft.com/office/infopath/2007/PartnerControls"/>
    <ds:schemaRef ds:uri="ee822479-6e51-4d14-b6b0-2c589e913e66"/>
    <ds:schemaRef ds:uri="http://www.w3.org/XML/1998/namespace"/>
  </ds:schemaRefs>
</ds:datastoreItem>
</file>

<file path=customXml/itemProps3.xml><?xml version="1.0" encoding="utf-8"?>
<ds:datastoreItem xmlns:ds="http://schemas.openxmlformats.org/officeDocument/2006/customXml" ds:itemID="{864C1043-C51A-4950-8677-FD2E280F59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SYSTEM RESIDENT</vt:lpstr>
      <vt:lpstr>SYSTEM NONRESIDENT</vt:lpstr>
      <vt:lpstr>2020-21 Fee Weights</vt:lpstr>
      <vt:lpstr>a</vt:lpstr>
      <vt:lpstr>'SYSTEM NONRESIDENT'!Print_Area</vt:lpstr>
      <vt:lpstr>'SYSTEM RESIDENT'!Print_Area</vt:lpstr>
      <vt:lpstr>Print_Area</vt:lpstr>
    </vt:vector>
  </TitlesOfParts>
  <Manager/>
  <Company>Florida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Florida Department of Education</dc:creator>
  <cp:keywords/>
  <dc:description/>
  <cp:lastModifiedBy>Sisley, Dottie</cp:lastModifiedBy>
  <cp:revision/>
  <dcterms:created xsi:type="dcterms:W3CDTF">2017-09-29T17:11:35Z</dcterms:created>
  <dcterms:modified xsi:type="dcterms:W3CDTF">2022-02-15T19:39:59Z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0x01010043F7F3E12E26E14E9C8A1FBE12D5945A</vt:lpwstr>
  </property>
</Properties>
</file>