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inance\Operating Budgets - current year\2023-24 OPERATING BUDGET\Summary Reports\"/>
    </mc:Choice>
  </mc:AlternateContent>
  <bookViews>
    <workbookView xWindow="0" yWindow="0" windowWidth="28800" windowHeight="11730" tabRatio="774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definedNames>
    <definedName name="_xlnm.Print_Area" localSheetId="2">Broward!$B$1:$E$52</definedName>
    <definedName name="_xlnm.Print_Area" localSheetId="3">'Central Florida'!$B$1:$E$53</definedName>
    <definedName name="_xlnm.Print_Area" localSheetId="4">Chipola!$B$1:$E$52</definedName>
    <definedName name="_xlnm.Print_Area" localSheetId="5">Daytona!$B$1:$E$52</definedName>
    <definedName name="_xlnm.Print_Area" localSheetId="1">'Eastern Florida'!$B$1:$E$53</definedName>
    <definedName name="_xlnm.Print_Area" localSheetId="12">'Florida Gateway'!$B$1:$E$51</definedName>
    <definedName name="_xlnm.Print_Area" localSheetId="8">'Florida Keys'!$B$1:$E$51</definedName>
    <definedName name="_xlnm.Print_Area" localSheetId="6">'Florida SouthWestern'!$B$1:$E$52</definedName>
    <definedName name="_xlnm.Print_Area" localSheetId="7">'Florida State College'!$B$1:$E$52</definedName>
    <definedName name="_xlnm.Print_Area" localSheetId="9">'Gulf Coast'!$B$1:$E$51</definedName>
    <definedName name="_xlnm.Print_Area" localSheetId="10">Hillsborough!$B$1:$E$51</definedName>
    <definedName name="_xlnm.Print_Area" localSheetId="11">'Indian River'!$B$1:$E$51</definedName>
    <definedName name="_xlnm.Print_Area" localSheetId="13">'Lake-Sumter'!$B$1:$E$51</definedName>
    <definedName name="_xlnm.Print_Area" localSheetId="15">'Miami Dade'!$B$1:$E$51</definedName>
    <definedName name="_xlnm.Print_Area" localSheetId="16">'North Florida'!$B$1:$E$51</definedName>
    <definedName name="_xlnm.Print_Area" localSheetId="17">'Northwest Florida'!$B$1:$E$51</definedName>
    <definedName name="_xlnm.Print_Area" localSheetId="18">'Palm Beach'!$B$1:$E$51</definedName>
    <definedName name="_xlnm.Print_Area" localSheetId="19">'Pasco-Hernando'!$B$1:$E$51</definedName>
    <definedName name="_xlnm.Print_Area" localSheetId="20">Pensacola!$B$1:$E$51</definedName>
    <definedName name="_xlnm.Print_Area" localSheetId="21">Polk!$B$1:$E$51</definedName>
    <definedName name="_xlnm.Print_Area" localSheetId="24">'Santa Fe'!$B$1:$E$51</definedName>
    <definedName name="_xlnm.Print_Area" localSheetId="25">Seminole!$B$1:$E$51</definedName>
    <definedName name="_xlnm.Print_Area" localSheetId="26">'South Florida'!$B$1:$E$51</definedName>
    <definedName name="_xlnm.Print_Area" localSheetId="22">'St. Johns River'!$B$1:$E$51</definedName>
    <definedName name="_xlnm.Print_Area" localSheetId="23">'St. Pete'!$B$1:$E$52</definedName>
    <definedName name="_xlnm.Print_Area" localSheetId="14">'State College of Florida'!$B$1:$E$51</definedName>
    <definedName name="_xlnm.Print_Area" localSheetId="0">Summary!$B$1:$E$53</definedName>
    <definedName name="_xlnm.Print_Area" localSheetId="27">Tallahassee!$B$1:$E$51</definedName>
    <definedName name="_xlnm.Print_Area" localSheetId="28">Valencia!$B$1:$E$51</definedName>
  </definedNames>
  <calcPr calcId="162913"/>
</workbook>
</file>

<file path=xl/calcChain.xml><?xml version="1.0" encoding="utf-8"?>
<calcChain xmlns="http://schemas.openxmlformats.org/spreadsheetml/2006/main">
  <c r="E40" i="29" l="1"/>
  <c r="E36" i="29"/>
  <c r="D33" i="29"/>
  <c r="E26" i="29"/>
  <c r="E25" i="29"/>
  <c r="E19" i="29"/>
  <c r="E18" i="29"/>
  <c r="E16" i="29"/>
  <c r="E13" i="29"/>
  <c r="E14" i="29"/>
  <c r="E21" i="29" l="1"/>
  <c r="E23" i="29" s="1"/>
  <c r="E44" i="29" s="1"/>
  <c r="E28" i="29"/>
  <c r="D32" i="29" l="1"/>
  <c r="E35" i="29" s="1"/>
  <c r="E38" i="29" s="1"/>
</calcChain>
</file>

<file path=xl/sharedStrings.xml><?xml version="1.0" encoding="utf-8"?>
<sst xmlns="http://schemas.openxmlformats.org/spreadsheetml/2006/main" count="925" uniqueCount="64">
  <si>
    <t>EXHIBIT A</t>
  </si>
  <si>
    <t>THE FLORIDA COLLEGE SYSTEM</t>
  </si>
  <si>
    <t>COLLEGE OPERATING BUDGET</t>
  </si>
  <si>
    <t>ANNUAL BUDGET SUMMARY</t>
  </si>
  <si>
    <t>COLLEGE:</t>
  </si>
  <si>
    <t>SYSTEM  SUMMARY</t>
  </si>
  <si>
    <t>CURRENT FUNDS -UNRESTRICTED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</si>
  <si>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</si>
  <si>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</si>
  <si>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</si>
  <si>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</si>
  <si>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</si>
  <si>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</si>
  <si>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</si>
  <si>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</si>
  <si>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TOTAL AVAILABLE LESS DISBURSEMENTS</t>
  </si>
  <si>
    <t>ADD ACCRUED LEAVE EXPENSE (GLC 59300)</t>
  </si>
  <si>
    <t>(Includes GL's: 30200, 30300, 30400, 30500, 30600, 30700, 30900, and 31100)</t>
  </si>
  <si>
    <t xml:space="preserve">PERCENT OF ESTIMATED UNENCUMBERED FUND BALANCE </t>
  </si>
  <si>
    <t>CERTIFY BOARD OF TRUSTEES APPROVAL:</t>
  </si>
  <si>
    <t>DATE</t>
  </si>
  <si>
    <t>Eastern Florida State College</t>
  </si>
  <si>
    <t>CURRENT FUNDS - UNRESTRICTED</t>
  </si>
  <si>
    <t xml:space="preserve">       (Includes GL's: 30200, 30300, 30400, 30500, 30600, 30700, 30900, and 31100)</t>
  </si>
  <si>
    <t>COLLEGE PRESIDENT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</si>
  <si>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</si>
  <si>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</si>
  <si>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</si>
  <si>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</si>
  <si>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</si>
  <si>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</si>
  <si>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</si>
  <si>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</si>
  <si>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</si>
  <si>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</si>
  <si>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</si>
  <si>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</si>
  <si>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</si>
  <si>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</si>
  <si>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</si>
  <si>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</si>
  <si>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</si>
  <si>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</si>
  <si>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ADD AMOUNT EXPECTED TO BE FINANCED IN FUTURE YEARS (USE PLUS SIGN)</t>
  </si>
  <si>
    <t>Pensacola State College</t>
  </si>
  <si>
    <t>Polk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</si>
  <si>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</si>
  <si>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</si>
  <si>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</si>
  <si>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</si>
  <si>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</si>
  <si>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South Florida State College</t>
  </si>
  <si>
    <t>St. Johns River State College</t>
  </si>
  <si>
    <t>ESTIMATED FUND BALANCE - JUNE 30, 2023:</t>
  </si>
  <si>
    <t xml:space="preserve"> FISCAL YEAR 2023-24</t>
  </si>
  <si>
    <t>BEGINNING FUND BALANCE - JULY 1, 2023:</t>
  </si>
  <si>
    <t>ESTIMATED AFR FUND BALANCE - JUNE 30, 2023 (IF DEBIT BALANCE USE "MINUS SIGN")</t>
  </si>
  <si>
    <t>TOTAL RESERVE AND UNENCUMBERED FUND BALANCE - JULY 1, 2023</t>
  </si>
  <si>
    <t>TOTAL ESTIMATED RESERVE AND UNENCUMBERED FUND BALANCE - JUNE 30, 2024</t>
  </si>
  <si>
    <t>LESS ESTIMATED AMOUNT EXPECTED TO BE FINANCED IN FUTURE YEARS (GLC 30800) - JUNE 30, 2024</t>
  </si>
  <si>
    <t>TOTAL ESTIMATED FUND BALANCE - JUNE 30, 2024</t>
  </si>
  <si>
    <t>ESTIMATED UNENCUMBERED FUND BALANCE - JUNE 30, 2024</t>
  </si>
  <si>
    <t>AS OF JUNE 30, 2024, TO ESTIMATED FUNDS AVAILABLE</t>
  </si>
  <si>
    <t>ESTIMATED FUND BALANCE - JUNE 30,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</si>
</sst>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Arial"/>
      <family val="2"/>
    </font>
    <font>
      <b/>
      <sz val="16"/>
      <color theme="4" tint="-0.249977111117893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94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80">
    <xf numFmtId="0" fontId="0" fillId="0" borderId="0" xfId="0"/>
    <xf numFmtId="0" fontId="63" fillId="0" borderId="0" xfId="0" applyFont="1" applyAlignment="1" applyProtection="1">
      <alignment horizontal="center"/>
    </xf>
    <xf numFmtId="0" fontId="63" fillId="0" borderId="0" xfId="0" applyFont="1" applyFill="1" applyBorder="1" applyAlignment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7" fillId="0" borderId="0" xfId="0" applyFont="1" applyProtection="1"/>
    <xf numFmtId="0" fontId="65" fillId="0" borderId="0" xfId="0" applyFont="1" applyAlignment="1" applyProtection="1">
      <alignment horizontal="center"/>
    </xf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0" fontId="67" fillId="0" borderId="0" xfId="0" applyFont="1" applyFill="1" applyProtection="1"/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68" fillId="0" borderId="0" xfId="1" applyNumberFormat="1" applyFont="1" applyFill="1" applyBorder="1" applyProtection="1"/>
    <xf numFmtId="5" fontId="68" fillId="0" borderId="10" xfId="1" applyNumberFormat="1" applyFont="1" applyFill="1" applyBorder="1" applyProtection="1"/>
    <xf numFmtId="5" fontId="68" fillId="0" borderId="10" xfId="1" quotePrefix="1" applyNumberFormat="1" applyFont="1" applyFill="1" applyBorder="1" applyProtection="1"/>
    <xf numFmtId="5" fontId="68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5" fontId="68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5" fontId="67" fillId="0" borderId="0" xfId="1" applyNumberFormat="1" applyFont="1" applyBorder="1" applyProtection="1"/>
    <xf numFmtId="0" fontId="65" fillId="0" borderId="0" xfId="0" applyFont="1" applyAlignment="1" applyProtection="1"/>
    <xf numFmtId="0" fontId="65" fillId="0" borderId="0" xfId="0" applyFont="1" applyAlignment="1"/>
    <xf numFmtId="5" fontId="64" fillId="0" borderId="0" xfId="0" applyNumberFormat="1" applyFont="1" applyProtection="1"/>
    <xf numFmtId="0" fontId="65" fillId="0" borderId="0" xfId="0" applyFont="1" applyAlignment="1" applyProtection="1">
      <alignment horizontal="right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1" fillId="0" borderId="0" xfId="0" applyFont="1" applyProtection="1"/>
    <xf numFmtId="0" fontId="71" fillId="0" borderId="0" xfId="0" applyFont="1" applyBorder="1" applyProtection="1"/>
    <xf numFmtId="0" fontId="70" fillId="0" borderId="0" xfId="0" applyFont="1" applyAlignment="1" applyProtection="1">
      <alignment horizontal="left"/>
    </xf>
    <xf numFmtId="0" fontId="70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2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3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64" fillId="0" borderId="0" xfId="0" applyFont="1" applyProtection="1"/>
    <xf numFmtId="0" fontId="76" fillId="0" borderId="0" xfId="0" applyFont="1" applyProtection="1"/>
    <xf numFmtId="5" fontId="68" fillId="33" borderId="0" xfId="1" applyNumberFormat="1" applyFont="1" applyFill="1" applyBorder="1" applyProtection="1"/>
    <xf numFmtId="5" fontId="68" fillId="33" borderId="10" xfId="1" applyNumberFormat="1" applyFont="1" applyFill="1" applyBorder="1" applyProtection="1"/>
    <xf numFmtId="0" fontId="65" fillId="0" borderId="20" xfId="0" applyFont="1" applyBorder="1" applyAlignment="1" applyProtection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70" fillId="0" borderId="10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70" fillId="0" borderId="0" xfId="0" applyFont="1" applyAlignment="1" applyProtection="1">
      <alignment horizontal="center"/>
    </xf>
    <xf numFmtId="0" fontId="70" fillId="0" borderId="0" xfId="0" applyFont="1" applyAlignment="1" applyProtection="1">
      <alignment horizontal="centerContinuous"/>
    </xf>
    <xf numFmtId="0" fontId="70" fillId="0" borderId="0" xfId="0" applyFont="1" applyAlignment="1">
      <alignment horizontal="centerContinuous"/>
    </xf>
    <xf numFmtId="0" fontId="71" fillId="0" borderId="0" xfId="0" applyFont="1"/>
    <xf numFmtId="0" fontId="67" fillId="0" borderId="0" xfId="0" applyFont="1"/>
    <xf numFmtId="0" fontId="70" fillId="0" borderId="0" xfId="0" applyFont="1" applyAlignment="1">
      <alignment horizontal="left"/>
    </xf>
    <xf numFmtId="0" fontId="70" fillId="0" borderId="10" xfId="0" applyFont="1" applyBorder="1" applyAlignment="1">
      <alignment horizontal="center"/>
    </xf>
    <xf numFmtId="0" fontId="70" fillId="0" borderId="0" xfId="0" applyFont="1"/>
    <xf numFmtId="0" fontId="62" fillId="0" borderId="10" xfId="0" applyFont="1" applyBorder="1" applyAlignment="1">
      <alignment horizontal="center" wrapText="1"/>
    </xf>
    <xf numFmtId="0" fontId="62" fillId="0" borderId="0" xfId="0" applyFont="1"/>
    <xf numFmtId="164" fontId="67" fillId="0" borderId="0" xfId="0" applyNumberFormat="1" applyFont="1"/>
    <xf numFmtId="0" fontId="72" fillId="0" borderId="0" xfId="0" applyFont="1"/>
    <xf numFmtId="5" fontId="67" fillId="0" borderId="0" xfId="0" applyNumberFormat="1" applyFont="1" applyAlignment="1">
      <alignment horizontal="right"/>
    </xf>
    <xf numFmtId="5" fontId="67" fillId="0" borderId="10" xfId="0" applyNumberFormat="1" applyFont="1" applyBorder="1"/>
    <xf numFmtId="3" fontId="67" fillId="0" borderId="0" xfId="0" applyNumberFormat="1" applyFont="1"/>
    <xf numFmtId="0" fontId="62" fillId="0" borderId="10" xfId="0" applyFont="1" applyBorder="1"/>
    <xf numFmtId="164" fontId="77" fillId="0" borderId="10" xfId="1" applyNumberFormat="1" applyFont="1" applyFill="1" applyBorder="1" applyProtection="1"/>
    <xf numFmtId="0" fontId="62" fillId="0" borderId="0" xfId="0" applyFont="1" applyBorder="1" applyProtection="1"/>
    <xf numFmtId="165" fontId="67" fillId="0" borderId="0" xfId="4" applyNumberFormat="1" applyFont="1" applyBorder="1" applyProtection="1"/>
    <xf numFmtId="164" fontId="79" fillId="33" borderId="0" xfId="335" applyNumberFormat="1" applyFont="1" applyFill="1" applyBorder="1" applyProtection="1">
      <protection locked="0"/>
    </xf>
    <xf numFmtId="3" fontId="79" fillId="33" borderId="10" xfId="335" applyNumberFormat="1" applyFont="1" applyFill="1" applyBorder="1" applyProtection="1">
      <protection locked="0"/>
    </xf>
  </cellXfs>
  <cellStyles count="49416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59" builtinId="9" hidden="1"/>
    <cellStyle name="Followed Hyperlink" xfId="49361" builtinId="9" hidden="1"/>
    <cellStyle name="Followed Hyperlink" xfId="49357" builtinId="9" hidden="1"/>
    <cellStyle name="Followed Hyperlink" xfId="49395" builtinId="9" hidden="1"/>
    <cellStyle name="Followed Hyperlink" xfId="49389" builtinId="9" hidden="1"/>
    <cellStyle name="Followed Hyperlink" xfId="49347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49" builtinId="9" hidden="1"/>
    <cellStyle name="Followed Hyperlink" xfId="49411" builtinId="9" hidden="1"/>
    <cellStyle name="Followed Hyperlink" xfId="49415" builtinId="9" hidden="1"/>
    <cellStyle name="Followed Hyperlink" xfId="49363" builtinId="9" hidden="1"/>
    <cellStyle name="Followed Hyperlink" xfId="49365" builtinId="9" hidden="1"/>
    <cellStyle name="Followed Hyperlink" xfId="49413" builtinId="9" hidden="1"/>
    <cellStyle name="Followed Hyperlink" xfId="49335" builtinId="9" hidden="1"/>
    <cellStyle name="Followed Hyperlink" xfId="49333" builtinId="9" hidden="1"/>
    <cellStyle name="Followed Hyperlink" xfId="49373" builtinId="9" hidden="1"/>
    <cellStyle name="Followed Hyperlink" xfId="49375" builtinId="9" hidden="1"/>
    <cellStyle name="Followed Hyperlink" xfId="49337" builtinId="9" hidden="1"/>
    <cellStyle name="Followed Hyperlink" xfId="49399" builtinId="9" hidden="1"/>
    <cellStyle name="Followed Hyperlink" xfId="49401" builtinId="9" hidden="1"/>
    <cellStyle name="Followed Hyperlink" xfId="49397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91" builtinId="9" hidden="1"/>
    <cellStyle name="Followed Hyperlink" xfId="49393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369" builtinId="9" hidden="1"/>
    <cellStyle name="Followed Hyperlink" xfId="49371" builtinId="9" hidden="1"/>
    <cellStyle name="Followed Hyperlink" xfId="49367" builtinId="9" hidden="1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" xfId="49336" builtinId="8" hidden="1"/>
    <cellStyle name="Hyperlink" xfId="49338" builtinId="8" hidden="1"/>
    <cellStyle name="Hyperlink" xfId="49334" builtinId="8" hidden="1"/>
    <cellStyle name="Hyperlink" xfId="49332" builtinId="8" hidden="1"/>
    <cellStyle name="Hyperlink" xfId="49344" builtinId="8" hidden="1"/>
    <cellStyle name="Hyperlink" xfId="49346" builtinId="8" hidden="1"/>
    <cellStyle name="Hyperlink" xfId="49342" builtinId="8" hidden="1"/>
    <cellStyle name="Hyperlink" xfId="49340" builtinId="8" hidden="1"/>
    <cellStyle name="Hyperlink" xfId="49384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48" builtinId="8" hidden="1"/>
    <cellStyle name="Hyperlink" xfId="49382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364" builtinId="8" hidden="1"/>
    <cellStyle name="Hyperlink" xfId="49366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404" builtinId="8" hidden="1"/>
    <cellStyle name="Hyperlink" xfId="49406" builtinId="8" hidden="1"/>
    <cellStyle name="Hyperlink" xfId="49402" builtinId="8" hidden="1"/>
    <cellStyle name="Hyperlink" xfId="49400" builtinId="8" hidden="1"/>
    <cellStyle name="Hyperlink" xfId="49412" builtinId="8" hidden="1"/>
    <cellStyle name="Hyperlink" xfId="49414" builtinId="8" hidden="1"/>
    <cellStyle name="Hyperlink" xfId="49410" builtinId="8" hidden="1"/>
    <cellStyle name="Hyperlink" xfId="49408" builtinId="8" hidden="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0" zoomScaleNormal="80" workbookViewId="0"/>
  </sheetViews>
  <sheetFormatPr defaultColWidth="9.28515625" defaultRowHeight="18.75"/>
  <cols>
    <col min="1" max="1" width="9.28515625" style="50" customWidth="1"/>
    <col min="2" max="2" width="21.28515625" style="50" customWidth="1"/>
    <col min="3" max="3" width="68" style="50" customWidth="1"/>
    <col min="4" max="4" width="39.85546875" style="50" customWidth="1"/>
    <col min="5" max="5" width="24" style="50" customWidth="1"/>
    <col min="6" max="6" width="3" style="50" customWidth="1"/>
    <col min="7" max="7" width="9.28515625" style="50"/>
    <col min="8" max="8" width="13.140625" style="50" bestFit="1" customWidth="1"/>
    <col min="9" max="9" width="15.28515625" style="50" bestFit="1" customWidth="1"/>
    <col min="10" max="10" width="16.42578125" style="50" customWidth="1"/>
    <col min="11" max="16384" width="9.28515625" style="50"/>
  </cols>
  <sheetData>
    <row r="1" spans="1:7" s="51" customFormat="1" ht="23.1" customHeight="1">
      <c r="B1" s="55"/>
      <c r="C1" s="59" t="s">
        <v>0</v>
      </c>
      <c r="D1" s="55"/>
      <c r="E1" s="55"/>
      <c r="F1" s="55"/>
      <c r="G1" s="55"/>
    </row>
    <row r="2" spans="1:7" s="51" customFormat="1" ht="23.1" customHeight="1">
      <c r="C2" s="56" t="s">
        <v>1</v>
      </c>
      <c r="D2" s="56"/>
      <c r="E2" s="56"/>
      <c r="F2" s="29"/>
      <c r="G2" s="29"/>
    </row>
    <row r="3" spans="1:7" s="51" customFormat="1" ht="23.1" customHeight="1">
      <c r="C3" s="56" t="s">
        <v>2</v>
      </c>
      <c r="D3" s="56"/>
      <c r="E3" s="56"/>
      <c r="F3" s="29"/>
      <c r="G3" s="29"/>
    </row>
    <row r="4" spans="1:7" s="51" customFormat="1" ht="23.1" customHeight="1">
      <c r="C4" s="56" t="s">
        <v>3</v>
      </c>
      <c r="D4" s="56"/>
      <c r="E4" s="56"/>
      <c r="F4" s="29"/>
      <c r="G4" s="29"/>
    </row>
    <row r="5" spans="1:7" s="51" customFormat="1" ht="23.1" customHeight="1">
      <c r="A5" s="7"/>
      <c r="C5" s="56" t="s">
        <v>54</v>
      </c>
      <c r="D5" s="56"/>
      <c r="E5" s="56"/>
      <c r="F5" s="28"/>
      <c r="G5" s="28"/>
    </row>
    <row r="6" spans="1:7" ht="18" customHeight="1">
      <c r="A6" s="1"/>
      <c r="B6" s="1"/>
      <c r="C6" s="1"/>
      <c r="D6" s="1"/>
      <c r="E6" s="1"/>
      <c r="F6" s="1"/>
      <c r="G6" s="1"/>
    </row>
    <row r="8" spans="1:7" ht="24" customHeight="1">
      <c r="B8" s="31" t="s">
        <v>4</v>
      </c>
      <c r="C8" s="54" t="s">
        <v>5</v>
      </c>
      <c r="D8" s="54"/>
      <c r="E8" s="54"/>
      <c r="F8" s="2"/>
      <c r="G8" s="2"/>
    </row>
    <row r="10" spans="1:7" ht="39.950000000000003" customHeight="1">
      <c r="A10" s="6"/>
      <c r="B10" s="6"/>
      <c r="C10" s="6"/>
      <c r="D10" s="6"/>
      <c r="E10" s="8" t="s">
        <v>6</v>
      </c>
    </row>
    <row r="11" spans="1:7" ht="20.100000000000001" customHeight="1">
      <c r="A11" s="6"/>
      <c r="B11" s="9" t="s">
        <v>55</v>
      </c>
      <c r="C11" s="9"/>
      <c r="D11" s="9"/>
      <c r="E11" s="10"/>
    </row>
    <row r="12" spans="1:7" ht="20.100000000000001" customHeight="1">
      <c r="A12" s="6"/>
      <c r="B12" s="9"/>
      <c r="C12" s="9"/>
      <c r="D12" s="9"/>
      <c r="E12" s="10"/>
    </row>
    <row r="13" spans="1:7" ht="20.100000000000001" customHeight="1">
      <c r="A13" s="6"/>
      <c r="B13" s="6" t="s">
        <v>56</v>
      </c>
      <c r="C13" s="6"/>
      <c r="D13" s="9"/>
      <c r="E13" s="52">
        <f>SUM('Eastern Florida:Valencia'!E13)</f>
        <v>-312549336.88999999</v>
      </c>
    </row>
    <row r="14" spans="1:7" ht="20.100000000000001" customHeight="1">
      <c r="A14" s="6"/>
      <c r="B14" s="6" t="s">
        <v>7</v>
      </c>
      <c r="C14" s="11"/>
      <c r="D14" s="9"/>
      <c r="E14" s="53">
        <f>SUM('Eastern Florida:Valencia'!E14)</f>
        <v>1104522699.1599998</v>
      </c>
    </row>
    <row r="15" spans="1:7" ht="20.100000000000001" customHeight="1">
      <c r="A15" s="6"/>
      <c r="B15" s="9"/>
      <c r="C15" s="9"/>
      <c r="D15" s="9"/>
      <c r="E15" s="12"/>
    </row>
    <row r="16" spans="1:7" ht="20.100000000000001" customHeight="1">
      <c r="A16" s="6"/>
      <c r="B16" s="11" t="s">
        <v>57</v>
      </c>
      <c r="C16" s="13"/>
      <c r="D16" s="13"/>
      <c r="E16" s="14">
        <f>SUM('Eastern Florida:Valencia'!E16)</f>
        <v>791973362.26999998</v>
      </c>
    </row>
    <row r="17" spans="1:7" ht="20.100000000000001" customHeight="1">
      <c r="A17" s="6"/>
      <c r="B17" s="11"/>
      <c r="C17" s="13"/>
      <c r="D17" s="13"/>
      <c r="E17" s="14"/>
    </row>
    <row r="18" spans="1:7" ht="20.100000000000001" customHeight="1">
      <c r="A18" s="6"/>
      <c r="B18" s="6" t="s">
        <v>8</v>
      </c>
      <c r="C18" s="6"/>
      <c r="D18" s="9"/>
      <c r="E18" s="14">
        <f>SUM('Eastern Florida:Valencia'!E18)</f>
        <v>2669291111.7844052</v>
      </c>
      <c r="G18" s="3"/>
    </row>
    <row r="19" spans="1:7" ht="20.100000000000001" customHeight="1">
      <c r="A19" s="6"/>
      <c r="B19" s="6" t="s">
        <v>9</v>
      </c>
      <c r="C19" s="6"/>
      <c r="D19" s="9"/>
      <c r="E19" s="15">
        <f>SUM('Eastern Florida:Valencia'!E19)</f>
        <v>34573079</v>
      </c>
    </row>
    <row r="20" spans="1:7" ht="20.100000000000001" customHeight="1">
      <c r="A20" s="6"/>
      <c r="B20" s="6"/>
      <c r="C20" s="6"/>
      <c r="D20" s="9"/>
      <c r="E20" s="14"/>
    </row>
    <row r="21" spans="1:7" ht="20.100000000000001" customHeight="1">
      <c r="A21" s="6"/>
      <c r="B21" s="6" t="s">
        <v>10</v>
      </c>
      <c r="C21" s="9"/>
      <c r="D21" s="9"/>
      <c r="E21" s="15">
        <f>+E19+E18</f>
        <v>2703864190.7844052</v>
      </c>
    </row>
    <row r="22" spans="1:7" ht="20.100000000000001" customHeight="1">
      <c r="A22" s="6"/>
      <c r="B22" s="6"/>
      <c r="C22" s="9"/>
      <c r="D22" s="9"/>
      <c r="E22" s="14"/>
    </row>
    <row r="23" spans="1:7" ht="20.100000000000001" customHeight="1">
      <c r="A23" s="6"/>
      <c r="B23" s="9" t="s">
        <v>11</v>
      </c>
      <c r="C23" s="9"/>
      <c r="D23" s="9"/>
      <c r="E23" s="15">
        <f>+E21+E16</f>
        <v>3495837553.0544052</v>
      </c>
    </row>
    <row r="24" spans="1:7" ht="20.100000000000001" customHeight="1">
      <c r="A24" s="6"/>
      <c r="B24" s="9"/>
      <c r="C24" s="9"/>
      <c r="D24" s="9"/>
      <c r="E24" s="14"/>
    </row>
    <row r="25" spans="1:7" ht="20.100000000000001" customHeight="1">
      <c r="A25" s="6"/>
      <c r="B25" s="6" t="s">
        <v>12</v>
      </c>
      <c r="C25" s="6"/>
      <c r="D25" s="9"/>
      <c r="E25" s="14">
        <f>SUM('Eastern Florida:Valencia'!E25)</f>
        <v>2692587323.6800003</v>
      </c>
    </row>
    <row r="26" spans="1:7" ht="20.100000000000001" customHeight="1">
      <c r="A26" s="6"/>
      <c r="B26" s="6" t="s">
        <v>13</v>
      </c>
      <c r="C26" s="6"/>
      <c r="D26" s="9"/>
      <c r="E26" s="15">
        <f>SUM('Eastern Florida:Valencia'!E26)</f>
        <v>52356832</v>
      </c>
    </row>
    <row r="27" spans="1:7" ht="20.100000000000001" customHeight="1">
      <c r="A27" s="6"/>
      <c r="B27" s="6"/>
      <c r="C27" s="6"/>
      <c r="D27" s="9"/>
      <c r="E27" s="14"/>
    </row>
    <row r="28" spans="1:7" ht="20.100000000000001" customHeight="1">
      <c r="A28" s="6"/>
      <c r="B28" s="9" t="s">
        <v>14</v>
      </c>
      <c r="C28" s="9"/>
      <c r="D28" s="9"/>
      <c r="E28" s="16">
        <f>+E26+E25</f>
        <v>2744944155.6800003</v>
      </c>
    </row>
    <row r="29" spans="1:7" ht="20.100000000000001" customHeight="1">
      <c r="A29" s="6"/>
      <c r="B29" s="9"/>
      <c r="C29" s="9"/>
      <c r="D29" s="9"/>
      <c r="E29" s="17"/>
    </row>
    <row r="30" spans="1:7" ht="20.100000000000001" customHeight="1">
      <c r="A30" s="6"/>
      <c r="B30" s="9" t="s">
        <v>63</v>
      </c>
      <c r="C30" s="9"/>
      <c r="D30" s="9"/>
      <c r="E30" s="17"/>
    </row>
    <row r="31" spans="1:7" ht="20.100000000000001" customHeight="1">
      <c r="A31" s="6"/>
      <c r="B31" s="9"/>
      <c r="C31" s="9"/>
      <c r="D31" s="9"/>
      <c r="E31" s="17"/>
    </row>
    <row r="32" spans="1:7" ht="20.100000000000001" customHeight="1">
      <c r="A32" s="6"/>
      <c r="B32" s="6" t="s">
        <v>15</v>
      </c>
      <c r="C32" s="9"/>
      <c r="D32" s="18">
        <f>+E23-E28</f>
        <v>750893397.37440491</v>
      </c>
      <c r="E32" s="17"/>
    </row>
    <row r="33" spans="1:10" ht="20.100000000000001" customHeight="1">
      <c r="A33" s="6"/>
      <c r="B33" s="11" t="s">
        <v>16</v>
      </c>
      <c r="C33" s="6"/>
      <c r="D33" s="75">
        <f>SUM('Eastern Florida:Valencia'!D33)</f>
        <v>4739818</v>
      </c>
      <c r="E33" s="19"/>
      <c r="J33" s="4"/>
    </row>
    <row r="34" spans="1:10" ht="20.100000000000001" customHeight="1">
      <c r="A34" s="6"/>
      <c r="B34" s="6"/>
      <c r="C34" s="6"/>
      <c r="D34" s="13"/>
      <c r="E34" s="19"/>
      <c r="J34" s="4"/>
    </row>
    <row r="35" spans="1:10" ht="20.100000000000001" customHeight="1">
      <c r="A35" s="6"/>
      <c r="B35" s="6" t="s">
        <v>58</v>
      </c>
      <c r="C35" s="9"/>
      <c r="D35" s="13"/>
      <c r="E35" s="14">
        <f>+D32+D33</f>
        <v>755633215.37440491</v>
      </c>
      <c r="J35" s="4"/>
    </row>
    <row r="36" spans="1:10" ht="20.100000000000001" customHeight="1">
      <c r="A36" s="6"/>
      <c r="B36" s="6" t="s">
        <v>59</v>
      </c>
      <c r="C36" s="6"/>
      <c r="D36" s="13"/>
      <c r="E36" s="15">
        <f>SUM('Eastern Florida:Valencia'!E36)</f>
        <v>1109262517.1599998</v>
      </c>
      <c r="J36" s="5"/>
    </row>
    <row r="37" spans="1:10" ht="20.100000000000001" customHeight="1">
      <c r="A37" s="6"/>
      <c r="B37" s="6"/>
      <c r="C37" s="6"/>
      <c r="D37" s="13"/>
      <c r="E37" s="14"/>
      <c r="J37" s="4"/>
    </row>
    <row r="38" spans="1:10" ht="20.100000000000001" customHeight="1">
      <c r="A38" s="6"/>
      <c r="B38" s="9" t="s">
        <v>60</v>
      </c>
      <c r="C38" s="9"/>
      <c r="D38" s="13"/>
      <c r="E38" s="15">
        <f>+E35-E36</f>
        <v>-353629301.78559494</v>
      </c>
      <c r="J38" s="4"/>
    </row>
    <row r="39" spans="1:10" ht="20.100000000000001" customHeight="1">
      <c r="A39" s="6"/>
      <c r="B39" s="9"/>
      <c r="C39" s="9"/>
      <c r="D39" s="13"/>
      <c r="E39" s="19"/>
    </row>
    <row r="40" spans="1:10" ht="20.100000000000001" customHeight="1">
      <c r="A40" s="6"/>
      <c r="B40" s="11" t="s">
        <v>61</v>
      </c>
      <c r="C40" s="11"/>
      <c r="D40" s="13"/>
      <c r="E40" s="15">
        <f>SUM('Eastern Florida:Valencia'!E40)</f>
        <v>497878853.42000002</v>
      </c>
      <c r="I40" s="30"/>
    </row>
    <row r="41" spans="1:10" ht="20.100000000000001" customHeight="1">
      <c r="A41" s="6"/>
      <c r="B41" s="11"/>
      <c r="C41" s="11" t="s">
        <v>17</v>
      </c>
      <c r="D41" s="13"/>
      <c r="E41" s="20"/>
    </row>
    <row r="42" spans="1:10" ht="20.100000000000001" customHeight="1">
      <c r="A42" s="6"/>
      <c r="B42" s="11"/>
      <c r="C42" s="11"/>
      <c r="D42" s="13"/>
      <c r="E42" s="20"/>
    </row>
    <row r="43" spans="1:10" ht="20.100000000000001" customHeight="1">
      <c r="A43" s="6"/>
      <c r="B43" s="9" t="s">
        <v>18</v>
      </c>
      <c r="C43" s="9"/>
      <c r="D43" s="9"/>
      <c r="E43" s="21"/>
    </row>
    <row r="44" spans="1:10" ht="20.100000000000001" customHeight="1">
      <c r="A44" s="6"/>
      <c r="B44" s="9" t="s">
        <v>62</v>
      </c>
      <c r="C44" s="9"/>
      <c r="D44" s="9"/>
      <c r="E44" s="22">
        <f>+E40/E23</f>
        <v>0.14242047745753808</v>
      </c>
    </row>
    <row r="45" spans="1:10" ht="20.100000000000001" customHeight="1">
      <c r="A45" s="6"/>
      <c r="B45" s="9"/>
      <c r="C45" s="9"/>
      <c r="D45" s="9"/>
      <c r="E45" s="21"/>
    </row>
    <row r="46" spans="1:10" ht="20.100000000000001" customHeight="1">
      <c r="A46" s="6"/>
      <c r="B46" s="9"/>
      <c r="C46" s="9"/>
      <c r="D46" s="9"/>
      <c r="E46" s="21"/>
    </row>
    <row r="47" spans="1:10" ht="20.100000000000001" customHeight="1">
      <c r="A47" s="6"/>
      <c r="B47" s="9"/>
      <c r="C47" s="9"/>
      <c r="D47" s="9"/>
      <c r="E47" s="21"/>
    </row>
    <row r="48" spans="1:10" ht="20.100000000000001" customHeight="1">
      <c r="A48" s="6"/>
      <c r="B48" s="9"/>
      <c r="C48" s="9"/>
      <c r="D48" s="9"/>
      <c r="E48" s="21"/>
    </row>
    <row r="49" spans="1:5" ht="20.100000000000001" customHeight="1">
      <c r="A49" s="6"/>
      <c r="B49" s="9"/>
      <c r="C49" s="9"/>
      <c r="D49" s="9"/>
      <c r="E49" s="21"/>
    </row>
    <row r="50" spans="1:5" ht="20.100000000000001" customHeight="1">
      <c r="A50" s="6"/>
      <c r="B50" s="76"/>
      <c r="C50" s="76"/>
      <c r="D50" s="76"/>
      <c r="E50" s="77"/>
    </row>
    <row r="51" spans="1:5" ht="20.100000000000001" customHeight="1">
      <c r="A51" s="6"/>
      <c r="B51" s="9"/>
      <c r="C51" s="9"/>
      <c r="D51" s="6"/>
      <c r="E51" s="25"/>
    </row>
    <row r="52" spans="1:5" ht="20.100000000000001" customHeight="1">
      <c r="A52" s="6"/>
      <c r="B52" s="9"/>
      <c r="C52" s="6"/>
      <c r="D52" s="6"/>
      <c r="E52" s="26"/>
    </row>
    <row r="53" spans="1:5" ht="20.100000000000001" customHeight="1">
      <c r="A53" s="6"/>
      <c r="B53" s="6"/>
      <c r="C53" s="6"/>
      <c r="D53" s="6"/>
      <c r="E53" s="26"/>
    </row>
    <row r="54" spans="1:5" ht="20.100000000000001" customHeight="1">
      <c r="A54" s="6"/>
      <c r="B54" s="6"/>
      <c r="C54" s="6"/>
      <c r="D54" s="6"/>
      <c r="E54" s="6"/>
    </row>
  </sheetData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32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2137818</v>
      </c>
    </row>
    <row r="14" spans="2:7" ht="25.35" customHeight="1">
      <c r="B14" s="6" t="s">
        <v>43</v>
      </c>
      <c r="D14" s="9"/>
      <c r="E14" s="79">
        <v>1948500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4086318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38647510</v>
      </c>
      <c r="G18" s="41"/>
    </row>
    <row r="19" spans="2:7" ht="25.35" customHeight="1">
      <c r="B19" s="6" t="s">
        <v>9</v>
      </c>
      <c r="D19" s="9"/>
      <c r="E19" s="33">
        <v>53807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38701317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42787635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38701317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38701317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4086318</v>
      </c>
      <c r="E32" s="46"/>
    </row>
    <row r="33" spans="2:10" ht="25.35" customHeight="1">
      <c r="B33" s="11" t="s">
        <v>16</v>
      </c>
      <c r="C33" s="9"/>
      <c r="D33" s="47">
        <v>100000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4186318</v>
      </c>
      <c r="J35" s="38"/>
    </row>
    <row r="36" spans="2:10" ht="25.35" customHeight="1">
      <c r="B36" s="6" t="s">
        <v>59</v>
      </c>
      <c r="C36" s="9"/>
      <c r="D36" s="9"/>
      <c r="E36" s="43">
        <v>2048500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2137818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2137818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4.9963453226615585E-2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33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-27786086</v>
      </c>
    </row>
    <row r="14" spans="2:7" ht="25.35" customHeight="1">
      <c r="B14" s="6" t="s">
        <v>43</v>
      </c>
      <c r="D14" s="9"/>
      <c r="E14" s="79">
        <v>50694343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22908257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154073560</v>
      </c>
      <c r="G18" s="41"/>
    </row>
    <row r="19" spans="2:7" ht="25.35" customHeight="1">
      <c r="B19" s="6" t="s">
        <v>9</v>
      </c>
      <c r="D19" s="9"/>
      <c r="E19" s="33">
        <v>200000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154273560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177181817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153973560</v>
      </c>
    </row>
    <row r="26" spans="2:7" ht="25.35" customHeight="1">
      <c r="B26" s="6" t="s">
        <v>13</v>
      </c>
      <c r="D26" s="9"/>
      <c r="E26" s="33">
        <v>300000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154273560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22908257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22908257</v>
      </c>
      <c r="J35" s="38"/>
    </row>
    <row r="36" spans="2:10" ht="25.35" customHeight="1">
      <c r="B36" s="6" t="s">
        <v>59</v>
      </c>
      <c r="C36" s="9"/>
      <c r="D36" s="9"/>
      <c r="E36" s="43">
        <v>50694343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-27786086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24607389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0.13888213484118406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34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-48539812</v>
      </c>
    </row>
    <row r="14" spans="2:7" ht="25.35" customHeight="1">
      <c r="B14" s="6" t="s">
        <v>43</v>
      </c>
      <c r="D14" s="9"/>
      <c r="E14" s="79">
        <v>56459812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7920000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94871825</v>
      </c>
      <c r="G18" s="41"/>
    </row>
    <row r="19" spans="2:7" ht="25.35" customHeight="1">
      <c r="B19" s="6" t="s">
        <v>9</v>
      </c>
      <c r="D19" s="9"/>
      <c r="E19" s="33">
        <v>56000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94927825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102847825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93895141</v>
      </c>
    </row>
    <row r="26" spans="2:7" ht="25.35" customHeight="1">
      <c r="B26" s="6" t="s">
        <v>13</v>
      </c>
      <c r="D26" s="9"/>
      <c r="E26" s="33">
        <v>975199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94870340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7977485</v>
      </c>
      <c r="E32" s="46"/>
    </row>
    <row r="33" spans="2:10" ht="25.35" customHeight="1">
      <c r="B33" s="11" t="s">
        <v>16</v>
      </c>
      <c r="C33" s="9"/>
      <c r="D33" s="47">
        <v>1200000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9177485</v>
      </c>
      <c r="J35" s="38"/>
    </row>
    <row r="36" spans="2:10" ht="25.35" customHeight="1">
      <c r="B36" s="6" t="s">
        <v>59</v>
      </c>
      <c r="C36" s="9"/>
      <c r="D36" s="9"/>
      <c r="E36" s="43">
        <v>57659812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-48482327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7920000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7.7006976083354217E-2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35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-4770164</v>
      </c>
    </row>
    <row r="14" spans="2:7" ht="25.35" customHeight="1">
      <c r="B14" s="6" t="s">
        <v>43</v>
      </c>
      <c r="D14" s="9"/>
      <c r="E14" s="79">
        <v>11779296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7009132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27168343</v>
      </c>
      <c r="G18" s="41"/>
    </row>
    <row r="19" spans="2:7" ht="25.35" customHeight="1">
      <c r="B19" s="6" t="s">
        <v>9</v>
      </c>
      <c r="D19" s="9"/>
      <c r="E19" s="33">
        <v>300000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27468343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34477475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27468343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27468343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7009132</v>
      </c>
      <c r="E32" s="46"/>
    </row>
    <row r="33" spans="2:10" ht="25.35" customHeight="1">
      <c r="B33" s="11" t="s">
        <v>16</v>
      </c>
      <c r="C33" s="9"/>
      <c r="D33" s="47">
        <v>50000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7059132</v>
      </c>
      <c r="J35" s="38"/>
    </row>
    <row r="36" spans="2:10" ht="25.35" customHeight="1">
      <c r="B36" s="6" t="s">
        <v>59</v>
      </c>
      <c r="C36" s="9"/>
      <c r="D36" s="9"/>
      <c r="E36" s="43">
        <v>11829296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-4770164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4853490.37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0.14077279064084594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36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1700000</v>
      </c>
    </row>
    <row r="14" spans="2:7" ht="25.35" customHeight="1">
      <c r="B14" s="6" t="s">
        <v>43</v>
      </c>
      <c r="D14" s="9"/>
      <c r="E14" s="79">
        <v>1754447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3454447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39282734</v>
      </c>
      <c r="G18" s="41"/>
    </row>
    <row r="19" spans="2:7" ht="25.35" customHeight="1">
      <c r="B19" s="6" t="s">
        <v>9</v>
      </c>
      <c r="D19" s="9"/>
      <c r="E19" s="33">
        <v>490000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39772734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43227181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37947922</v>
      </c>
    </row>
    <row r="26" spans="2:7" ht="25.35" customHeight="1">
      <c r="B26" s="6" t="s">
        <v>13</v>
      </c>
      <c r="D26" s="9"/>
      <c r="E26" s="33">
        <v>1800000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39747922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3479259</v>
      </c>
      <c r="E32" s="46"/>
    </row>
    <row r="33" spans="2:10" ht="25.35" customHeight="1">
      <c r="B33" s="11" t="s">
        <v>16</v>
      </c>
      <c r="C33" s="9"/>
      <c r="D33" s="47">
        <v>250000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3729259</v>
      </c>
      <c r="J35" s="38"/>
    </row>
    <row r="36" spans="2:10" ht="25.35" customHeight="1">
      <c r="B36" s="6" t="s">
        <v>59</v>
      </c>
      <c r="C36" s="9"/>
      <c r="D36" s="9"/>
      <c r="E36" s="43">
        <v>2004447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1724812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2161359.0500000003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5.000000000000001E-2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37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-18401451</v>
      </c>
    </row>
    <row r="14" spans="2:7" ht="25.35" customHeight="1">
      <c r="B14" s="6" t="s">
        <v>43</v>
      </c>
      <c r="D14" s="9"/>
      <c r="E14" s="79">
        <v>24739932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6338481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61375207</v>
      </c>
      <c r="G18" s="41"/>
    </row>
    <row r="19" spans="2:7" ht="25.35" customHeight="1">
      <c r="B19" s="6" t="s">
        <v>9</v>
      </c>
      <c r="D19" s="9"/>
      <c r="E19" s="33">
        <v>296548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61671755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68010236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65197481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65197481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2812755</v>
      </c>
      <c r="E32" s="46"/>
    </row>
    <row r="33" spans="2:10" ht="25.35" customHeight="1">
      <c r="B33" s="11" t="s">
        <v>16</v>
      </c>
      <c r="C33" s="9"/>
      <c r="D33" s="47">
        <v>340000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3152755</v>
      </c>
      <c r="J35" s="38"/>
    </row>
    <row r="36" spans="2:10" ht="25.35" customHeight="1">
      <c r="B36" s="6" t="s">
        <v>59</v>
      </c>
      <c r="C36" s="9"/>
      <c r="D36" s="9"/>
      <c r="E36" s="43">
        <v>25079932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-21927177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14820193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0.21791121265922384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38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-89977492</v>
      </c>
    </row>
    <row r="14" spans="2:7" ht="25.35" customHeight="1">
      <c r="B14" s="6" t="s">
        <v>43</v>
      </c>
      <c r="D14" s="9"/>
      <c r="E14" s="79">
        <v>188056435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98078943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371241385</v>
      </c>
      <c r="G18" s="41"/>
    </row>
    <row r="19" spans="2:7" ht="25.35" customHeight="1">
      <c r="B19" s="6" t="s">
        <v>9</v>
      </c>
      <c r="D19" s="9"/>
      <c r="E19" s="33">
        <v>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371241385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469320328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370812053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370812053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98508275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98508275</v>
      </c>
      <c r="J35" s="38"/>
    </row>
    <row r="36" spans="2:10" ht="25.35" customHeight="1">
      <c r="B36" s="6" t="s">
        <v>59</v>
      </c>
      <c r="C36" s="9"/>
      <c r="D36" s="9"/>
      <c r="E36" s="43">
        <v>188056435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-89548160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70508275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0.15023486261605101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39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431846</v>
      </c>
    </row>
    <row r="14" spans="2:7" ht="25.35" customHeight="1">
      <c r="B14" s="6" t="s">
        <v>43</v>
      </c>
      <c r="D14" s="9"/>
      <c r="E14" s="79">
        <v>5833239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6265085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14960758</v>
      </c>
      <c r="G18" s="41"/>
    </row>
    <row r="19" spans="2:7" ht="25.35" customHeight="1">
      <c r="B19" s="6" t="s">
        <v>9</v>
      </c>
      <c r="D19" s="9"/>
      <c r="E19" s="33">
        <v>44000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15004758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21269843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15254464</v>
      </c>
    </row>
    <row r="26" spans="2:7" ht="25.35" customHeight="1">
      <c r="B26" s="6" t="s">
        <v>13</v>
      </c>
      <c r="D26" s="9"/>
      <c r="E26" s="33">
        <v>500000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15754464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5515379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5515379</v>
      </c>
      <c r="J35" s="38"/>
    </row>
    <row r="36" spans="2:10" ht="25.35" customHeight="1">
      <c r="B36" s="6" t="s">
        <v>59</v>
      </c>
      <c r="C36" s="9"/>
      <c r="D36" s="9"/>
      <c r="E36" s="43">
        <v>5833239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-317860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5315379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0.24990212668706582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40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5768294</v>
      </c>
    </row>
    <row r="14" spans="2:7" ht="25.35" customHeight="1">
      <c r="B14" s="6" t="s">
        <v>43</v>
      </c>
      <c r="D14" s="9"/>
      <c r="E14" s="79">
        <v>17551186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23319480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43672986</v>
      </c>
      <c r="G18" s="41"/>
    </row>
    <row r="19" spans="2:7" ht="25.35" customHeight="1">
      <c r="B19" s="6" t="s">
        <v>9</v>
      </c>
      <c r="D19" s="9"/>
      <c r="E19" s="33">
        <v>1598625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45271611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68591091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43468608</v>
      </c>
    </row>
    <row r="26" spans="2:7" ht="25.35" customHeight="1">
      <c r="B26" s="6" t="s">
        <v>13</v>
      </c>
      <c r="D26" s="9"/>
      <c r="E26" s="33">
        <v>1803003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45271611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23319480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23319480</v>
      </c>
      <c r="J35" s="38"/>
    </row>
    <row r="36" spans="2:10" ht="25.35" customHeight="1">
      <c r="B36" s="6" t="s">
        <v>59</v>
      </c>
      <c r="C36" s="9"/>
      <c r="D36" s="9"/>
      <c r="E36" s="43">
        <v>17551186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5768294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5768294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8.4096839923423872E-2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41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-38450000</v>
      </c>
    </row>
    <row r="14" spans="2:7" ht="25.35" customHeight="1">
      <c r="B14" s="6" t="s">
        <v>43</v>
      </c>
      <c r="D14" s="9"/>
      <c r="E14" s="79">
        <v>48426294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9976294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142657785</v>
      </c>
      <c r="G18" s="41"/>
    </row>
    <row r="19" spans="2:7" ht="25.35" customHeight="1">
      <c r="B19" s="6" t="s">
        <v>9</v>
      </c>
      <c r="D19" s="9"/>
      <c r="E19" s="33">
        <v>869500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143527285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153503579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143527285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143527285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9976294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9976294</v>
      </c>
      <c r="J35" s="38"/>
    </row>
    <row r="36" spans="2:10" ht="25.35" customHeight="1">
      <c r="B36" s="6" t="s">
        <v>59</v>
      </c>
      <c r="C36" s="9"/>
      <c r="D36" s="9"/>
      <c r="E36" s="43">
        <v>48426294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-38450000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10750000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7.0030940451232079E-2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21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-35731241.950000003</v>
      </c>
    </row>
    <row r="14" spans="2:7" ht="25.35" customHeight="1">
      <c r="B14" s="6" t="s">
        <v>43</v>
      </c>
      <c r="D14" s="9"/>
      <c r="E14" s="79">
        <v>42540513.299999997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6809271.349999994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87982414</v>
      </c>
      <c r="G18" s="41"/>
    </row>
    <row r="19" spans="2:7" ht="25.35" customHeight="1">
      <c r="B19" s="6" t="s">
        <v>9</v>
      </c>
      <c r="D19" s="9"/>
      <c r="E19" s="33">
        <v>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87982414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94791685.349999994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87754014</v>
      </c>
    </row>
    <row r="26" spans="2:7" ht="25.35" customHeight="1">
      <c r="B26" s="6" t="s">
        <v>13</v>
      </c>
      <c r="D26" s="9"/>
      <c r="E26" s="33">
        <v>1438363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89192377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5599308.349999994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5599308.349999994</v>
      </c>
      <c r="J35" s="38"/>
    </row>
    <row r="36" spans="2:10" ht="25.35" customHeight="1">
      <c r="B36" s="6" t="s">
        <v>59</v>
      </c>
      <c r="C36" s="9"/>
      <c r="D36" s="9"/>
      <c r="E36" s="43">
        <v>42540513.299999997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-36941204.950000003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5599308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5.9069611214587404E-2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2" orientation="portrait" horizontalDpi="4294967292" verticalDpi="4294967292" r:id="rId1"/>
  <colBreaks count="2" manualBreakCount="2">
    <brk id="1" max="1048575" man="1"/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42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-12693446.939999999</v>
      </c>
    </row>
    <row r="14" spans="2:7" ht="25.35" customHeight="1">
      <c r="B14" s="6" t="s">
        <v>43</v>
      </c>
      <c r="D14" s="9"/>
      <c r="E14" s="79">
        <v>26133013.16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13439566.220000001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68820485</v>
      </c>
      <c r="G18" s="41"/>
    </row>
    <row r="19" spans="2:7" ht="25.35" customHeight="1">
      <c r="B19" s="6" t="s">
        <v>9</v>
      </c>
      <c r="D19" s="9"/>
      <c r="E19" s="33">
        <v>10500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68830985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82270551.219999999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68830985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68830985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13439566.219999999</v>
      </c>
      <c r="E32" s="46"/>
    </row>
    <row r="33" spans="2:10" ht="25.35" customHeight="1">
      <c r="B33" s="11" t="s">
        <v>16</v>
      </c>
      <c r="C33" s="9"/>
      <c r="D33" s="47">
        <v>388810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13828376.219999999</v>
      </c>
      <c r="J35" s="38"/>
    </row>
    <row r="36" spans="2:10" ht="25.35" customHeight="1">
      <c r="B36" s="6" t="s">
        <v>59</v>
      </c>
      <c r="C36" s="9"/>
      <c r="D36" s="9"/>
      <c r="E36" s="43">
        <v>26521823.16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-12693446.940000001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12344332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0.15004557301421226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44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-18745082</v>
      </c>
    </row>
    <row r="14" spans="2:7" ht="25.35" customHeight="1">
      <c r="B14" s="6" t="s">
        <v>43</v>
      </c>
      <c r="D14" s="9"/>
      <c r="E14" s="79">
        <v>30000000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11254918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87555413</v>
      </c>
      <c r="G18" s="41"/>
    </row>
    <row r="19" spans="2:7" ht="25.35" customHeight="1">
      <c r="B19" s="6" t="s">
        <v>9</v>
      </c>
      <c r="D19" s="9"/>
      <c r="E19" s="33">
        <v>10000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87565413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98820331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74930159.480000004</v>
      </c>
    </row>
    <row r="26" spans="2:7" ht="25.35" customHeight="1">
      <c r="B26" s="6" t="s">
        <v>13</v>
      </c>
      <c r="D26" s="9"/>
      <c r="E26" s="33">
        <v>14350000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89280159.480000004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9540171.5199999958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9540171.5199999958</v>
      </c>
      <c r="J35" s="38"/>
    </row>
    <row r="36" spans="2:10" ht="25.35" customHeight="1">
      <c r="B36" s="6" t="s">
        <v>59</v>
      </c>
      <c r="C36" s="9"/>
      <c r="D36" s="9"/>
      <c r="E36" s="43">
        <v>30000000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-20459828.480000004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9506650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9.6201357593105011E-2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3"/>
    <col min="2" max="2" width="21.28515625" style="63" customWidth="1"/>
    <col min="3" max="3" width="75.140625" style="63" customWidth="1"/>
    <col min="4" max="4" width="40.28515625" style="63" customWidth="1"/>
    <col min="5" max="5" width="24" style="63" customWidth="1"/>
    <col min="6" max="6" width="3" style="63" customWidth="1"/>
    <col min="7" max="9" width="9.140625" style="63"/>
    <col min="10" max="10" width="16.7109375" style="63" customWidth="1"/>
    <col min="11" max="16384" width="9.140625" style="63"/>
  </cols>
  <sheetData>
    <row r="1" spans="2:7" ht="26.25">
      <c r="B1" s="61" t="s">
        <v>0</v>
      </c>
      <c r="C1" s="61"/>
      <c r="D1" s="61"/>
      <c r="E1" s="61"/>
      <c r="F1" s="62"/>
      <c r="G1" s="62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1" t="s">
        <v>54</v>
      </c>
      <c r="C5" s="61"/>
      <c r="D5" s="61"/>
      <c r="E5" s="61"/>
      <c r="F5" s="58"/>
      <c r="G5" s="58"/>
    </row>
    <row r="6" spans="2:7" ht="25.35" customHeight="1">
      <c r="B6" s="58"/>
      <c r="C6" s="58"/>
      <c r="D6" s="58"/>
      <c r="E6" s="58"/>
      <c r="F6" s="58"/>
      <c r="G6" s="58"/>
    </row>
    <row r="7" spans="2:7" ht="25.35" customHeight="1">
      <c r="B7" s="62"/>
      <c r="C7" s="58"/>
      <c r="D7" s="62"/>
      <c r="E7" s="62"/>
      <c r="F7" s="62"/>
      <c r="G7" s="62"/>
    </row>
    <row r="8" spans="2:7" ht="25.35" customHeight="1">
      <c r="B8" s="64" t="s">
        <v>4</v>
      </c>
      <c r="C8" s="65" t="s">
        <v>45</v>
      </c>
      <c r="D8" s="65"/>
      <c r="E8" s="65"/>
      <c r="F8" s="66"/>
      <c r="G8" s="66"/>
    </row>
    <row r="9" spans="2:7" ht="25.35" customHeight="1"/>
    <row r="10" spans="2:7" ht="41.45" customHeight="1">
      <c r="E10" s="67" t="s">
        <v>22</v>
      </c>
    </row>
    <row r="11" spans="2:7" ht="25.35" customHeight="1">
      <c r="B11" s="68" t="s">
        <v>55</v>
      </c>
      <c r="D11" s="68"/>
      <c r="E11" s="69"/>
    </row>
    <row r="12" spans="2:7" ht="25.35" customHeight="1">
      <c r="B12" s="68"/>
      <c r="C12" s="68"/>
      <c r="D12" s="68"/>
    </row>
    <row r="13" spans="2:7" ht="25.35" customHeight="1">
      <c r="B13" s="63" t="s">
        <v>56</v>
      </c>
      <c r="C13" s="68"/>
      <c r="D13" s="68"/>
      <c r="E13" s="78">
        <v>-3821519</v>
      </c>
    </row>
    <row r="14" spans="2:7" ht="25.35" customHeight="1">
      <c r="B14" s="63" t="s">
        <v>43</v>
      </c>
      <c r="D14" s="68"/>
      <c r="E14" s="79">
        <v>22384583</v>
      </c>
    </row>
    <row r="15" spans="2:7" ht="25.35" customHeight="1">
      <c r="B15" s="68"/>
      <c r="D15" s="68"/>
      <c r="E15" s="39"/>
    </row>
    <row r="16" spans="2:7" ht="25.35" customHeight="1">
      <c r="B16" s="63" t="s">
        <v>57</v>
      </c>
      <c r="C16" s="68"/>
      <c r="D16" s="68"/>
      <c r="E16" s="33">
        <v>18563064</v>
      </c>
    </row>
    <row r="17" spans="2:7" ht="25.35" customHeight="1">
      <c r="B17" s="68"/>
      <c r="C17" s="68"/>
      <c r="D17" s="68"/>
      <c r="E17" s="40"/>
    </row>
    <row r="18" spans="2:7" ht="25.35" customHeight="1">
      <c r="B18" s="63" t="s">
        <v>8</v>
      </c>
      <c r="C18" s="68"/>
      <c r="D18" s="68"/>
      <c r="E18" s="32">
        <v>68305958.400000006</v>
      </c>
      <c r="G18" s="70"/>
    </row>
    <row r="19" spans="2:7" ht="25.35" customHeight="1">
      <c r="B19" s="63" t="s">
        <v>9</v>
      </c>
      <c r="D19" s="68"/>
      <c r="E19" s="33">
        <v>358000</v>
      </c>
    </row>
    <row r="20" spans="2:7" ht="25.35" customHeight="1">
      <c r="B20" s="68"/>
      <c r="D20" s="68"/>
      <c r="E20" s="42"/>
    </row>
    <row r="21" spans="2:7" ht="25.35" customHeight="1">
      <c r="B21" s="63" t="s">
        <v>10</v>
      </c>
      <c r="C21" s="68"/>
      <c r="D21" s="68"/>
      <c r="E21" s="43">
        <v>68663958.400000006</v>
      </c>
    </row>
    <row r="22" spans="2:7" ht="25.35" customHeight="1">
      <c r="B22" s="68"/>
      <c r="C22" s="68"/>
      <c r="D22" s="68"/>
      <c r="E22" s="42"/>
    </row>
    <row r="23" spans="2:7" ht="25.35" customHeight="1">
      <c r="B23" s="68" t="s">
        <v>11</v>
      </c>
      <c r="C23" s="68"/>
      <c r="D23" s="68"/>
      <c r="E23" s="43">
        <v>87227022.400000006</v>
      </c>
    </row>
    <row r="24" spans="2:7" ht="25.35" customHeight="1">
      <c r="B24" s="68"/>
      <c r="C24" s="68"/>
      <c r="D24" s="68"/>
      <c r="E24" s="42"/>
    </row>
    <row r="25" spans="2:7" ht="25.35" customHeight="1">
      <c r="B25" s="63" t="s">
        <v>12</v>
      </c>
      <c r="C25" s="68"/>
      <c r="D25" s="68"/>
      <c r="E25" s="44">
        <v>68663958</v>
      </c>
    </row>
    <row r="26" spans="2:7" ht="25.35" customHeight="1">
      <c r="B26" s="63" t="s">
        <v>13</v>
      </c>
      <c r="D26" s="68"/>
      <c r="E26" s="33">
        <v>0</v>
      </c>
    </row>
    <row r="27" spans="2:7" ht="25.35" customHeight="1">
      <c r="B27" s="68"/>
      <c r="D27" s="68"/>
      <c r="E27" s="42"/>
    </row>
    <row r="28" spans="2:7" ht="25.35" customHeight="1">
      <c r="B28" s="68" t="s">
        <v>14</v>
      </c>
      <c r="C28" s="68"/>
      <c r="D28" s="68"/>
      <c r="E28" s="45">
        <v>68663958</v>
      </c>
    </row>
    <row r="29" spans="2:7" ht="25.35" customHeight="1">
      <c r="B29" s="68"/>
      <c r="C29" s="68"/>
      <c r="D29" s="68"/>
      <c r="E29" s="46"/>
    </row>
    <row r="30" spans="2:7" ht="25.35" customHeight="1">
      <c r="B30" s="68" t="s">
        <v>53</v>
      </c>
      <c r="C30" s="68"/>
      <c r="D30" s="68"/>
      <c r="E30" s="46"/>
    </row>
    <row r="31" spans="2:7" ht="25.35" customHeight="1">
      <c r="B31" s="68"/>
      <c r="C31" s="68"/>
      <c r="D31" s="68"/>
      <c r="E31" s="46"/>
    </row>
    <row r="32" spans="2:7" ht="25.35" customHeight="1">
      <c r="B32" s="63" t="s">
        <v>15</v>
      </c>
      <c r="C32" s="68"/>
      <c r="D32" s="71">
        <v>18563064.400000006</v>
      </c>
      <c r="E32" s="46"/>
    </row>
    <row r="33" spans="2:10" ht="25.35" customHeight="1">
      <c r="B33" s="63" t="s">
        <v>16</v>
      </c>
      <c r="C33" s="68"/>
      <c r="D33" s="72">
        <v>0</v>
      </c>
      <c r="E33" s="46"/>
    </row>
    <row r="34" spans="2:10" ht="25.35" customHeight="1">
      <c r="B34" s="68"/>
      <c r="D34" s="68"/>
      <c r="E34" s="46"/>
      <c r="J34" s="48"/>
    </row>
    <row r="35" spans="2:10" ht="25.35" customHeight="1">
      <c r="B35" s="63" t="s">
        <v>58</v>
      </c>
      <c r="C35" s="68"/>
      <c r="D35" s="68"/>
      <c r="E35" s="27">
        <v>18563064.400000006</v>
      </c>
    </row>
    <row r="36" spans="2:10" ht="25.35" customHeight="1">
      <c r="B36" s="63" t="s">
        <v>59</v>
      </c>
      <c r="C36" s="68"/>
      <c r="D36" s="68"/>
      <c r="E36" s="43">
        <v>22384583</v>
      </c>
      <c r="J36" s="73"/>
    </row>
    <row r="37" spans="2:10" ht="25.35" customHeight="1">
      <c r="D37" s="68"/>
      <c r="E37" s="27"/>
    </row>
    <row r="38" spans="2:10" ht="25.35" customHeight="1">
      <c r="B38" s="68" t="s">
        <v>60</v>
      </c>
      <c r="D38" s="68"/>
      <c r="E38" s="33">
        <v>-3821518.599999994</v>
      </c>
    </row>
    <row r="39" spans="2:10" ht="25.35" customHeight="1">
      <c r="B39" s="68"/>
      <c r="C39" s="68"/>
      <c r="D39" s="68"/>
      <c r="E39" s="42"/>
    </row>
    <row r="40" spans="2:10" ht="25.35" customHeight="1">
      <c r="B40" s="63" t="s">
        <v>61</v>
      </c>
      <c r="C40" s="68"/>
      <c r="D40" s="68"/>
      <c r="E40" s="45">
        <v>15029900</v>
      </c>
    </row>
    <row r="41" spans="2:10" ht="25.35" customHeight="1">
      <c r="B41" s="63" t="s">
        <v>23</v>
      </c>
      <c r="D41" s="68"/>
      <c r="E41" s="20"/>
    </row>
    <row r="42" spans="2:10" ht="25.35" customHeight="1">
      <c r="D42" s="68"/>
      <c r="E42" s="21"/>
    </row>
    <row r="43" spans="2:10" ht="25.35" customHeight="1">
      <c r="B43" s="68" t="s">
        <v>18</v>
      </c>
      <c r="D43" s="68"/>
      <c r="E43" s="21"/>
    </row>
    <row r="44" spans="2:10" ht="25.35" customHeight="1">
      <c r="B44" s="68" t="s">
        <v>62</v>
      </c>
      <c r="C44" s="68"/>
      <c r="D44" s="68"/>
      <c r="E44" s="22">
        <v>0.17230784207073885</v>
      </c>
    </row>
    <row r="45" spans="2:10" ht="25.35" customHeight="1">
      <c r="B45" s="68"/>
      <c r="C45" s="68"/>
      <c r="D45" s="68"/>
      <c r="E45" s="21"/>
    </row>
    <row r="46" spans="2:10" ht="25.35" customHeight="1">
      <c r="B46" s="68" t="s">
        <v>19</v>
      </c>
      <c r="C46" s="68"/>
      <c r="D46" s="68"/>
      <c r="E46" s="21"/>
    </row>
    <row r="47" spans="2:10" ht="25.35" customHeight="1">
      <c r="B47" s="68"/>
      <c r="C47" s="68"/>
      <c r="D47" s="68"/>
      <c r="E47" s="21"/>
    </row>
    <row r="48" spans="2:10" ht="25.35" customHeight="1">
      <c r="B48" s="68"/>
      <c r="C48" s="68"/>
      <c r="D48" s="68"/>
      <c r="E48" s="21"/>
    </row>
    <row r="49" spans="2:5" ht="25.35" customHeight="1">
      <c r="B49" s="68"/>
      <c r="C49" s="68"/>
      <c r="D49" s="68"/>
      <c r="E49" s="21"/>
    </row>
    <row r="50" spans="2:5" ht="25.35" customHeight="1">
      <c r="B50" s="74"/>
      <c r="C50" s="74"/>
      <c r="D50" s="68"/>
      <c r="E50" s="24"/>
    </row>
    <row r="51" spans="2:5" ht="25.35" customHeight="1">
      <c r="B51" s="68" t="s">
        <v>24</v>
      </c>
      <c r="E51" s="25" t="s">
        <v>20</v>
      </c>
    </row>
    <row r="52" spans="2:5" ht="15.75" customHeight="1">
      <c r="C52" s="68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52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-8282013</v>
      </c>
    </row>
    <row r="14" spans="2:7" ht="25.35" customHeight="1">
      <c r="B14" s="6" t="s">
        <v>43</v>
      </c>
      <c r="D14" s="9"/>
      <c r="E14" s="79">
        <v>20788764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12506751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48851917</v>
      </c>
      <c r="G18" s="41"/>
    </row>
    <row r="19" spans="2:7" ht="25.35" customHeight="1">
      <c r="B19" s="6" t="s">
        <v>9</v>
      </c>
      <c r="D19" s="9"/>
      <c r="E19" s="33">
        <v>160000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49011917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61518668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44444227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44444227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17074441</v>
      </c>
      <c r="E32" s="46"/>
    </row>
    <row r="33" spans="2:10" ht="25.35" customHeight="1">
      <c r="B33" s="11" t="s">
        <v>16</v>
      </c>
      <c r="C33" s="9"/>
      <c r="D33" s="47">
        <v>200000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17274441</v>
      </c>
      <c r="J35" s="38"/>
    </row>
    <row r="36" spans="2:10" ht="25.35" customHeight="1">
      <c r="B36" s="6" t="s">
        <v>59</v>
      </c>
      <c r="C36" s="9"/>
      <c r="D36" s="9"/>
      <c r="E36" s="43">
        <v>20988764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-3714323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17249138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0.28038867811637275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46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63132655</v>
      </c>
    </row>
    <row r="14" spans="2:7" ht="25.35" customHeight="1">
      <c r="B14" s="6" t="s">
        <v>43</v>
      </c>
      <c r="D14" s="9"/>
      <c r="E14" s="79">
        <v>113423608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176556263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158810239</v>
      </c>
      <c r="G18" s="41"/>
    </row>
    <row r="19" spans="2:7" ht="25.35" customHeight="1">
      <c r="B19" s="6" t="s">
        <v>9</v>
      </c>
      <c r="D19" s="9"/>
      <c r="E19" s="33">
        <v>20740000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179550239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356106502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161971239</v>
      </c>
    </row>
    <row r="26" spans="2:7" ht="25.35" customHeight="1">
      <c r="B26" s="6" t="s">
        <v>13</v>
      </c>
      <c r="D26" s="9"/>
      <c r="E26" s="33">
        <v>17579000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179550239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176556263</v>
      </c>
      <c r="E32" s="46"/>
    </row>
    <row r="33" spans="2:10" ht="25.35" customHeight="1">
      <c r="B33" s="11" t="s">
        <v>16</v>
      </c>
      <c r="C33" s="9"/>
      <c r="D33" s="47">
        <v>771000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177327263</v>
      </c>
      <c r="J35" s="38"/>
    </row>
    <row r="36" spans="2:10" ht="25.35" customHeight="1">
      <c r="B36" s="6" t="s">
        <v>59</v>
      </c>
      <c r="C36" s="9"/>
      <c r="D36" s="9"/>
      <c r="E36" s="43">
        <v>114194608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63132655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65300155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0.18337254341960879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47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-20769476</v>
      </c>
    </row>
    <row r="14" spans="2:7" ht="25.35" customHeight="1">
      <c r="B14" s="6" t="s">
        <v>43</v>
      </c>
      <c r="D14" s="9"/>
      <c r="E14" s="79">
        <v>44575101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23805625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91061260</v>
      </c>
      <c r="G18" s="41"/>
    </row>
    <row r="19" spans="2:7" ht="25.35" customHeight="1">
      <c r="B19" s="6" t="s">
        <v>9</v>
      </c>
      <c r="D19" s="9"/>
      <c r="E19" s="33">
        <v>471729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91532989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115338614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102910439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102910439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12428175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12428175</v>
      </c>
      <c r="J35" s="38"/>
    </row>
    <row r="36" spans="2:10" ht="25.35" customHeight="1">
      <c r="B36" s="6" t="s">
        <v>59</v>
      </c>
      <c r="C36" s="9"/>
      <c r="D36" s="9"/>
      <c r="E36" s="43">
        <v>44575101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-32146926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12428175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0.10775380914495816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48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-33986352</v>
      </c>
    </row>
    <row r="14" spans="2:7" ht="25.35" customHeight="1">
      <c r="B14" s="6" t="s">
        <v>43</v>
      </c>
      <c r="D14" s="9"/>
      <c r="E14" s="79">
        <v>49454287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15467935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89928053</v>
      </c>
      <c r="G18" s="41"/>
    </row>
    <row r="19" spans="2:7" ht="25.35" customHeight="1">
      <c r="B19" s="6" t="s">
        <v>9</v>
      </c>
      <c r="D19" s="9"/>
      <c r="E19" s="33">
        <v>1280000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91208053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106675988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96526978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96526978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10149010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10149010</v>
      </c>
      <c r="J35" s="38"/>
    </row>
    <row r="36" spans="2:10" ht="25.35" customHeight="1">
      <c r="B36" s="6" t="s">
        <v>59</v>
      </c>
      <c r="C36" s="9"/>
      <c r="D36" s="9"/>
      <c r="E36" s="43">
        <v>49454287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-39305277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10149010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9.5138654820801846E-2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3"/>
    <col min="2" max="2" width="21.28515625" style="63" customWidth="1"/>
    <col min="3" max="3" width="75.140625" style="63" customWidth="1"/>
    <col min="4" max="4" width="40.28515625" style="63" customWidth="1"/>
    <col min="5" max="5" width="24" style="63" customWidth="1"/>
    <col min="6" max="6" width="3" style="63" customWidth="1"/>
    <col min="7" max="9" width="9.140625" style="63"/>
    <col min="10" max="10" width="16.7109375" style="63" customWidth="1"/>
    <col min="11" max="16384" width="9.140625" style="63"/>
  </cols>
  <sheetData>
    <row r="1" spans="2:7" ht="26.25">
      <c r="B1" s="61" t="s">
        <v>0</v>
      </c>
      <c r="C1" s="61"/>
      <c r="D1" s="61"/>
      <c r="E1" s="61"/>
      <c r="F1" s="62"/>
      <c r="G1" s="62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1" t="s">
        <v>54</v>
      </c>
      <c r="C5" s="61"/>
      <c r="D5" s="61"/>
      <c r="E5" s="61"/>
      <c r="F5" s="58"/>
      <c r="G5" s="58"/>
    </row>
    <row r="6" spans="2:7" ht="25.35" customHeight="1">
      <c r="B6" s="58"/>
      <c r="C6" s="58"/>
      <c r="D6" s="58"/>
      <c r="E6" s="58"/>
      <c r="F6" s="58"/>
      <c r="G6" s="58"/>
    </row>
    <row r="7" spans="2:7" ht="25.35" customHeight="1">
      <c r="B7" s="62"/>
      <c r="C7" s="58"/>
      <c r="D7" s="62"/>
      <c r="E7" s="62"/>
      <c r="F7" s="62"/>
      <c r="G7" s="62"/>
    </row>
    <row r="8" spans="2:7" ht="25.35" customHeight="1">
      <c r="B8" s="64" t="s">
        <v>4</v>
      </c>
      <c r="C8" s="65" t="s">
        <v>51</v>
      </c>
      <c r="D8" s="65"/>
      <c r="E8" s="65"/>
      <c r="F8" s="66"/>
      <c r="G8" s="66"/>
    </row>
    <row r="9" spans="2:7" ht="25.35" customHeight="1"/>
    <row r="10" spans="2:7" ht="41.45" customHeight="1">
      <c r="E10" s="67" t="s">
        <v>22</v>
      </c>
    </row>
    <row r="11" spans="2:7" ht="25.35" customHeight="1">
      <c r="B11" s="68" t="s">
        <v>55</v>
      </c>
      <c r="D11" s="68"/>
      <c r="E11" s="69"/>
    </row>
    <row r="12" spans="2:7" ht="25.35" customHeight="1">
      <c r="B12" s="68"/>
      <c r="C12" s="68"/>
      <c r="D12" s="68"/>
    </row>
    <row r="13" spans="2:7" ht="25.35" customHeight="1">
      <c r="B13" s="63" t="s">
        <v>56</v>
      </c>
      <c r="C13" s="68"/>
      <c r="D13" s="68"/>
      <c r="E13" s="78">
        <v>-10947583</v>
      </c>
    </row>
    <row r="14" spans="2:7" ht="25.35" customHeight="1">
      <c r="B14" s="63" t="s">
        <v>43</v>
      </c>
      <c r="D14" s="68"/>
      <c r="E14" s="79">
        <v>15885254</v>
      </c>
    </row>
    <row r="15" spans="2:7" ht="25.35" customHeight="1">
      <c r="B15" s="68"/>
      <c r="D15" s="68"/>
      <c r="E15" s="39"/>
    </row>
    <row r="16" spans="2:7" ht="25.35" customHeight="1">
      <c r="B16" s="63" t="s">
        <v>57</v>
      </c>
      <c r="C16" s="68"/>
      <c r="D16" s="68"/>
      <c r="E16" s="33">
        <v>4937671</v>
      </c>
    </row>
    <row r="17" spans="2:7" ht="25.35" customHeight="1">
      <c r="B17" s="68"/>
      <c r="C17" s="68"/>
      <c r="D17" s="68"/>
      <c r="E17" s="40"/>
    </row>
    <row r="18" spans="2:7" ht="25.35" customHeight="1">
      <c r="B18" s="63" t="s">
        <v>8</v>
      </c>
      <c r="C18" s="68"/>
      <c r="D18" s="68"/>
      <c r="E18" s="32">
        <v>36536252</v>
      </c>
      <c r="G18" s="70"/>
    </row>
    <row r="19" spans="2:7" ht="25.35" customHeight="1">
      <c r="B19" s="63" t="s">
        <v>9</v>
      </c>
      <c r="D19" s="68"/>
      <c r="E19" s="33">
        <v>100000</v>
      </c>
    </row>
    <row r="20" spans="2:7" ht="25.35" customHeight="1">
      <c r="B20" s="68"/>
      <c r="D20" s="68"/>
      <c r="E20" s="42"/>
    </row>
    <row r="21" spans="2:7" ht="25.35" customHeight="1">
      <c r="B21" s="63" t="s">
        <v>10</v>
      </c>
      <c r="C21" s="68"/>
      <c r="D21" s="68"/>
      <c r="E21" s="43">
        <v>36636252</v>
      </c>
    </row>
    <row r="22" spans="2:7" ht="25.35" customHeight="1">
      <c r="B22" s="68"/>
      <c r="C22" s="68"/>
      <c r="D22" s="68"/>
      <c r="E22" s="42"/>
    </row>
    <row r="23" spans="2:7" ht="25.35" customHeight="1">
      <c r="B23" s="68" t="s">
        <v>11</v>
      </c>
      <c r="C23" s="68"/>
      <c r="D23" s="68"/>
      <c r="E23" s="43">
        <v>41573923</v>
      </c>
    </row>
    <row r="24" spans="2:7" ht="25.35" customHeight="1">
      <c r="B24" s="68"/>
      <c r="C24" s="68"/>
      <c r="D24" s="68"/>
      <c r="E24" s="42"/>
    </row>
    <row r="25" spans="2:7" ht="25.35" customHeight="1">
      <c r="B25" s="63" t="s">
        <v>12</v>
      </c>
      <c r="C25" s="68"/>
      <c r="D25" s="68"/>
      <c r="E25" s="44">
        <v>36636252</v>
      </c>
    </row>
    <row r="26" spans="2:7" ht="25.35" customHeight="1">
      <c r="B26" s="63" t="s">
        <v>13</v>
      </c>
      <c r="D26" s="68"/>
      <c r="E26" s="33">
        <v>0</v>
      </c>
    </row>
    <row r="27" spans="2:7" ht="25.35" customHeight="1">
      <c r="B27" s="68"/>
      <c r="D27" s="68"/>
      <c r="E27" s="42"/>
    </row>
    <row r="28" spans="2:7" ht="25.35" customHeight="1">
      <c r="B28" s="68" t="s">
        <v>14</v>
      </c>
      <c r="C28" s="68"/>
      <c r="D28" s="68"/>
      <c r="E28" s="45">
        <v>36636252</v>
      </c>
    </row>
    <row r="29" spans="2:7" ht="25.35" customHeight="1">
      <c r="B29" s="68"/>
      <c r="C29" s="68"/>
      <c r="D29" s="68"/>
      <c r="E29" s="46"/>
    </row>
    <row r="30" spans="2:7" ht="25.35" customHeight="1">
      <c r="B30" s="68" t="s">
        <v>53</v>
      </c>
      <c r="C30" s="68"/>
      <c r="D30" s="68"/>
      <c r="E30" s="46"/>
    </row>
    <row r="31" spans="2:7" ht="25.35" customHeight="1">
      <c r="B31" s="68"/>
      <c r="C31" s="68"/>
      <c r="D31" s="68"/>
      <c r="E31" s="46"/>
    </row>
    <row r="32" spans="2:7" ht="25.35" customHeight="1">
      <c r="B32" s="63" t="s">
        <v>15</v>
      </c>
      <c r="C32" s="68"/>
      <c r="D32" s="71">
        <v>4937671</v>
      </c>
      <c r="E32" s="46"/>
    </row>
    <row r="33" spans="2:10" ht="25.35" customHeight="1">
      <c r="B33" s="63" t="s">
        <v>16</v>
      </c>
      <c r="C33" s="68"/>
      <c r="D33" s="72">
        <v>0</v>
      </c>
      <c r="E33" s="46"/>
    </row>
    <row r="34" spans="2:10" ht="25.35" customHeight="1">
      <c r="B34" s="68"/>
      <c r="D34" s="68"/>
      <c r="E34" s="46"/>
      <c r="J34" s="48"/>
    </row>
    <row r="35" spans="2:10" ht="25.35" customHeight="1">
      <c r="B35" s="63" t="s">
        <v>58</v>
      </c>
      <c r="C35" s="68"/>
      <c r="D35" s="68"/>
      <c r="E35" s="27">
        <v>4937671</v>
      </c>
    </row>
    <row r="36" spans="2:10" ht="25.35" customHeight="1">
      <c r="B36" s="63" t="s">
        <v>59</v>
      </c>
      <c r="C36" s="68"/>
      <c r="D36" s="68"/>
      <c r="E36" s="43">
        <v>15885254</v>
      </c>
      <c r="J36" s="73"/>
    </row>
    <row r="37" spans="2:10" ht="25.35" customHeight="1">
      <c r="D37" s="68"/>
      <c r="E37" s="27"/>
    </row>
    <row r="38" spans="2:10" ht="25.35" customHeight="1">
      <c r="B38" s="68" t="s">
        <v>60</v>
      </c>
      <c r="D38" s="68"/>
      <c r="E38" s="33">
        <v>-10947583</v>
      </c>
    </row>
    <row r="39" spans="2:10" ht="25.35" customHeight="1">
      <c r="B39" s="68"/>
      <c r="C39" s="68"/>
      <c r="D39" s="68"/>
      <c r="E39" s="42"/>
    </row>
    <row r="40" spans="2:10" ht="25.35" customHeight="1">
      <c r="B40" s="63" t="s">
        <v>61</v>
      </c>
      <c r="C40" s="68"/>
      <c r="D40" s="68"/>
      <c r="E40" s="45">
        <v>4937671</v>
      </c>
    </row>
    <row r="41" spans="2:10" ht="25.35" customHeight="1">
      <c r="B41" s="63" t="s">
        <v>23</v>
      </c>
      <c r="D41" s="68"/>
      <c r="E41" s="20"/>
    </row>
    <row r="42" spans="2:10" ht="25.35" customHeight="1">
      <c r="D42" s="68"/>
      <c r="E42" s="21"/>
    </row>
    <row r="43" spans="2:10" ht="25.35" customHeight="1">
      <c r="B43" s="68" t="s">
        <v>18</v>
      </c>
      <c r="D43" s="68"/>
      <c r="E43" s="21"/>
    </row>
    <row r="44" spans="2:10" ht="25.35" customHeight="1">
      <c r="B44" s="68" t="s">
        <v>62</v>
      </c>
      <c r="C44" s="68"/>
      <c r="D44" s="68"/>
      <c r="E44" s="22">
        <v>0.11876846454928008</v>
      </c>
    </row>
    <row r="45" spans="2:10" ht="25.35" customHeight="1">
      <c r="B45" s="68"/>
      <c r="C45" s="68"/>
      <c r="D45" s="68"/>
      <c r="E45" s="21"/>
    </row>
    <row r="46" spans="2:10" ht="25.35" customHeight="1">
      <c r="B46" s="68" t="s">
        <v>19</v>
      </c>
      <c r="C46" s="68"/>
      <c r="D46" s="68"/>
      <c r="E46" s="21"/>
    </row>
    <row r="47" spans="2:10" ht="25.35" customHeight="1">
      <c r="B47" s="68"/>
      <c r="C47" s="68"/>
      <c r="D47" s="68"/>
      <c r="E47" s="21"/>
    </row>
    <row r="48" spans="2:10" ht="25.35" customHeight="1">
      <c r="B48" s="68"/>
      <c r="C48" s="68"/>
      <c r="D48" s="68"/>
      <c r="E48" s="21"/>
    </row>
    <row r="49" spans="2:5" ht="25.35" customHeight="1">
      <c r="B49" s="68"/>
      <c r="C49" s="68"/>
      <c r="D49" s="68"/>
      <c r="E49" s="21"/>
    </row>
    <row r="50" spans="2:5" ht="25.35" customHeight="1">
      <c r="B50" s="74"/>
      <c r="C50" s="74"/>
      <c r="D50" s="68"/>
      <c r="E50" s="24"/>
    </row>
    <row r="51" spans="2:5" ht="25.35" customHeight="1">
      <c r="B51" s="68" t="s">
        <v>24</v>
      </c>
      <c r="E51" s="25" t="s">
        <v>20</v>
      </c>
    </row>
    <row r="52" spans="2:5" ht="15.75" customHeight="1">
      <c r="C52" s="68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49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8745394</v>
      </c>
    </row>
    <row r="14" spans="2:7" ht="25.35" customHeight="1">
      <c r="B14" s="6" t="s">
        <v>43</v>
      </c>
      <c r="D14" s="9"/>
      <c r="E14" s="79">
        <v>0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8745394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72644847</v>
      </c>
      <c r="G18" s="41"/>
    </row>
    <row r="19" spans="2:7" ht="25.35" customHeight="1">
      <c r="B19" s="6" t="s">
        <v>9</v>
      </c>
      <c r="D19" s="9"/>
      <c r="E19" s="33">
        <v>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72644847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81390241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72644847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72644847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8745394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8745394</v>
      </c>
      <c r="J35" s="38"/>
    </row>
    <row r="36" spans="2:10" ht="25.35" customHeight="1">
      <c r="B36" s="6" t="s">
        <v>59</v>
      </c>
      <c r="C36" s="9"/>
      <c r="D36" s="9"/>
      <c r="E36" s="43">
        <v>0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8745394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8745394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0.10745015486561835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50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-56017095</v>
      </c>
    </row>
    <row r="14" spans="2:7" ht="25.35" customHeight="1">
      <c r="B14" s="6" t="s">
        <v>43</v>
      </c>
      <c r="D14" s="9"/>
      <c r="E14" s="79">
        <v>100586079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44568984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255541196</v>
      </c>
      <c r="G18" s="41"/>
    </row>
    <row r="19" spans="2:7" ht="25.35" customHeight="1">
      <c r="B19" s="6" t="s">
        <v>9</v>
      </c>
      <c r="D19" s="9"/>
      <c r="E19" s="33">
        <v>4100000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259641196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304210180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259641196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259641196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44568984</v>
      </c>
      <c r="E32" s="46"/>
    </row>
    <row r="33" spans="2:10" ht="25.35" customHeight="1">
      <c r="B33" s="11" t="s">
        <v>16</v>
      </c>
      <c r="C33" s="9"/>
      <c r="D33" s="47">
        <v>595008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45163992</v>
      </c>
      <c r="J35" s="38"/>
    </row>
    <row r="36" spans="2:10" ht="25.35" customHeight="1">
      <c r="B36" s="6" t="s">
        <v>59</v>
      </c>
      <c r="C36" s="9"/>
      <c r="D36" s="9"/>
      <c r="E36" s="43">
        <v>101181087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-56017095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44163992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0.14517591751860506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25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7696245</v>
      </c>
    </row>
    <row r="14" spans="2:7" ht="25.35" customHeight="1">
      <c r="B14" s="6" t="s">
        <v>43</v>
      </c>
      <c r="D14" s="9"/>
      <c r="E14" s="79">
        <v>106356183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114052428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193067212</v>
      </c>
      <c r="G18" s="41"/>
    </row>
    <row r="19" spans="2:7" ht="25.35" customHeight="1">
      <c r="B19" s="6" t="s">
        <v>9</v>
      </c>
      <c r="D19" s="9"/>
      <c r="E19" s="33">
        <v>2068965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195136177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309188605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205522666</v>
      </c>
    </row>
    <row r="26" spans="2:7" ht="25.35" customHeight="1">
      <c r="B26" s="6" t="s">
        <v>13</v>
      </c>
      <c r="D26" s="9"/>
      <c r="E26" s="33">
        <v>9000000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214522666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94665939</v>
      </c>
      <c r="E32" s="46"/>
    </row>
    <row r="33" spans="2:10" ht="25.35" customHeight="1">
      <c r="B33" s="11" t="s">
        <v>16</v>
      </c>
      <c r="C33" s="9"/>
      <c r="D33" s="47">
        <v>810000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95475939</v>
      </c>
      <c r="J35" s="38"/>
    </row>
    <row r="36" spans="2:10" ht="25.35" customHeight="1">
      <c r="B36" s="6" t="s">
        <v>59</v>
      </c>
      <c r="C36" s="9"/>
      <c r="D36" s="9"/>
      <c r="E36" s="43">
        <v>107166183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-11690244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81096812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0.26228913578493618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26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-11247873</v>
      </c>
    </row>
    <row r="14" spans="2:7" ht="25.35" customHeight="1">
      <c r="B14" s="6" t="s">
        <v>43</v>
      </c>
      <c r="D14" s="9"/>
      <c r="E14" s="79">
        <v>23101563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11853690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58702611</v>
      </c>
      <c r="G18" s="41"/>
    </row>
    <row r="19" spans="2:7" ht="25.35" customHeight="1">
      <c r="B19" s="6" t="s">
        <v>9</v>
      </c>
      <c r="D19" s="9"/>
      <c r="E19" s="33">
        <v>345000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59047611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70901301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56147811</v>
      </c>
    </row>
    <row r="26" spans="2:7" ht="25.35" customHeight="1">
      <c r="B26" s="6" t="s">
        <v>13</v>
      </c>
      <c r="D26" s="9"/>
      <c r="E26" s="33">
        <v>2899800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59047611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11853690</v>
      </c>
      <c r="E32" s="46"/>
    </row>
    <row r="33" spans="2:10" ht="25.35" customHeight="1">
      <c r="B33" s="11" t="s">
        <v>16</v>
      </c>
      <c r="C33" s="9"/>
      <c r="D33" s="47">
        <v>10000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11863690</v>
      </c>
      <c r="J35" s="38"/>
    </row>
    <row r="36" spans="2:10" ht="25.35" customHeight="1">
      <c r="B36" s="6" t="s">
        <v>59</v>
      </c>
      <c r="C36" s="9"/>
      <c r="D36" s="9"/>
      <c r="E36" s="43">
        <v>23111563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-11247873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11863689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0.16732681675333433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27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-4331091</v>
      </c>
    </row>
    <row r="14" spans="2:7" ht="25.35" customHeight="1">
      <c r="B14" s="6" t="s">
        <v>43</v>
      </c>
      <c r="D14" s="9"/>
      <c r="E14" s="79">
        <v>9506323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5175232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20005000</v>
      </c>
      <c r="G18" s="41"/>
    </row>
    <row r="19" spans="2:7" ht="25.35" customHeight="1">
      <c r="B19" s="6" t="s">
        <v>9</v>
      </c>
      <c r="D19" s="9"/>
      <c r="E19" s="33">
        <v>70000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20075000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25250232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18815000</v>
      </c>
    </row>
    <row r="26" spans="2:7" ht="25.35" customHeight="1">
      <c r="B26" s="6" t="s">
        <v>13</v>
      </c>
      <c r="D26" s="9"/>
      <c r="E26" s="33">
        <v>1260000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20075000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5175232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5175232</v>
      </c>
      <c r="J35" s="38"/>
    </row>
    <row r="36" spans="2:10" ht="25.35" customHeight="1">
      <c r="B36" s="6" t="s">
        <v>59</v>
      </c>
      <c r="C36" s="9"/>
      <c r="D36" s="9"/>
      <c r="E36" s="43">
        <v>9506323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-4331091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5175232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0.20495779999169908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2" orientation="portrait" horizontalDpi="4294967292" verticalDpi="4294967292" r:id="rId1"/>
  <rowBreaks count="1" manualBreakCount="1">
    <brk id="52" min="1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28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16789943</v>
      </c>
    </row>
    <row r="14" spans="2:7" ht="25.35" customHeight="1">
      <c r="B14" s="6" t="s">
        <v>43</v>
      </c>
      <c r="D14" s="9"/>
      <c r="E14" s="79">
        <v>46345227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63135170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98437898.884405181</v>
      </c>
      <c r="G18" s="41"/>
    </row>
    <row r="19" spans="2:7" ht="25.35" customHeight="1">
      <c r="B19" s="6" t="s">
        <v>9</v>
      </c>
      <c r="D19" s="9"/>
      <c r="E19" s="33">
        <v>700000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99137898.884405181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162273068.8844052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99137899.200000003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99137899.200000003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63135169.684405193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63135169.684405193</v>
      </c>
      <c r="J35" s="38"/>
    </row>
    <row r="36" spans="2:10" ht="25.35" customHeight="1">
      <c r="B36" s="6" t="s">
        <v>59</v>
      </c>
      <c r="C36" s="9"/>
      <c r="D36" s="9"/>
      <c r="E36" s="43">
        <v>46345227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16789942.684405193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16284247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0.10035089070509932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29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15614902</v>
      </c>
    </row>
    <row r="14" spans="2:7" ht="25.35" customHeight="1">
      <c r="B14" s="6" t="s">
        <v>43</v>
      </c>
      <c r="D14" s="9"/>
      <c r="E14" s="79">
        <v>39704628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55319530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88722362</v>
      </c>
      <c r="G18" s="41"/>
    </row>
    <row r="19" spans="2:7" ht="25.35" customHeight="1">
      <c r="B19" s="6" t="s">
        <v>9</v>
      </c>
      <c r="D19" s="9"/>
      <c r="E19" s="33">
        <v>113000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88835362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144154892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90087970</v>
      </c>
    </row>
    <row r="26" spans="2:7" ht="25.35" customHeight="1">
      <c r="B26" s="6" t="s">
        <v>13</v>
      </c>
      <c r="D26" s="9"/>
      <c r="E26" s="33">
        <v>159313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90247283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53907609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53907609</v>
      </c>
      <c r="J35" s="38"/>
    </row>
    <row r="36" spans="2:10" ht="25.35" customHeight="1">
      <c r="B36" s="6" t="s">
        <v>59</v>
      </c>
      <c r="C36" s="9"/>
      <c r="D36" s="9"/>
      <c r="E36" s="43">
        <v>39704628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14202981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14202981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9.8525834281087035E-2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78" type="noConversion"/>
  <pageMargins left="0.75" right="0.75" top="1" bottom="1" header="0.5" footer="0.5"/>
  <pageSetup scale="5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1:7" ht="26.25">
      <c r="A1" s="57"/>
      <c r="B1" s="60" t="s">
        <v>0</v>
      </c>
      <c r="C1" s="60"/>
      <c r="D1" s="60"/>
      <c r="E1" s="60"/>
      <c r="F1" s="34"/>
      <c r="G1" s="34"/>
    </row>
    <row r="2" spans="1:7" ht="26.25">
      <c r="B2" s="61" t="s">
        <v>1</v>
      </c>
      <c r="C2" s="61"/>
      <c r="D2" s="61"/>
      <c r="E2" s="61"/>
      <c r="F2" s="58"/>
      <c r="G2" s="58"/>
    </row>
    <row r="3" spans="1:7" ht="26.25">
      <c r="B3" s="61" t="s">
        <v>2</v>
      </c>
      <c r="C3" s="61"/>
      <c r="D3" s="61"/>
      <c r="E3" s="61"/>
      <c r="F3" s="58"/>
      <c r="G3" s="58"/>
    </row>
    <row r="4" spans="1:7" ht="26.25">
      <c r="B4" s="61" t="s">
        <v>3</v>
      </c>
      <c r="C4" s="61"/>
      <c r="D4" s="61"/>
      <c r="E4" s="61"/>
      <c r="F4" s="58"/>
      <c r="G4" s="58"/>
    </row>
    <row r="5" spans="1:7" ht="26.25">
      <c r="B5" s="60" t="s">
        <v>54</v>
      </c>
      <c r="C5" s="61"/>
      <c r="D5" s="60"/>
      <c r="E5" s="60"/>
      <c r="F5" s="59"/>
      <c r="G5" s="59"/>
    </row>
    <row r="6" spans="1:7" ht="25.35" customHeight="1">
      <c r="B6" s="59"/>
      <c r="C6" s="59"/>
      <c r="D6" s="59"/>
      <c r="E6" s="59"/>
      <c r="F6" s="59"/>
      <c r="G6" s="59"/>
    </row>
    <row r="7" spans="1:7" ht="25.35" customHeight="1">
      <c r="B7" s="34"/>
      <c r="C7" s="59"/>
      <c r="D7" s="35"/>
      <c r="E7" s="35"/>
      <c r="F7" s="35"/>
      <c r="G7" s="35"/>
    </row>
    <row r="8" spans="1:7" ht="25.35" customHeight="1">
      <c r="B8" s="36" t="s">
        <v>4</v>
      </c>
      <c r="C8" s="57" t="s">
        <v>30</v>
      </c>
      <c r="D8" s="57"/>
      <c r="E8" s="57"/>
      <c r="F8" s="37"/>
      <c r="G8" s="37"/>
    </row>
    <row r="9" spans="1:7" ht="25.35" customHeight="1">
      <c r="D9" s="38"/>
      <c r="E9" s="38"/>
      <c r="F9" s="38"/>
      <c r="G9" s="38"/>
    </row>
    <row r="10" spans="1:7" ht="41.45" customHeight="1">
      <c r="E10" s="8" t="s">
        <v>22</v>
      </c>
    </row>
    <row r="11" spans="1:7" ht="25.35" customHeight="1">
      <c r="B11" s="9" t="s">
        <v>55</v>
      </c>
      <c r="D11" s="9"/>
      <c r="E11" s="10"/>
    </row>
    <row r="12" spans="1:7" ht="25.35" customHeight="1">
      <c r="B12" s="9"/>
      <c r="C12" s="9"/>
      <c r="D12" s="9"/>
    </row>
    <row r="13" spans="1:7" ht="25.35" customHeight="1">
      <c r="B13" s="6" t="s">
        <v>56</v>
      </c>
      <c r="C13" s="9"/>
      <c r="D13" s="9"/>
      <c r="E13" s="78">
        <v>14032479</v>
      </c>
    </row>
    <row r="14" spans="1:7" ht="25.35" customHeight="1">
      <c r="B14" s="6" t="s">
        <v>43</v>
      </c>
      <c r="D14" s="9"/>
      <c r="E14" s="79">
        <v>0</v>
      </c>
    </row>
    <row r="15" spans="1:7" ht="25.35" customHeight="1">
      <c r="B15" s="9"/>
      <c r="C15" s="11"/>
      <c r="D15" s="9"/>
      <c r="E15" s="39"/>
    </row>
    <row r="16" spans="1:7" ht="25.35" customHeight="1">
      <c r="B16" s="11" t="s">
        <v>57</v>
      </c>
      <c r="C16" s="9"/>
      <c r="D16" s="13"/>
      <c r="E16" s="33">
        <v>14032479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140217014</v>
      </c>
      <c r="G18" s="41"/>
    </row>
    <row r="19" spans="2:7" ht="25.35" customHeight="1">
      <c r="B19" s="6" t="s">
        <v>9</v>
      </c>
      <c r="D19" s="9"/>
      <c r="E19" s="33">
        <v>120000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140337014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154369493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140337014</v>
      </c>
    </row>
    <row r="26" spans="2:7" ht="25.35" customHeight="1">
      <c r="B26" s="6" t="s">
        <v>13</v>
      </c>
      <c r="D26" s="9"/>
      <c r="E26" s="33">
        <v>0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140337014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14032479</v>
      </c>
      <c r="E32" s="46"/>
    </row>
    <row r="33" spans="2:10" ht="25.35" customHeight="1">
      <c r="B33" s="11" t="s">
        <v>16</v>
      </c>
      <c r="C33" s="9"/>
      <c r="D33" s="47">
        <v>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14032479</v>
      </c>
      <c r="J35" s="38"/>
    </row>
    <row r="36" spans="2:10" ht="25.35" customHeight="1">
      <c r="B36" s="6" t="s">
        <v>59</v>
      </c>
      <c r="C36" s="9"/>
      <c r="D36" s="9"/>
      <c r="E36" s="43">
        <v>0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14032479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14032479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9.0901892124501574E-2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0" t="s">
        <v>0</v>
      </c>
      <c r="C1" s="60"/>
      <c r="D1" s="60"/>
      <c r="E1" s="60"/>
      <c r="F1" s="34"/>
      <c r="G1" s="34"/>
    </row>
    <row r="2" spans="2:7" ht="26.25">
      <c r="B2" s="61" t="s">
        <v>1</v>
      </c>
      <c r="C2" s="61"/>
      <c r="D2" s="61"/>
      <c r="E2" s="61"/>
      <c r="F2" s="58"/>
      <c r="G2" s="58"/>
    </row>
    <row r="3" spans="2:7" ht="26.25">
      <c r="B3" s="61" t="s">
        <v>2</v>
      </c>
      <c r="C3" s="61"/>
      <c r="D3" s="61"/>
      <c r="E3" s="61"/>
      <c r="F3" s="58"/>
      <c r="G3" s="58"/>
    </row>
    <row r="4" spans="2:7" ht="26.25">
      <c r="B4" s="61" t="s">
        <v>3</v>
      </c>
      <c r="C4" s="61"/>
      <c r="D4" s="61"/>
      <c r="E4" s="61"/>
      <c r="F4" s="58"/>
      <c r="G4" s="58"/>
    </row>
    <row r="5" spans="2:7" ht="26.25">
      <c r="B5" s="60" t="s">
        <v>54</v>
      </c>
      <c r="C5" s="61"/>
      <c r="D5" s="60"/>
      <c r="E5" s="60"/>
      <c r="F5" s="59"/>
      <c r="G5" s="59"/>
    </row>
    <row r="6" spans="2:7" ht="25.35" customHeight="1">
      <c r="B6" s="59"/>
      <c r="C6" s="59"/>
      <c r="D6" s="59"/>
      <c r="E6" s="59"/>
      <c r="F6" s="59"/>
      <c r="G6" s="59"/>
    </row>
    <row r="7" spans="2:7" ht="25.35" customHeight="1">
      <c r="B7" s="34"/>
      <c r="C7" s="59"/>
      <c r="D7" s="35"/>
      <c r="E7" s="35"/>
      <c r="F7" s="35"/>
      <c r="G7" s="35"/>
    </row>
    <row r="8" spans="2:7" ht="25.35" customHeight="1">
      <c r="B8" s="36" t="s">
        <v>4</v>
      </c>
      <c r="C8" s="57" t="s">
        <v>31</v>
      </c>
      <c r="D8" s="57"/>
      <c r="E8" s="57"/>
      <c r="F8" s="37"/>
      <c r="G8" s="37"/>
    </row>
    <row r="9" spans="2:7" ht="25.35" customHeight="1">
      <c r="D9" s="38"/>
      <c r="E9" s="38"/>
      <c r="F9" s="38"/>
      <c r="G9" s="38"/>
    </row>
    <row r="10" spans="2:7" ht="41.45" customHeight="1">
      <c r="E10" s="8" t="s">
        <v>22</v>
      </c>
    </row>
    <row r="11" spans="2:7" ht="25.35" customHeight="1">
      <c r="B11" s="9" t="s">
        <v>55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56</v>
      </c>
      <c r="C13" s="9"/>
      <c r="D13" s="9"/>
      <c r="E13" s="78">
        <v>-4101135</v>
      </c>
    </row>
    <row r="14" spans="2:7" ht="25.35" customHeight="1">
      <c r="B14" s="6" t="s">
        <v>43</v>
      </c>
      <c r="D14" s="9"/>
      <c r="E14" s="79">
        <v>6494088.7000000002</v>
      </c>
    </row>
    <row r="15" spans="2:7" ht="25.35" customHeight="1">
      <c r="B15" s="9"/>
      <c r="C15" s="11"/>
      <c r="D15" s="9"/>
      <c r="E15" s="39"/>
    </row>
    <row r="16" spans="2:7" ht="25.35" customHeight="1">
      <c r="B16" s="11" t="s">
        <v>57</v>
      </c>
      <c r="C16" s="9"/>
      <c r="D16" s="13"/>
      <c r="E16" s="33">
        <v>2392953.7000000002</v>
      </c>
    </row>
    <row r="17" spans="2:7" ht="25.35" customHeight="1">
      <c r="B17" s="9"/>
      <c r="C17" s="13"/>
      <c r="D17" s="9"/>
      <c r="E17" s="40"/>
    </row>
    <row r="18" spans="2:7" ht="25.35" customHeight="1">
      <c r="B18" s="6" t="s">
        <v>8</v>
      </c>
      <c r="C18" s="9"/>
      <c r="D18" s="9"/>
      <c r="E18" s="32">
        <v>16148886.5</v>
      </c>
      <c r="G18" s="41"/>
    </row>
    <row r="19" spans="2:7" ht="25.35" customHeight="1">
      <c r="B19" s="6" t="s">
        <v>9</v>
      </c>
      <c r="D19" s="9"/>
      <c r="E19" s="33">
        <v>17405</v>
      </c>
    </row>
    <row r="20" spans="2:7" ht="25.35" customHeight="1">
      <c r="B20" s="9"/>
      <c r="D20" s="9"/>
      <c r="E20" s="42"/>
    </row>
    <row r="21" spans="2:7" ht="25.35" customHeight="1">
      <c r="B21" s="6" t="s">
        <v>10</v>
      </c>
      <c r="C21" s="9"/>
      <c r="D21" s="9"/>
      <c r="E21" s="43">
        <v>16166291.5</v>
      </c>
    </row>
    <row r="22" spans="2:7" ht="25.35" customHeight="1">
      <c r="B22" s="9"/>
      <c r="C22" s="9"/>
      <c r="D22" s="9"/>
      <c r="E22" s="42"/>
    </row>
    <row r="23" spans="2:7" ht="25.35" customHeight="1">
      <c r="B23" s="9" t="s">
        <v>11</v>
      </c>
      <c r="C23" s="9"/>
      <c r="D23" s="9"/>
      <c r="E23" s="43">
        <v>18559245.199999999</v>
      </c>
    </row>
    <row r="24" spans="2:7" ht="25.35" customHeight="1">
      <c r="B24" s="9"/>
      <c r="C24" s="9"/>
      <c r="D24" s="9"/>
      <c r="E24" s="42"/>
    </row>
    <row r="25" spans="2:7" ht="25.35" customHeight="1">
      <c r="B25" s="6" t="s">
        <v>12</v>
      </c>
      <c r="C25" s="9"/>
      <c r="D25" s="9"/>
      <c r="E25" s="44">
        <v>17338495</v>
      </c>
    </row>
    <row r="26" spans="2:7" ht="25.35" customHeight="1">
      <c r="B26" s="6" t="s">
        <v>13</v>
      </c>
      <c r="D26" s="9"/>
      <c r="E26" s="33">
        <v>292154</v>
      </c>
    </row>
    <row r="27" spans="2:7" ht="25.35" customHeight="1">
      <c r="B27" s="9"/>
      <c r="D27" s="9"/>
      <c r="E27" s="42"/>
    </row>
    <row r="28" spans="2:7" ht="25.35" customHeight="1">
      <c r="B28" s="9" t="s">
        <v>14</v>
      </c>
      <c r="C28" s="9"/>
      <c r="D28" s="9"/>
      <c r="E28" s="45">
        <v>17630649</v>
      </c>
    </row>
    <row r="29" spans="2:7" ht="25.35" customHeight="1">
      <c r="B29" s="9"/>
      <c r="C29" s="9"/>
      <c r="D29" s="9"/>
      <c r="E29" s="46"/>
    </row>
    <row r="30" spans="2:7" ht="25.35" customHeight="1">
      <c r="B30" s="9" t="s">
        <v>53</v>
      </c>
      <c r="C30" s="9"/>
      <c r="D30" s="9"/>
      <c r="E30" s="46"/>
    </row>
    <row r="31" spans="2:7" ht="25.35" customHeight="1">
      <c r="B31" s="9"/>
      <c r="C31" s="9"/>
      <c r="D31" s="9"/>
      <c r="E31" s="46"/>
    </row>
    <row r="32" spans="2:7" ht="25.35" customHeight="1">
      <c r="B32" s="6" t="s">
        <v>15</v>
      </c>
      <c r="C32" s="9"/>
      <c r="D32" s="18">
        <v>928596.19999999925</v>
      </c>
      <c r="E32" s="46"/>
    </row>
    <row r="33" spans="2:10" ht="25.35" customHeight="1">
      <c r="B33" s="11" t="s">
        <v>16</v>
      </c>
      <c r="C33" s="9"/>
      <c r="D33" s="47">
        <v>25000</v>
      </c>
      <c r="E33" s="46"/>
      <c r="J33" s="38"/>
    </row>
    <row r="34" spans="2:10" ht="25.35" customHeight="1">
      <c r="B34" s="9"/>
      <c r="D34" s="9"/>
      <c r="E34" s="46"/>
      <c r="J34" s="48"/>
    </row>
    <row r="35" spans="2:10" ht="25.35" customHeight="1">
      <c r="B35" s="6" t="s">
        <v>58</v>
      </c>
      <c r="C35" s="9"/>
      <c r="D35" s="9"/>
      <c r="E35" s="27">
        <v>953596.19999999925</v>
      </c>
      <c r="J35" s="38"/>
    </row>
    <row r="36" spans="2:10" ht="25.35" customHeight="1">
      <c r="B36" s="6" t="s">
        <v>59</v>
      </c>
      <c r="C36" s="9"/>
      <c r="D36" s="9"/>
      <c r="E36" s="43">
        <v>6519088.7000000002</v>
      </c>
      <c r="J36" s="49"/>
    </row>
    <row r="37" spans="2:10" ht="25.35" customHeight="1">
      <c r="D37" s="9"/>
      <c r="E37" s="27"/>
      <c r="J37" s="38"/>
    </row>
    <row r="38" spans="2:10" ht="25.35" customHeight="1">
      <c r="B38" s="9" t="s">
        <v>60</v>
      </c>
      <c r="D38" s="9"/>
      <c r="E38" s="33">
        <v>-5565492.5000000009</v>
      </c>
      <c r="J38" s="38"/>
    </row>
    <row r="39" spans="2:10" ht="25.35" customHeight="1">
      <c r="B39" s="9"/>
      <c r="C39" s="9"/>
      <c r="D39" s="9"/>
      <c r="E39" s="42"/>
    </row>
    <row r="40" spans="2:10" ht="25.35" customHeight="1">
      <c r="B40" s="11" t="s">
        <v>61</v>
      </c>
      <c r="C40" s="9"/>
      <c r="D40" s="13"/>
      <c r="E40" s="45">
        <v>927491</v>
      </c>
    </row>
    <row r="41" spans="2:10" ht="25.35" customHeight="1">
      <c r="B41" s="11" t="s">
        <v>23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62</v>
      </c>
      <c r="C44" s="9"/>
      <c r="D44" s="9"/>
      <c r="E44" s="22">
        <v>4.9974607803554429E-2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24</v>
      </c>
      <c r="E51" s="25" t="s">
        <v>20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7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8EA2E-D1F7-4337-99C3-16F7CB5A7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B2DB7-C7BE-4ADE-BBB6-7FB3A23A9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68EC2-C4AD-44D6-9E6E-3AD0A0678DD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ee822479-6e51-4d14-b6b0-2c589e913e6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cp:lastPrinted>2020-07-31T12:50:06Z</cp:lastPrinted>
  <dcterms:created xsi:type="dcterms:W3CDTF">2016-09-29T13:27:45Z</dcterms:created>
  <dcterms:modified xsi:type="dcterms:W3CDTF">2023-08-01T19:13:44Z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