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Finance\FCS Finance Website\2022-23 Reports\"/>
    </mc:Choice>
  </mc:AlternateContent>
  <workbookProtection workbookAlgorithmName="SHA-512" workbookHashValue="A7McyEesofYrUskXWMhMVSl/hEDVj58Ioo+TVPzm6eNN00R6ZmD4cBRoulObgziW2mZa9d6ZIb7ebKGv39JqTA==" workbookSaltValue="VMw49v2WL+WC9GRqbe+4Jg==" workbookSpinCount="100000" lockStructure="1"/>
  <bookViews>
    <workbookView xWindow="0" yWindow="0" windowWidth="22320" windowHeight="10545" tabRatio="954"/>
  </bookViews>
  <sheets>
    <sheet name="Summary" sheetId="6" r:id="rId1"/>
    <sheet name="Chart" sheetId="5" r:id="rId2"/>
    <sheet name="Eastern FL" sheetId="16" r:id="rId3"/>
    <sheet name="Broward" sheetId="23" r:id="rId4"/>
    <sheet name="Central FL" sheetId="20" r:id="rId5"/>
    <sheet name="Chipola" sheetId="24" r:id="rId6"/>
    <sheet name="Daytona" sheetId="10" r:id="rId7"/>
    <sheet name="FL SouthWestern" sheetId="11" r:id="rId8"/>
    <sheet name="FSCJ" sheetId="17" r:id="rId9"/>
    <sheet name="FL Keys" sheetId="12" r:id="rId10"/>
    <sheet name="Gulf Coast" sheetId="1" r:id="rId11"/>
    <sheet name="Hillsborough" sheetId="21" r:id="rId12"/>
    <sheet name="Indian River" sheetId="2" r:id="rId13"/>
    <sheet name="FL Gateway" sheetId="25" r:id="rId14"/>
    <sheet name="Lake-Sumter" sheetId="22" r:id="rId15"/>
    <sheet name="State College of Florida " sheetId="13" r:id="rId16"/>
    <sheet name="Miami" sheetId="32" r:id="rId17"/>
    <sheet name="North FL" sheetId="14" r:id="rId18"/>
    <sheet name="Northwest FL" sheetId="7" r:id="rId19"/>
    <sheet name="Palm Beach" sheetId="28" r:id="rId20"/>
    <sheet name="Pasco-Hernando" sheetId="31" r:id="rId21"/>
    <sheet name="Pensacola" sheetId="18" r:id="rId22"/>
    <sheet name="Polk" sheetId="3" r:id="rId23"/>
    <sheet name="Saint Johns " sheetId="9" r:id="rId24"/>
    <sheet name="Saint Pete" sheetId="19" r:id="rId25"/>
    <sheet name="Santa Fe" sheetId="15" r:id="rId26"/>
    <sheet name="Seminole" sheetId="4" r:id="rId27"/>
    <sheet name="South FL" sheetId="29" r:id="rId28"/>
    <sheet name="Tallahassee" sheetId="30" r:id="rId29"/>
    <sheet name="Valencia" sheetId="26" r:id="rId30"/>
    <sheet name="FCS Foundation" sheetId="8" r:id="rId31"/>
  </sheets>
  <definedNames>
    <definedName name="_xlnm.Print_Area" localSheetId="3">Broward!$A$1:$G$26</definedName>
    <definedName name="_xlnm.Print_Area" localSheetId="4">'Central FL'!$A$1:$G$25</definedName>
    <definedName name="_xlnm.Print_Area" localSheetId="5">Chipola!$A$1:$G$25</definedName>
    <definedName name="_xlnm.Print_Area" localSheetId="6">Daytona!$A$1:$G$26</definedName>
    <definedName name="_xlnm.Print_Area" localSheetId="2">'Eastern FL'!$A$1:$G$26</definedName>
    <definedName name="_xlnm.Print_Area" localSheetId="30">'FCS Foundation'!$A$1:$G$25</definedName>
    <definedName name="_xlnm.Print_Area" localSheetId="13">'FL Gateway'!$A$1:$G$25</definedName>
    <definedName name="_xlnm.Print_Area" localSheetId="9">'FL Keys'!$A$1:$G$25</definedName>
    <definedName name="_xlnm.Print_Area" localSheetId="7">'FL SouthWestern'!$A$1:$G$25</definedName>
    <definedName name="_xlnm.Print_Area" localSheetId="8">FSCJ!$A$1:$G$25</definedName>
    <definedName name="_xlnm.Print_Area" localSheetId="10">'Gulf Coast'!$A$1:$G$25</definedName>
    <definedName name="_xlnm.Print_Area" localSheetId="11">Hillsborough!$A$1:$G$25</definedName>
    <definedName name="_xlnm.Print_Area" localSheetId="12">'Indian River'!$A$1:$G$25</definedName>
    <definedName name="_xlnm.Print_Area" localSheetId="14">'Lake-Sumter'!$A$1:$G$25</definedName>
    <definedName name="_xlnm.Print_Area" localSheetId="16">Miami!$A$1:$G$25</definedName>
    <definedName name="_xlnm.Print_Area" localSheetId="17">'North FL'!$A$1:$G$25</definedName>
    <definedName name="_xlnm.Print_Area" localSheetId="18">'Northwest FL'!$A$1:$G$25</definedName>
    <definedName name="_xlnm.Print_Area" localSheetId="19">'Palm Beach'!$A$1:$G$25</definedName>
    <definedName name="_xlnm.Print_Area" localSheetId="20">'Pasco-Hernando'!$A$1:$G$25</definedName>
    <definedName name="_xlnm.Print_Area" localSheetId="21">Pensacola!$A$1:$G$25</definedName>
    <definedName name="_xlnm.Print_Area" localSheetId="22">Polk!$A$1:$G$25</definedName>
    <definedName name="_xlnm.Print_Area" localSheetId="23">'Saint Johns '!$A$1:$G$25</definedName>
    <definedName name="_xlnm.Print_Area" localSheetId="24">'Saint Pete'!$A$1:$G$25</definedName>
    <definedName name="_xlnm.Print_Area" localSheetId="25">'Santa Fe'!$A$1:$G$25</definedName>
    <definedName name="_xlnm.Print_Area" localSheetId="26">Seminole!$A$1:$G$25</definedName>
    <definedName name="_xlnm.Print_Area" localSheetId="27">'South FL'!$A$1:$G$25</definedName>
    <definedName name="_xlnm.Print_Area" localSheetId="15">'State College of Florida '!$A$1:$G$25</definedName>
    <definedName name="_xlnm.Print_Area" localSheetId="28">Tallahassee!$A$1:$G$25</definedName>
    <definedName name="_xlnm.Print_Area" localSheetId="29">Valencia!$A$1:$G$25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6" l="1"/>
  <c r="C12" i="2" l="1"/>
  <c r="E11" i="2"/>
  <c r="E10" i="2"/>
  <c r="E12" i="2" s="1"/>
  <c r="B8" i="5" l="1"/>
  <c r="E10" i="11"/>
  <c r="E11" i="11"/>
  <c r="E12" i="11"/>
  <c r="C12" i="11"/>
  <c r="E10" i="8"/>
  <c r="C11" i="8"/>
  <c r="E11" i="8"/>
  <c r="E12" i="8"/>
  <c r="C12" i="8"/>
  <c r="E10" i="23"/>
  <c r="E11" i="23"/>
  <c r="E12" i="23"/>
  <c r="C12" i="23"/>
  <c r="E10" i="3"/>
  <c r="E11" i="3"/>
  <c r="E12" i="3"/>
  <c r="C12" i="3"/>
  <c r="E10" i="4"/>
  <c r="E11" i="4"/>
  <c r="E12" i="4"/>
  <c r="C12" i="4"/>
  <c r="E10" i="32"/>
  <c r="E11" i="32"/>
  <c r="E12" i="32"/>
  <c r="C12" i="32"/>
  <c r="E10" i="21"/>
  <c r="E11" i="21"/>
  <c r="E12" i="21"/>
  <c r="C12" i="21"/>
  <c r="C10" i="19"/>
  <c r="E10" i="19"/>
  <c r="E11" i="19"/>
  <c r="E12" i="19"/>
  <c r="C12" i="19"/>
  <c r="E10" i="28"/>
  <c r="E11" i="28"/>
  <c r="E12" i="28"/>
  <c r="C12" i="28"/>
  <c r="E10" i="17"/>
  <c r="E11" i="17"/>
  <c r="E12" i="17"/>
  <c r="C12" i="17"/>
  <c r="E10" i="22"/>
  <c r="E11" i="22"/>
  <c r="E12" i="22"/>
  <c r="C12" i="22"/>
  <c r="E10" i="13"/>
  <c r="E11" i="13"/>
  <c r="E12" i="13"/>
  <c r="C12" i="13"/>
  <c r="E10" i="26"/>
  <c r="E11" i="26"/>
  <c r="E12" i="26"/>
  <c r="C12" i="26"/>
  <c r="E10" i="12"/>
  <c r="E11" i="12"/>
  <c r="E12" i="12"/>
  <c r="C12" i="12"/>
  <c r="E10" i="10"/>
  <c r="E11" i="10"/>
  <c r="E12" i="10"/>
  <c r="C12" i="10"/>
  <c r="E10" i="7"/>
  <c r="E11" i="7"/>
  <c r="E12" i="7"/>
  <c r="C12" i="7"/>
  <c r="E10" i="29"/>
  <c r="E11" i="29"/>
  <c r="E12" i="29"/>
  <c r="C12" i="29"/>
  <c r="E10" i="15"/>
  <c r="E11" i="15"/>
  <c r="E12" i="15"/>
  <c r="C12" i="15"/>
  <c r="E10" i="31"/>
  <c r="E11" i="31"/>
  <c r="E12" i="31"/>
  <c r="C12" i="31"/>
  <c r="E10" i="9"/>
  <c r="E11" i="9"/>
  <c r="E12" i="9"/>
  <c r="C12" i="9"/>
  <c r="E10" i="14"/>
  <c r="E11" i="14"/>
  <c r="E12" i="14"/>
  <c r="C12" i="14"/>
  <c r="E10" i="1"/>
  <c r="E11" i="1"/>
  <c r="E12" i="1"/>
  <c r="C12" i="1"/>
  <c r="E10" i="25"/>
  <c r="E11" i="25"/>
  <c r="E12" i="25"/>
  <c r="C12" i="25"/>
  <c r="E10" i="16"/>
  <c r="E11" i="16"/>
  <c r="E12" i="16"/>
  <c r="C12" i="16"/>
  <c r="E10" i="24"/>
  <c r="E11" i="24"/>
  <c r="E12" i="24"/>
  <c r="C12" i="24"/>
  <c r="E10" i="20"/>
  <c r="E11" i="20"/>
  <c r="E12" i="20"/>
  <c r="C12" i="20"/>
  <c r="E10" i="30"/>
  <c r="E11" i="30"/>
  <c r="E12" i="30"/>
  <c r="C12" i="30"/>
  <c r="D22" i="5"/>
  <c r="B22" i="5"/>
  <c r="F22" i="5"/>
  <c r="E22" i="5"/>
  <c r="E36" i="5"/>
  <c r="D36" i="5"/>
  <c r="B36" i="5"/>
  <c r="C36" i="5"/>
  <c r="E35" i="5"/>
  <c r="D35" i="5"/>
  <c r="B35" i="5"/>
  <c r="E34" i="5"/>
  <c r="D34" i="5"/>
  <c r="B34" i="5"/>
  <c r="C34" i="5"/>
  <c r="E33" i="5"/>
  <c r="D33" i="5"/>
  <c r="B33" i="5"/>
  <c r="C33" i="5"/>
  <c r="E32" i="5"/>
  <c r="D32" i="5"/>
  <c r="B32" i="5"/>
  <c r="E31" i="5"/>
  <c r="D31" i="5"/>
  <c r="B31" i="5"/>
  <c r="C31" i="5"/>
  <c r="E30" i="5"/>
  <c r="D30" i="5"/>
  <c r="B30" i="5"/>
  <c r="C30" i="5"/>
  <c r="G30" i="5"/>
  <c r="E29" i="5"/>
  <c r="D29" i="5"/>
  <c r="B29" i="5"/>
  <c r="C29" i="5"/>
  <c r="E28" i="5"/>
  <c r="D28" i="5"/>
  <c r="B28" i="5"/>
  <c r="C28" i="5"/>
  <c r="E27" i="5"/>
  <c r="E38" i="5" s="1"/>
  <c r="D27" i="5"/>
  <c r="B27" i="5"/>
  <c r="B38" i="5" s="1"/>
  <c r="F27" i="5"/>
  <c r="F38" i="5" s="1"/>
  <c r="E26" i="5"/>
  <c r="D26" i="5"/>
  <c r="B26" i="5"/>
  <c r="C26" i="5"/>
  <c r="E25" i="5"/>
  <c r="D25" i="5"/>
  <c r="B25" i="5"/>
  <c r="C25" i="5"/>
  <c r="E24" i="5"/>
  <c r="D24" i="5"/>
  <c r="B24" i="5"/>
  <c r="C24" i="5"/>
  <c r="E23" i="5"/>
  <c r="D23" i="5"/>
  <c r="B23" i="5"/>
  <c r="C23" i="5"/>
  <c r="C22" i="5"/>
  <c r="G22" i="5"/>
  <c r="E21" i="5"/>
  <c r="D21" i="5"/>
  <c r="B21" i="5"/>
  <c r="F21" i="5"/>
  <c r="E20" i="5"/>
  <c r="D20" i="5"/>
  <c r="B20" i="5"/>
  <c r="C20" i="5"/>
  <c r="E19" i="5"/>
  <c r="D19" i="5"/>
  <c r="B19" i="5"/>
  <c r="C19" i="5"/>
  <c r="E18" i="5"/>
  <c r="D18" i="5"/>
  <c r="B18" i="5"/>
  <c r="F18" i="5"/>
  <c r="D17" i="5"/>
  <c r="B17" i="5"/>
  <c r="C17" i="5"/>
  <c r="D16" i="5"/>
  <c r="B16" i="5"/>
  <c r="C16" i="5"/>
  <c r="E15" i="5"/>
  <c r="D15" i="5"/>
  <c r="B15" i="5"/>
  <c r="C15" i="5"/>
  <c r="E14" i="5"/>
  <c r="D14" i="5"/>
  <c r="B14" i="5"/>
  <c r="C14" i="5"/>
  <c r="E13" i="5"/>
  <c r="D13" i="5"/>
  <c r="B13" i="5"/>
  <c r="C13" i="5"/>
  <c r="G13" i="5"/>
  <c r="E12" i="5"/>
  <c r="D12" i="5"/>
  <c r="B12" i="5"/>
  <c r="C12" i="5"/>
  <c r="G12" i="5"/>
  <c r="E11" i="5"/>
  <c r="D11" i="5"/>
  <c r="B11" i="5"/>
  <c r="C11" i="5"/>
  <c r="G11" i="5"/>
  <c r="E10" i="5"/>
  <c r="D10" i="5"/>
  <c r="B10" i="5"/>
  <c r="C10" i="5"/>
  <c r="G10" i="5"/>
  <c r="E9" i="5"/>
  <c r="D9" i="5"/>
  <c r="B9" i="5"/>
  <c r="C9" i="5"/>
  <c r="G9" i="5"/>
  <c r="E8" i="5"/>
  <c r="D8" i="5"/>
  <c r="C8" i="5"/>
  <c r="G8" i="5"/>
  <c r="C11" i="6"/>
  <c r="E10" i="6"/>
  <c r="E12" i="6" s="1"/>
  <c r="E17" i="5"/>
  <c r="E16" i="5"/>
  <c r="E11" i="6"/>
  <c r="G16" i="5"/>
  <c r="G25" i="5"/>
  <c r="F11" i="5"/>
  <c r="F10" i="5"/>
  <c r="F13" i="5"/>
  <c r="G19" i="5"/>
  <c r="F9" i="5"/>
  <c r="F12" i="5"/>
  <c r="F8" i="5"/>
  <c r="G14" i="5"/>
  <c r="F14" i="5"/>
  <c r="F32" i="5"/>
  <c r="G17" i="5"/>
  <c r="F16" i="5"/>
  <c r="F17" i="5"/>
  <c r="G23" i="5"/>
  <c r="F25" i="5"/>
  <c r="G28" i="5"/>
  <c r="F30" i="5"/>
  <c r="G33" i="5"/>
  <c r="F35" i="5"/>
  <c r="C27" i="5"/>
  <c r="G27" i="5" s="1"/>
  <c r="G38" i="5" s="1"/>
  <c r="C18" i="5"/>
  <c r="G18" i="5"/>
  <c r="G24" i="5"/>
  <c r="G29" i="5"/>
  <c r="C32" i="5"/>
  <c r="G32" i="5"/>
  <c r="G34" i="5"/>
  <c r="G36" i="5"/>
  <c r="C21" i="5"/>
  <c r="G21" i="5"/>
  <c r="F15" i="5"/>
  <c r="G20" i="5"/>
  <c r="G26" i="5"/>
  <c r="F31" i="5"/>
  <c r="G15" i="5"/>
  <c r="G31" i="5"/>
  <c r="F29" i="5"/>
  <c r="C35" i="5"/>
  <c r="G35" i="5"/>
  <c r="F33" i="5"/>
  <c r="F36" i="5"/>
  <c r="F34" i="5"/>
  <c r="F28" i="5"/>
  <c r="F26" i="5"/>
  <c r="F24" i="5"/>
  <c r="F23" i="5"/>
  <c r="D38" i="5"/>
  <c r="F20" i="5"/>
  <c r="F19" i="5"/>
  <c r="C38" i="5" l="1"/>
  <c r="C12" i="6"/>
</calcChain>
</file>

<file path=xl/comments1.xml><?xml version="1.0" encoding="utf-8"?>
<comments xmlns="http://schemas.openxmlformats.org/spreadsheetml/2006/main">
  <authors>
    <author>Florida Department of Education</author>
  </authors>
  <commentList>
    <comment ref="C10" authorId="0" shapeId="0">
      <text>
        <r>
          <rPr>
            <sz val="9"/>
            <color indexed="81"/>
            <rFont val="Tahoma"/>
            <family val="2"/>
          </rPr>
          <t xml:space="preserve">ADD THE SUM FORMULA ONCE ALL THE COLLEGES HAVE BEEN INSERTED
</t>
        </r>
      </text>
    </comment>
    <comment ref="C11" authorId="0" shapeId="0">
      <text>
        <r>
          <rPr>
            <sz val="9"/>
            <color indexed="81"/>
            <rFont val="Tahoma"/>
            <family val="2"/>
          </rPr>
          <t xml:space="preserve">ADD THE SUM FORMULA ONCE ALL THE COLLEGES HAVE BEEN INSERTED
</t>
        </r>
      </text>
    </comment>
  </commentList>
</comments>
</file>

<file path=xl/sharedStrings.xml><?xml version="1.0" encoding="utf-8"?>
<sst xmlns="http://schemas.openxmlformats.org/spreadsheetml/2006/main" count="1660" uniqueCount="105">
  <si>
    <t xml:space="preserve">COLLEGE:        </t>
  </si>
  <si>
    <t>EASTERN FLORIDA STATE COLLEGE FOUNDATION, INC.</t>
  </si>
  <si>
    <t>DR. PHILIP BENJAMIN MATCHING GRANT PROGRAM CERTIFICATION FORM</t>
  </si>
  <si>
    <t>USE</t>
  </si>
  <si>
    <t>STATE MATCH MULTIPLIER</t>
  </si>
  <si>
    <t>TOTAL STATE MATCHING AMOUNT</t>
  </si>
  <si>
    <t xml:space="preserve"> </t>
  </si>
  <si>
    <t>Scholarships Matching (100%)</t>
  </si>
  <si>
    <t>Other Eligible Uses (40/60%)</t>
  </si>
  <si>
    <t xml:space="preserve">     TOTAL</t>
  </si>
  <si>
    <t>*Please use whole dollars.</t>
  </si>
  <si>
    <t>NOTE:  Section 1011.85(5), Florida Statutes, the matching ratio for donations that are specifically designated to support scholarships, including scholarships for first-generation-in-college students, student loans, or need-based grants shall be $1 of state funds to $1 of local private funds.</t>
  </si>
  <si>
    <t>SB 2150 (2011) amended section 1011.85(13), Florida Statutes, to suspend state matching funds for donations received on or after June 30, 2011.</t>
  </si>
  <si>
    <t>Please note a hard copy is not required to be submitted to the Florida College Budget Office.</t>
  </si>
  <si>
    <t xml:space="preserve">PLEASE SELECT COLLEGE NAME </t>
  </si>
  <si>
    <t>BROWARD COLLEGE FOUNDATION, INC.</t>
  </si>
  <si>
    <t>COLLEGE OF CENTRAL FLORIDA FOUNDATION, INC.</t>
  </si>
  <si>
    <t>CHIPOLA COLLEGE FOUNDATION, INC</t>
  </si>
  <si>
    <t xml:space="preserve">DAYTONA STATE COLLEGE FOUNDATION, INC. </t>
  </si>
  <si>
    <t>FLORIDA SOUTHWESTERN STATE COLLEGE FOUNDATION</t>
  </si>
  <si>
    <t>FLORIDA STATE COLLEGE AT JACKSONVILLE FOUNDATION, INC.</t>
  </si>
  <si>
    <t>GULF COAST STATE COLLEGE FOUNDATION, INC.</t>
  </si>
  <si>
    <t>HILLSBOROUGH COMMUNITY COLLEGE FOUNDATION, INC.</t>
  </si>
  <si>
    <t>INDIAN RIVER STATE COLLEGE FOUNDATION, INC.</t>
  </si>
  <si>
    <t>THE FOUNDATION OF FLORIDA GATEWAY COLLEGE, INC.</t>
  </si>
  <si>
    <t>LAKE-SUMTER STATE COLLEGE FOUNDATION, INC.</t>
  </si>
  <si>
    <t>STATE COLLEGE OF FLORIDA FOUNDATION, INC.</t>
  </si>
  <si>
    <t>MIAMI DADE COLLEGE FOUNDATION, INC.</t>
  </si>
  <si>
    <t>NORTH FLORIDA COLLEGE FOUNDATION, INC.</t>
  </si>
  <si>
    <t>NORTHWEST FLORIDA STATE COLLEGE FOUNDATION, INC.</t>
  </si>
  <si>
    <t>PALM BEACH STATE COLLEGE FOUNDATION, INC.</t>
  </si>
  <si>
    <t>PASCO-HERNANDO STATE COLLEGE FOUNDATION, INC.</t>
  </si>
  <si>
    <t>PENSACOLA STATE COLLEGE FOUNDATION, INC.</t>
  </si>
  <si>
    <t>POLK STATE COLLEGE FOUNDATION, INC.</t>
  </si>
  <si>
    <t>ST. JOHNS RIVER STATE COLLEGE FOUNDATION, INC.</t>
  </si>
  <si>
    <t>ST. PETERSBURG COLLEGE FOUNDATION, INC.</t>
  </si>
  <si>
    <t>SANTA FE COLLEGE FOUNDATION, INC.</t>
  </si>
  <si>
    <t>FOUNDATION FOR SEMINOLE STATE COLLEGE FLORIDA, INC.</t>
  </si>
  <si>
    <t>SOUTH FLORIDA STATE COLLEGE FOUNDATION, INC.</t>
  </si>
  <si>
    <t>TALLAHASSEE COMMUNITY COLLEGE FOUNDATION, INC.</t>
  </si>
  <si>
    <t>VALENCIA COLLEGE FOUNDATION, INC.</t>
  </si>
  <si>
    <t>FLORIDA COLLEGE SYSTEM FOUNDATION</t>
  </si>
  <si>
    <t>FLORIDA KEYS EDUCATIONAL FOUNDATION</t>
  </si>
  <si>
    <t>SUMMARY</t>
  </si>
  <si>
    <t>DR. PHILIP BENJAMIN MATCHING GRANT PROGRAM</t>
  </si>
  <si>
    <r>
      <t xml:space="preserve">Row 1 - This certification should </t>
    </r>
    <r>
      <rPr>
        <u/>
        <sz val="14"/>
        <rFont val="Calibri"/>
        <family val="2"/>
        <scheme val="minor"/>
      </rPr>
      <t>not</t>
    </r>
    <r>
      <rPr>
        <sz val="14"/>
        <rFont val="Calibri"/>
        <family val="2"/>
        <scheme val="minor"/>
      </rPr>
      <t xml:space="preserve"> include First Generation Matching Grant (FGMG) amounts nor amounts previously designated as Philip Benjamin contributions that were subsequently used to fund FGMG.  FGMG is administered by the Office of Student Financial Assistance. </t>
    </r>
  </si>
  <si>
    <t>FLORIDA KEYS COMMUNITY COLLEGE EDUCATIONAL FOUNDATION, INC.</t>
  </si>
  <si>
    <t>NORTH FLORIDA COMMUNITY COLLEGE FOUNDATION, INC.</t>
  </si>
  <si>
    <t xml:space="preserve">THE FLORIDA COLLEGE SYSTEM </t>
  </si>
  <si>
    <t xml:space="preserve">REPORT OF FINAL PRIVATE CONTRIBUTIONS RECEIVED </t>
  </si>
  <si>
    <t>SCHOLARSHIPS</t>
  </si>
  <si>
    <t>OTHER ELIGIBLE USES</t>
  </si>
  <si>
    <t>TOTAL PHILIP BENJAMIN</t>
  </si>
  <si>
    <t>COLLEGE</t>
  </si>
  <si>
    <t>STATE MATCHING FUNDS REQUEST 
(100% MATCH)</t>
  </si>
  <si>
    <t>STATE MATCHING FUNDS REQUEST
(2/3 MATCH)</t>
  </si>
  <si>
    <t>TOTAL NEW PRIVATE CONTRIBUTIONS</t>
  </si>
  <si>
    <t>TOTAL STATE MATCHING FUNDS REQUEST</t>
  </si>
  <si>
    <t>Eastern Florida State College</t>
  </si>
  <si>
    <t>Broward College</t>
  </si>
  <si>
    <t>College of Central Florida</t>
  </si>
  <si>
    <t>Chipola College</t>
  </si>
  <si>
    <t>Daytona State College</t>
  </si>
  <si>
    <t>Florida SouthWestern State College</t>
  </si>
  <si>
    <t>Florida State College at Jacksonville</t>
  </si>
  <si>
    <t>Gulf Coast State College</t>
  </si>
  <si>
    <t>Hillsborough Community College</t>
  </si>
  <si>
    <t>Indian River State College</t>
  </si>
  <si>
    <t>Florida Gateway College</t>
  </si>
  <si>
    <t>Lake-Sumter State College</t>
  </si>
  <si>
    <t>State College of Florida, Manatee-Sarasota</t>
  </si>
  <si>
    <t>Miami-Dade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</si>
  <si>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</si>
  <si>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</si>
  <si>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</si>
  <si>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</si>
  <si>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</si>
  <si>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</si>
  <si>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</si>
  <si>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</si>
  <si>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t>
  </si>
  <si>
    <t>South Florida State College</t>
  </si>
  <si>
    <t>Tallahassee Community College</t>
  </si>
  <si>
    <t>Valencia College</t>
  </si>
  <si>
    <t>FCS Foundation</t>
  </si>
  <si>
    <t>Totals</t>
  </si>
  <si>
    <t>PRIVATE CONTRIBUTIONS RECEIVED FEBRUARY 2, 2021 THROUGH FEBRUARY 1, 2022</t>
  </si>
  <si>
    <t>(FISCAL YEAR 2022-23)</t>
  </si>
  <si>
    <r>
      <t>NEW CONTRIBUTIONS RECEIVED 
2</t>
    </r>
    <r>
      <rPr>
        <b/>
        <sz val="14"/>
        <color indexed="8"/>
        <rFont val="Calibri"/>
        <family val="2"/>
        <scheme val="minor"/>
      </rPr>
      <t>/2/2021 - 2/1/2022 *</t>
    </r>
  </si>
  <si>
    <t>Please complete and return this form to collegereporting@fldoe.org by COB on Friday, February 4, 2022.</t>
  </si>
  <si>
    <t xml:space="preserve">2022-23 DR. PHILIP BENJAMIN STATE MATCHING PROGRAM </t>
  </si>
  <si>
    <t>FEBRUARY 2, 2021 THROUGH FEBRUARY 1, 2022</t>
  </si>
  <si>
    <t>NEW PRIVATE CONTRIBUTIONS RECEIVED FEB. 2, 2021 to 
FEB. 1, 2022</t>
  </si>
  <si>
    <t>NEW PRIVATE CONTRIBUTIONS RECEIVED FEB. 2, 2021 to FEB. 1, 2022</t>
  </si>
  <si>
    <t xml:space="preserve">Please provide the total amounts by program of private contributions that were received and deposited as assets of the foundation as of February 1, 2022, and would have been eligible for state matching funds prior to the suspension.  The funds must not have been matched from previous state appropriations.   </t>
  </si>
  <si>
    <t xml:space="preserve">NOTE:  Section 1011.85(5), Florida Statutes, the matching ratio for donations that are specifically designated to support </t>
  </si>
  <si>
    <t>scholarships, including scholarships for first-generation-in-college students, student loans, or need-based grants</t>
  </si>
  <si>
    <t>shall be $1 of state funds to $1 of local private funds.</t>
  </si>
  <si>
    <t xml:space="preserve">Row 1 - This certification should not include First Generation Matching Grant (FGMG) amounts nor amounts previously </t>
  </si>
  <si>
    <t>designated as Philip Benjamin contributions that were subsequently used to fund FGMG. FGMG is administered</t>
  </si>
  <si>
    <t>by the Office of Student Financial Assistance.</t>
  </si>
  <si>
    <r>
      <t>NEW CONTRIBUTIONS RECEIVED 
2</t>
    </r>
    <r>
      <rPr>
        <b/>
        <sz val="16"/>
        <color indexed="8"/>
        <rFont val="Calibri"/>
        <family val="2"/>
        <scheme val="minor"/>
      </rPr>
      <t>/2/2021- 2/1/2022 *</t>
    </r>
  </si>
  <si>
    <t>College of the Florida Keys</t>
  </si>
  <si>
    <t>North Florida College</t>
  </si>
  <si>
    <t>NEW CONTRIBUTIONS RECEIVED 
2/2/2021- 2/1/2022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</si>
</sst>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03">
    <font>
      <sz val="12"/>
      <name val="SWIS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name val="Arial"/>
      <family val="2"/>
    </font>
    <font>
      <b/>
      <sz val="12"/>
      <name val="Arial"/>
      <family val="2"/>
    </font>
    <font>
      <sz val="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
      <name val="Arial"/>
      <family val="2"/>
    </font>
    <font>
      <sz val="8"/>
      <color indexed="10"/>
      <name val="Arial"/>
      <family val="2"/>
    </font>
    <font>
      <sz val="14"/>
      <name val="Arial"/>
      <family val="2"/>
    </font>
    <font>
      <u/>
      <sz val="14"/>
      <color indexed="12"/>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color indexed="72"/>
      <name val="MS Sans Serif"/>
      <family val="2"/>
    </font>
    <font>
      <sz val="16"/>
      <name val="Arial"/>
      <family val="2"/>
    </font>
    <font>
      <sz val="16"/>
      <color indexed="8"/>
      <name val="Arial"/>
      <family val="2"/>
    </font>
    <font>
      <sz val="11"/>
      <color theme="1"/>
      <name val="Calibri"/>
      <family val="2"/>
      <scheme val="minor"/>
    </font>
    <font>
      <sz val="11"/>
      <color theme="1"/>
      <name val="Arial"/>
      <family val="2"/>
    </font>
    <font>
      <b/>
      <sz val="16"/>
      <name val="Arial"/>
      <family val="2"/>
    </font>
    <font>
      <b/>
      <sz val="14"/>
      <name val="Calibri"/>
      <family val="2"/>
      <scheme val="minor"/>
    </font>
    <font>
      <sz val="12"/>
      <name val="Calibri"/>
      <family val="2"/>
      <scheme val="minor"/>
    </font>
    <font>
      <b/>
      <sz val="18"/>
      <name val="Calibri"/>
      <family val="2"/>
      <scheme val="minor"/>
    </font>
    <font>
      <b/>
      <sz val="18"/>
      <color rgb="FFFF0000"/>
      <name val="Calibri"/>
      <family val="2"/>
      <scheme val="minor"/>
    </font>
    <font>
      <sz val="18"/>
      <name val="Arial"/>
      <family val="2"/>
    </font>
    <font>
      <sz val="18"/>
      <name val="SWISS"/>
    </font>
    <font>
      <sz val="14"/>
      <color theme="1"/>
      <name val="Calibri"/>
      <family val="2"/>
      <scheme val="minor"/>
    </font>
    <font>
      <sz val="14"/>
      <name val="Calibri"/>
      <family val="2"/>
      <scheme val="minor"/>
    </font>
    <font>
      <b/>
      <sz val="14"/>
      <color indexed="8"/>
      <name val="Calibri"/>
      <family val="2"/>
      <scheme val="minor"/>
    </font>
    <font>
      <b/>
      <u/>
      <sz val="14"/>
      <name val="Calibri"/>
      <family val="2"/>
      <scheme val="minor"/>
    </font>
    <font>
      <u/>
      <sz val="1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b/>
      <sz val="10"/>
      <name val="Arial"/>
      <family val="2"/>
    </font>
    <font>
      <sz val="12"/>
      <name val="Calibri"/>
      <family val="2"/>
    </font>
    <font>
      <b/>
      <sz val="16"/>
      <color indexed="8"/>
      <name val="Arial"/>
      <family val="2"/>
    </font>
    <font>
      <b/>
      <sz val="12"/>
      <name val="Calibri"/>
      <family val="2"/>
    </font>
    <font>
      <sz val="10"/>
      <color indexed="8"/>
      <name val="MS Sans Serif"/>
      <family val="2"/>
    </font>
    <font>
      <sz val="12"/>
      <name val="Helv"/>
    </font>
    <font>
      <sz val="11"/>
      <color theme="1"/>
      <name val="Calibri"/>
      <family val="2"/>
    </font>
    <font>
      <b/>
      <sz val="10"/>
      <color rgb="FFFF0000"/>
      <name val="Arial"/>
      <family val="2"/>
    </font>
    <font>
      <b/>
      <sz val="18"/>
      <color rgb="FFFF0000"/>
      <name val="Arial"/>
      <family val="2"/>
    </font>
    <font>
      <sz val="9"/>
      <color indexed="81"/>
      <name val="Tahoma"/>
      <family val="2"/>
    </font>
    <font>
      <sz val="10"/>
      <color indexed="8"/>
      <name val="MS Sans Serif"/>
      <family val="2"/>
    </font>
    <font>
      <sz val="16"/>
      <color theme="1"/>
      <name val="Calibri"/>
      <family val="2"/>
      <scheme val="minor"/>
    </font>
    <font>
      <sz val="16"/>
      <name val="Calibri"/>
      <family val="2"/>
      <scheme val="minor"/>
    </font>
    <font>
      <b/>
      <sz val="16"/>
      <name val="Calibri"/>
      <family val="2"/>
      <scheme val="minor"/>
    </font>
    <font>
      <b/>
      <sz val="16"/>
      <color indexed="8"/>
      <name val="Calibri"/>
      <family val="2"/>
      <scheme val="minor"/>
    </font>
    <font>
      <b/>
      <u/>
      <sz val="16"/>
      <name val="Calibri"/>
      <family val="2"/>
      <scheme val="minor"/>
    </font>
    <font>
      <sz val="16"/>
      <name val="SWISS"/>
    </font>
    <font>
      <sz val="16"/>
      <color rgb="FF444444"/>
      <name val="Calibri"/>
      <family val="2"/>
      <charset val="1"/>
    </font>
    <font>
      <b/>
      <sz val="16"/>
      <name val="Calibri"/>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E4D6"/>
        <bgColor indexed="64"/>
      </patternFill>
    </fill>
    <fill>
      <patternFill patternType="solid">
        <fgColor rgb="FFFFFFFF"/>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right/>
      <top style="medium">
        <color indexed="8"/>
      </top>
      <bottom/>
      <diagonal/>
    </border>
    <border>
      <left/>
      <right style="medium">
        <color theme="1"/>
      </right>
      <top style="medium">
        <color indexed="8"/>
      </top>
      <bottom style="medium">
        <color indexed="8"/>
      </bottom>
      <diagonal/>
    </border>
    <border>
      <left/>
      <right style="medium">
        <color theme="1"/>
      </right>
      <top/>
      <bottom style="medium">
        <color theme="1"/>
      </bottom>
      <diagonal/>
    </border>
    <border>
      <left style="medium">
        <color theme="1"/>
      </left>
      <right style="medium">
        <color theme="1"/>
      </right>
      <top style="medium">
        <color indexed="8"/>
      </top>
      <bottom/>
      <diagonal/>
    </border>
    <border>
      <left style="medium">
        <color theme="1"/>
      </left>
      <right style="medium">
        <color theme="1"/>
      </right>
      <top style="medium">
        <color indexed="8"/>
      </top>
      <bottom style="medium">
        <color indexed="8"/>
      </bottom>
      <diagonal/>
    </border>
    <border>
      <left style="medium">
        <color theme="1"/>
      </left>
      <right style="medium">
        <color theme="1"/>
      </right>
      <top/>
      <bottom style="medium">
        <color theme="1"/>
      </bottom>
      <diagonal/>
    </border>
    <border>
      <left/>
      <right/>
      <top/>
      <bottom style="medium">
        <color theme="1"/>
      </bottom>
      <diagonal/>
    </border>
    <border>
      <left style="medium">
        <color theme="1"/>
      </left>
      <right style="medium">
        <color indexed="8"/>
      </right>
      <top style="medium">
        <color indexed="8"/>
      </top>
      <bottom style="medium">
        <color indexed="8"/>
      </bottom>
      <diagonal/>
    </border>
    <border>
      <left/>
      <right style="medium">
        <color indexed="8"/>
      </right>
      <top style="medium">
        <color indexed="8"/>
      </top>
      <bottom/>
      <diagonal/>
    </border>
    <border>
      <left style="medium">
        <color theme="1"/>
      </left>
      <right style="medium">
        <color theme="1"/>
      </right>
      <top style="medium">
        <color theme="1"/>
      </top>
      <bottom style="medium">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ck">
        <color indexed="64"/>
      </left>
      <right style="thin">
        <color indexed="64"/>
      </right>
      <top style="thin">
        <color indexed="64"/>
      </top>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style="thin">
        <color indexed="64"/>
      </right>
      <top style="double">
        <color indexed="64"/>
      </top>
      <bottom style="medium">
        <color indexed="64"/>
      </bottom>
      <diagonal/>
    </border>
    <border>
      <left/>
      <right/>
      <top/>
      <bottom style="medium">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diagonal/>
    </border>
    <border>
      <left style="medium">
        <color indexed="8"/>
      </left>
      <right style="medium">
        <color theme="1"/>
      </right>
      <top style="medium">
        <color indexed="8"/>
      </top>
      <bottom style="medium">
        <color indexed="64"/>
      </bottom>
      <diagonal/>
    </border>
    <border>
      <left/>
      <right style="thick">
        <color indexed="64"/>
      </right>
      <top style="double">
        <color indexed="64"/>
      </top>
      <bottom style="medium">
        <color indexed="64"/>
      </bottom>
      <diagonal/>
    </border>
    <border>
      <left style="medium">
        <color indexed="64"/>
      </left>
      <right style="thick">
        <color indexed="64"/>
      </right>
      <top style="medium">
        <color indexed="64"/>
      </top>
      <bottom/>
      <diagonal/>
    </border>
    <border>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style="thick">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357">
    <xf numFmtId="0" fontId="0" fillId="0" borderId="0"/>
    <xf numFmtId="0" fontId="32" fillId="2" borderId="0" applyNumberFormat="0" applyBorder="0" applyAlignment="0" applyProtection="0"/>
    <xf numFmtId="0" fontId="14" fillId="2" borderId="0" applyNumberFormat="0" applyBorder="0" applyAlignment="0" applyProtection="0"/>
    <xf numFmtId="0" fontId="32" fillId="3" borderId="0" applyNumberFormat="0" applyBorder="0" applyAlignment="0" applyProtection="0"/>
    <xf numFmtId="0" fontId="14" fillId="3" borderId="0" applyNumberFormat="0" applyBorder="0" applyAlignment="0" applyProtection="0"/>
    <xf numFmtId="0" fontId="32" fillId="4" borderId="0" applyNumberFormat="0" applyBorder="0" applyAlignment="0" applyProtection="0"/>
    <xf numFmtId="0" fontId="14" fillId="4" borderId="0" applyNumberFormat="0" applyBorder="0" applyAlignment="0" applyProtection="0"/>
    <xf numFmtId="0" fontId="32" fillId="5" borderId="0" applyNumberFormat="0" applyBorder="0" applyAlignment="0" applyProtection="0"/>
    <xf numFmtId="0" fontId="14" fillId="5" borderId="0" applyNumberFormat="0" applyBorder="0" applyAlignment="0" applyProtection="0"/>
    <xf numFmtId="0" fontId="32" fillId="6" borderId="0" applyNumberFormat="0" applyBorder="0" applyAlignment="0" applyProtection="0"/>
    <xf numFmtId="0" fontId="14" fillId="6" borderId="0" applyNumberFormat="0" applyBorder="0" applyAlignment="0" applyProtection="0"/>
    <xf numFmtId="0" fontId="32" fillId="7" borderId="0" applyNumberFormat="0" applyBorder="0" applyAlignment="0" applyProtection="0"/>
    <xf numFmtId="0" fontId="14" fillId="7" borderId="0" applyNumberFormat="0" applyBorder="0" applyAlignment="0" applyProtection="0"/>
    <xf numFmtId="0" fontId="32" fillId="8" borderId="0" applyNumberFormat="0" applyBorder="0" applyAlignment="0" applyProtection="0"/>
    <xf numFmtId="0" fontId="14" fillId="8" borderId="0" applyNumberFormat="0" applyBorder="0" applyAlignment="0" applyProtection="0"/>
    <xf numFmtId="0" fontId="32" fillId="9" borderId="0" applyNumberFormat="0" applyBorder="0" applyAlignment="0" applyProtection="0"/>
    <xf numFmtId="0" fontId="14" fillId="9" borderId="0" applyNumberFormat="0" applyBorder="0" applyAlignment="0" applyProtection="0"/>
    <xf numFmtId="0" fontId="32" fillId="10" borderId="0" applyNumberFormat="0" applyBorder="0" applyAlignment="0" applyProtection="0"/>
    <xf numFmtId="0" fontId="14" fillId="10" borderId="0" applyNumberFormat="0" applyBorder="0" applyAlignment="0" applyProtection="0"/>
    <xf numFmtId="0" fontId="32" fillId="5" borderId="0" applyNumberFormat="0" applyBorder="0" applyAlignment="0" applyProtection="0"/>
    <xf numFmtId="0" fontId="14" fillId="5" borderId="0" applyNumberFormat="0" applyBorder="0" applyAlignment="0" applyProtection="0"/>
    <xf numFmtId="0" fontId="32" fillId="8" borderId="0" applyNumberFormat="0" applyBorder="0" applyAlignment="0" applyProtection="0"/>
    <xf numFmtId="0" fontId="14" fillId="8" borderId="0" applyNumberFormat="0" applyBorder="0" applyAlignment="0" applyProtection="0"/>
    <xf numFmtId="0" fontId="32" fillId="11" borderId="0" applyNumberFormat="0" applyBorder="0" applyAlignment="0" applyProtection="0"/>
    <xf numFmtId="0" fontId="14" fillId="11" borderId="0" applyNumberFormat="0" applyBorder="0" applyAlignment="0" applyProtection="0"/>
    <xf numFmtId="0" fontId="36" fillId="12" borderId="0" applyNumberFormat="0" applyBorder="0" applyAlignment="0" applyProtection="0"/>
    <xf numFmtId="0" fontId="15" fillId="12" borderId="0" applyNumberFormat="0" applyBorder="0" applyAlignment="0" applyProtection="0"/>
    <xf numFmtId="0" fontId="36" fillId="9" borderId="0" applyNumberFormat="0" applyBorder="0" applyAlignment="0" applyProtection="0"/>
    <xf numFmtId="0" fontId="15" fillId="9" borderId="0" applyNumberFormat="0" applyBorder="0" applyAlignment="0" applyProtection="0"/>
    <xf numFmtId="0" fontId="36" fillId="10" borderId="0" applyNumberFormat="0" applyBorder="0" applyAlignment="0" applyProtection="0"/>
    <xf numFmtId="0" fontId="15" fillId="10" borderId="0" applyNumberFormat="0" applyBorder="0" applyAlignment="0" applyProtection="0"/>
    <xf numFmtId="0" fontId="36" fillId="13" borderId="0" applyNumberFormat="0" applyBorder="0" applyAlignment="0" applyProtection="0"/>
    <xf numFmtId="0" fontId="15" fillId="13" borderId="0" applyNumberFormat="0" applyBorder="0" applyAlignment="0" applyProtection="0"/>
    <xf numFmtId="0" fontId="36" fillId="14" borderId="0" applyNumberFormat="0" applyBorder="0" applyAlignment="0" applyProtection="0"/>
    <xf numFmtId="0" fontId="15" fillId="14" borderId="0" applyNumberFormat="0" applyBorder="0" applyAlignment="0" applyProtection="0"/>
    <xf numFmtId="0" fontId="36" fillId="15" borderId="0" applyNumberFormat="0" applyBorder="0" applyAlignment="0" applyProtection="0"/>
    <xf numFmtId="0" fontId="15" fillId="15" borderId="0" applyNumberFormat="0" applyBorder="0" applyAlignment="0" applyProtection="0"/>
    <xf numFmtId="0" fontId="36" fillId="16" borderId="0" applyNumberFormat="0" applyBorder="0" applyAlignment="0" applyProtection="0"/>
    <xf numFmtId="0" fontId="15" fillId="16" borderId="0" applyNumberFormat="0" applyBorder="0" applyAlignment="0" applyProtection="0"/>
    <xf numFmtId="0" fontId="36" fillId="17" borderId="0" applyNumberFormat="0" applyBorder="0" applyAlignment="0" applyProtection="0"/>
    <xf numFmtId="0" fontId="15" fillId="17" borderId="0" applyNumberFormat="0" applyBorder="0" applyAlignment="0" applyProtection="0"/>
    <xf numFmtId="0" fontId="36" fillId="18" borderId="0" applyNumberFormat="0" applyBorder="0" applyAlignment="0" applyProtection="0"/>
    <xf numFmtId="0" fontId="15" fillId="18" borderId="0" applyNumberFormat="0" applyBorder="0" applyAlignment="0" applyProtection="0"/>
    <xf numFmtId="0" fontId="36" fillId="13" borderId="0" applyNumberFormat="0" applyBorder="0" applyAlignment="0" applyProtection="0"/>
    <xf numFmtId="0" fontId="15" fillId="13" borderId="0" applyNumberFormat="0" applyBorder="0" applyAlignment="0" applyProtection="0"/>
    <xf numFmtId="0" fontId="36" fillId="14" borderId="0" applyNumberFormat="0" applyBorder="0" applyAlignment="0" applyProtection="0"/>
    <xf numFmtId="0" fontId="15" fillId="14" borderId="0" applyNumberFormat="0" applyBorder="0" applyAlignment="0" applyProtection="0"/>
    <xf numFmtId="0" fontId="36" fillId="19" borderId="0" applyNumberFormat="0" applyBorder="0" applyAlignment="0" applyProtection="0"/>
    <xf numFmtId="0" fontId="15" fillId="19" borderId="0" applyNumberFormat="0" applyBorder="0" applyAlignment="0" applyProtection="0"/>
    <xf numFmtId="0" fontId="37" fillId="3" borderId="0" applyNumberFormat="0" applyBorder="0" applyAlignment="0" applyProtection="0"/>
    <xf numFmtId="0" fontId="16" fillId="3" borderId="0" applyNumberFormat="0" applyBorder="0" applyAlignment="0" applyProtection="0"/>
    <xf numFmtId="0" fontId="38" fillId="20" borderId="1" applyNumberFormat="0" applyAlignment="0" applyProtection="0"/>
    <xf numFmtId="0" fontId="17" fillId="20" borderId="1" applyNumberFormat="0" applyAlignment="0" applyProtection="0"/>
    <xf numFmtId="0" fontId="39" fillId="21" borderId="2" applyNumberFormat="0" applyAlignment="0" applyProtection="0"/>
    <xf numFmtId="0" fontId="18" fillId="21" borderId="2" applyNumberFormat="0" applyAlignment="0" applyProtection="0"/>
    <xf numFmtId="43" fontId="9" fillId="0" borderId="0" applyFont="0" applyFill="0" applyBorder="0" applyAlignment="0" applyProtection="0"/>
    <xf numFmtId="43" fontId="5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53"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4" borderId="0" applyNumberFormat="0" applyBorder="0" applyAlignment="0" applyProtection="0"/>
    <xf numFmtId="0" fontId="20" fillId="4" borderId="0" applyNumberFormat="0" applyBorder="0" applyAlignment="0" applyProtection="0"/>
    <xf numFmtId="0" fontId="42" fillId="0" borderId="3" applyNumberFormat="0" applyFill="0" applyAlignment="0" applyProtection="0"/>
    <xf numFmtId="0" fontId="21" fillId="0" borderId="3" applyNumberFormat="0" applyFill="0" applyAlignment="0" applyProtection="0"/>
    <xf numFmtId="0" fontId="43" fillId="0" borderId="4" applyNumberFormat="0" applyFill="0" applyAlignment="0" applyProtection="0"/>
    <xf numFmtId="0" fontId="22" fillId="0" borderId="4" applyNumberFormat="0" applyFill="0" applyAlignment="0" applyProtection="0"/>
    <xf numFmtId="0" fontId="44" fillId="0" borderId="5" applyNumberFormat="0" applyFill="0" applyAlignment="0" applyProtection="0"/>
    <xf numFmtId="0" fontId="23" fillId="0" borderId="5"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45" fillId="7" borderId="1" applyNumberFormat="0" applyAlignment="0" applyProtection="0"/>
    <xf numFmtId="0" fontId="24" fillId="7" borderId="1" applyNumberFormat="0" applyAlignment="0" applyProtection="0"/>
    <xf numFmtId="0" fontId="46" fillId="0" borderId="6" applyNumberFormat="0" applyFill="0" applyAlignment="0" applyProtection="0"/>
    <xf numFmtId="0" fontId="25" fillId="0" borderId="6" applyNumberFormat="0" applyFill="0" applyAlignment="0" applyProtection="0"/>
    <xf numFmtId="0" fontId="47" fillId="22" borderId="0" applyNumberFormat="0" applyBorder="0" applyAlignment="0" applyProtection="0"/>
    <xf numFmtId="0" fontId="26" fillId="22" borderId="0" applyNumberFormat="0" applyBorder="0" applyAlignment="0" applyProtection="0"/>
    <xf numFmtId="0" fontId="11" fillId="0" borderId="0"/>
    <xf numFmtId="0" fontId="34" fillId="0" borderId="0"/>
    <xf numFmtId="0" fontId="34" fillId="0" borderId="0"/>
    <xf numFmtId="0" fontId="34"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4" fillId="0" borderId="0"/>
    <xf numFmtId="0" fontId="34" fillId="0" borderId="0"/>
    <xf numFmtId="0" fontId="34" fillId="0" borderId="0"/>
    <xf numFmtId="0" fontId="34" fillId="0" borderId="0"/>
    <xf numFmtId="0" fontId="34" fillId="0" borderId="0"/>
    <xf numFmtId="0" fontId="10" fillId="0" borderId="0"/>
    <xf numFmtId="0" fontId="11" fillId="0" borderId="0"/>
    <xf numFmtId="0" fontId="13" fillId="0" borderId="0"/>
    <xf numFmtId="0" fontId="10" fillId="0" borderId="0"/>
    <xf numFmtId="0" fontId="31"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9" fillId="0" borderId="0"/>
    <xf numFmtId="0" fontId="11" fillId="0" borderId="0"/>
    <xf numFmtId="0" fontId="10" fillId="0" borderId="0"/>
    <xf numFmtId="0" fontId="11" fillId="0" borderId="0"/>
    <xf numFmtId="0" fontId="10"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4" fillId="0" borderId="0"/>
    <xf numFmtId="0" fontId="31" fillId="0" borderId="0"/>
    <xf numFmtId="0" fontId="9" fillId="0" borderId="0"/>
    <xf numFmtId="0" fontId="34" fillId="0" borderId="0"/>
    <xf numFmtId="0" fontId="31" fillId="0" borderId="0"/>
    <xf numFmtId="0" fontId="9" fillId="0" borderId="0"/>
    <xf numFmtId="0" fontId="34" fillId="0" borderId="0"/>
    <xf numFmtId="0" fontId="31" fillId="0" borderId="0"/>
    <xf numFmtId="0" fontId="9" fillId="0" borderId="0"/>
    <xf numFmtId="0" fontId="34" fillId="0" borderId="0"/>
    <xf numFmtId="0" fontId="34" fillId="0" borderId="0"/>
    <xf numFmtId="0" fontId="34" fillId="0" borderId="0"/>
    <xf numFmtId="0" fontId="34" fillId="0" borderId="0"/>
    <xf numFmtId="0" fontId="31" fillId="0" borderId="0"/>
    <xf numFmtId="0" fontId="50" fillId="0" borderId="0"/>
    <xf numFmtId="0" fontId="9" fillId="0" borderId="0"/>
    <xf numFmtId="0" fontId="34" fillId="0" borderId="0"/>
    <xf numFmtId="0" fontId="31" fillId="0" borderId="0"/>
    <xf numFmtId="0" fontId="9" fillId="0" borderId="0"/>
    <xf numFmtId="0" fontId="31" fillId="0" borderId="0"/>
    <xf numFmtId="0" fontId="9" fillId="0" borderId="0"/>
    <xf numFmtId="0" fontId="11" fillId="0" borderId="0"/>
    <xf numFmtId="0" fontId="10" fillId="0" borderId="0"/>
    <xf numFmtId="0" fontId="53" fillId="0" borderId="0"/>
    <xf numFmtId="0" fontId="11" fillId="0" borderId="0"/>
    <xf numFmtId="0" fontId="10" fillId="0" borderId="0"/>
    <xf numFmtId="0" fontId="13" fillId="0" borderId="0"/>
    <xf numFmtId="0" fontId="53" fillId="0" borderId="0"/>
    <xf numFmtId="0" fontId="31" fillId="23" borderId="7" applyNumberFormat="0" applyFont="0" applyAlignment="0" applyProtection="0"/>
    <xf numFmtId="0" fontId="11" fillId="23" borderId="7" applyNumberFormat="0" applyFont="0" applyAlignment="0" applyProtection="0"/>
    <xf numFmtId="0" fontId="10" fillId="23" borderId="7" applyNumberFormat="0" applyFont="0" applyAlignment="0" applyProtection="0"/>
    <xf numFmtId="0" fontId="9" fillId="23" borderId="7" applyNumberFormat="0" applyFont="0" applyAlignment="0" applyProtection="0"/>
    <xf numFmtId="0" fontId="13" fillId="23" borderId="7" applyNumberFormat="0" applyFont="0" applyAlignment="0" applyProtection="0"/>
    <xf numFmtId="0" fontId="48" fillId="20" borderId="8" applyNumberFormat="0" applyAlignment="0" applyProtection="0"/>
    <xf numFmtId="0" fontId="27" fillId="20" borderId="8" applyNumberFormat="0" applyAlignment="0" applyProtection="0"/>
    <xf numFmtId="0" fontId="28" fillId="0" borderId="0" applyNumberFormat="0" applyFill="0" applyBorder="0" applyAlignment="0" applyProtection="0"/>
    <xf numFmtId="0" fontId="49" fillId="0" borderId="9" applyNumberFormat="0" applyFill="0" applyAlignment="0" applyProtection="0"/>
    <xf numFmtId="0" fontId="29" fillId="0" borderId="9"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68" fillId="0" borderId="24" applyNumberFormat="0" applyFill="0" applyAlignment="0" applyProtection="0"/>
    <xf numFmtId="0" fontId="69" fillId="0" borderId="25" applyNumberFormat="0" applyFill="0" applyAlignment="0" applyProtection="0"/>
    <xf numFmtId="0" fontId="70" fillId="0" borderId="26" applyNumberFormat="0" applyFill="0" applyAlignment="0" applyProtection="0"/>
    <xf numFmtId="0" fontId="70" fillId="0" borderId="0" applyNumberFormat="0" applyFill="0" applyBorder="0" applyAlignment="0" applyProtection="0"/>
    <xf numFmtId="0" fontId="71" fillId="27" borderId="0" applyNumberFormat="0" applyBorder="0" applyAlignment="0" applyProtection="0"/>
    <xf numFmtId="0" fontId="72" fillId="28" borderId="0" applyNumberFormat="0" applyBorder="0" applyAlignment="0" applyProtection="0"/>
    <xf numFmtId="0" fontId="73" fillId="29" borderId="0" applyNumberFormat="0" applyBorder="0" applyAlignment="0" applyProtection="0"/>
    <xf numFmtId="0" fontId="74" fillId="30" borderId="27" applyNumberFormat="0" applyAlignment="0" applyProtection="0"/>
    <xf numFmtId="0" fontId="75" fillId="31" borderId="28" applyNumberFormat="0" applyAlignment="0" applyProtection="0"/>
    <xf numFmtId="0" fontId="76" fillId="31" borderId="27" applyNumberFormat="0" applyAlignment="0" applyProtection="0"/>
    <xf numFmtId="0" fontId="77" fillId="0" borderId="29" applyNumberFormat="0" applyFill="0" applyAlignment="0" applyProtection="0"/>
    <xf numFmtId="0" fontId="78" fillId="32" borderId="30"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32" applyNumberFormat="0" applyFill="0" applyAlignment="0" applyProtection="0"/>
    <xf numFmtId="0" fontId="82"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82" fillId="57" borderId="0" applyNumberFormat="0" applyBorder="0" applyAlignment="0" applyProtection="0"/>
    <xf numFmtId="0" fontId="8" fillId="0" borderId="0"/>
    <xf numFmtId="43" fontId="8"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0" fillId="0" borderId="0"/>
    <xf numFmtId="7" fontId="89" fillId="0" borderId="0"/>
    <xf numFmtId="0" fontId="88" fillId="0" borderId="0"/>
    <xf numFmtId="0" fontId="13" fillId="0" borderId="0"/>
    <xf numFmtId="0" fontId="8" fillId="0" borderId="0"/>
    <xf numFmtId="0" fontId="8" fillId="0" borderId="0"/>
    <xf numFmtId="0" fontId="9" fillId="0" borderId="0"/>
    <xf numFmtId="0" fontId="8" fillId="33" borderId="31" applyNumberFormat="0" applyFont="0" applyAlignment="0" applyProtection="0"/>
    <xf numFmtId="9"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23" borderId="7" applyNumberFormat="0" applyFont="0" applyAlignment="0" applyProtection="0"/>
    <xf numFmtId="0" fontId="9" fillId="23" borderId="7" applyNumberFormat="0" applyFont="0" applyAlignment="0" applyProtection="0"/>
    <xf numFmtId="0" fontId="7" fillId="0" borderId="0"/>
    <xf numFmtId="0" fontId="6" fillId="0" borderId="0"/>
    <xf numFmtId="0" fontId="94" fillId="0" borderId="0"/>
    <xf numFmtId="0" fontId="5" fillId="0" borderId="0"/>
    <xf numFmtId="0" fontId="4" fillId="0" borderId="0"/>
    <xf numFmtId="0" fontId="3" fillId="0" borderId="0"/>
    <xf numFmtId="0" fontId="2" fillId="0" borderId="0"/>
    <xf numFmtId="0" fontId="1" fillId="0" borderId="0"/>
  </cellStyleXfs>
  <cellXfs count="307">
    <xf numFmtId="0" fontId="0" fillId="0" borderId="0" xfId="0"/>
    <xf numFmtId="16" fontId="12" fillId="0" borderId="0" xfId="0" applyNumberFormat="1" applyFont="1" applyAlignment="1" applyProtection="1">
      <alignment wrapText="1"/>
    </xf>
    <xf numFmtId="0" fontId="51" fillId="24" borderId="0" xfId="0" applyFont="1" applyFill="1" applyBorder="1"/>
    <xf numFmtId="0" fontId="52" fillId="24" borderId="0" xfId="0" applyFont="1" applyFill="1" applyBorder="1" applyProtection="1"/>
    <xf numFmtId="0" fontId="12" fillId="25" borderId="0" xfId="0" applyFont="1" applyFill="1" applyBorder="1" applyAlignment="1">
      <alignment horizontal="center"/>
    </xf>
    <xf numFmtId="0" fontId="10" fillId="0" borderId="0" xfId="0" applyFont="1" applyFill="1" applyBorder="1" applyAlignment="1" applyProtection="1">
      <alignment vertical="top"/>
    </xf>
    <xf numFmtId="0" fontId="55" fillId="25" borderId="0" xfId="0" applyFont="1" applyFill="1"/>
    <xf numFmtId="0" fontId="60" fillId="0" borderId="0" xfId="0" applyFont="1" applyAlignment="1" applyProtection="1">
      <alignment horizontal="right"/>
    </xf>
    <xf numFmtId="0" fontId="61" fillId="0" borderId="0" xfId="0" applyFont="1"/>
    <xf numFmtId="0" fontId="63" fillId="0" borderId="0" xfId="0" applyFont="1"/>
    <xf numFmtId="0" fontId="56" fillId="0" borderId="0" xfId="0" applyFont="1" applyAlignment="1" applyProtection="1">
      <alignment horizontal="center"/>
    </xf>
    <xf numFmtId="0" fontId="56" fillId="0" borderId="0" xfId="0" applyFont="1" applyAlignment="1" applyProtection="1">
      <alignment horizontal="centerContinuous"/>
    </xf>
    <xf numFmtId="0" fontId="63" fillId="0" borderId="0" xfId="0" applyFont="1" applyAlignment="1" applyProtection="1">
      <alignment horizontal="right"/>
    </xf>
    <xf numFmtId="0" fontId="56" fillId="0" borderId="0" xfId="0" applyFont="1" applyAlignment="1" applyProtection="1">
      <alignment horizontal="left"/>
    </xf>
    <xf numFmtId="0" fontId="63" fillId="0" borderId="0" xfId="0" applyFont="1" applyAlignment="1" applyProtection="1">
      <alignment horizontal="left"/>
    </xf>
    <xf numFmtId="0" fontId="63" fillId="0" borderId="11" xfId="0" applyFont="1" applyBorder="1" applyAlignment="1" applyProtection="1">
      <alignment horizontal="centerContinuous"/>
    </xf>
    <xf numFmtId="0" fontId="56" fillId="0" borderId="13" xfId="0" applyFont="1" applyBorder="1" applyAlignment="1" applyProtection="1">
      <alignment horizontal="center"/>
    </xf>
    <xf numFmtId="0" fontId="56" fillId="0" borderId="18" xfId="0" applyFont="1" applyBorder="1" applyAlignment="1" applyProtection="1">
      <alignment horizontal="center"/>
    </xf>
    <xf numFmtId="0" fontId="56" fillId="0" borderId="10" xfId="0" applyFont="1" applyBorder="1" applyAlignment="1" applyProtection="1">
      <alignment horizontal="center"/>
    </xf>
    <xf numFmtId="0" fontId="56" fillId="0" borderId="0" xfId="0" applyFont="1" applyBorder="1" applyAlignment="1" applyProtection="1">
      <alignment horizontal="center"/>
    </xf>
    <xf numFmtId="0" fontId="56" fillId="0" borderId="12" xfId="0" applyFont="1" applyBorder="1" applyAlignment="1" applyProtection="1">
      <alignment horizontal="left"/>
    </xf>
    <xf numFmtId="0" fontId="56" fillId="0" borderId="15" xfId="0" applyFont="1" applyBorder="1" applyAlignment="1" applyProtection="1">
      <alignment horizontal="center" vertical="center" wrapText="1"/>
    </xf>
    <xf numFmtId="0" fontId="56" fillId="0" borderId="18" xfId="0" applyFont="1" applyBorder="1" applyAlignment="1">
      <alignment horizontal="center" wrapText="1"/>
    </xf>
    <xf numFmtId="37" fontId="64" fillId="0" borderId="21" xfId="0" applyNumberFormat="1" applyFont="1" applyBorder="1" applyAlignment="1" applyProtection="1">
      <alignment horizontal="center" wrapText="1"/>
    </xf>
    <xf numFmtId="0" fontId="56" fillId="0" borderId="0" xfId="0" applyFont="1" applyBorder="1" applyAlignment="1" applyProtection="1">
      <alignment horizontal="center" vertical="center" wrapText="1"/>
    </xf>
    <xf numFmtId="0" fontId="63" fillId="0" borderId="0" xfId="0" applyFont="1" applyAlignment="1" applyProtection="1">
      <alignment horizontal="centerContinuous"/>
    </xf>
    <xf numFmtId="0" fontId="56" fillId="0" borderId="23" xfId="0" applyFont="1" applyBorder="1" applyAlignment="1">
      <alignment horizontal="center"/>
    </xf>
    <xf numFmtId="0" fontId="56" fillId="0" borderId="22" xfId="0" applyFont="1" applyBorder="1" applyAlignment="1" applyProtection="1">
      <alignment horizontal="left"/>
    </xf>
    <xf numFmtId="5" fontId="63" fillId="26" borderId="14" xfId="0" applyNumberFormat="1" applyFont="1" applyFill="1" applyBorder="1" applyAlignment="1" applyProtection="1">
      <alignment horizontal="right"/>
    </xf>
    <xf numFmtId="1" fontId="63" fillId="0" borderId="17" xfId="55" applyNumberFormat="1" applyFont="1" applyBorder="1" applyAlignment="1" applyProtection="1">
      <alignment horizontal="center"/>
    </xf>
    <xf numFmtId="164" fontId="63" fillId="0" borderId="0" xfId="94" applyNumberFormat="1" applyFont="1" applyBorder="1" applyAlignment="1" applyProtection="1">
      <alignment horizontal="right"/>
    </xf>
    <xf numFmtId="0" fontId="56" fillId="0" borderId="10" xfId="0" applyFont="1" applyBorder="1" applyAlignment="1" applyProtection="1">
      <alignment horizontal="left"/>
    </xf>
    <xf numFmtId="12" fontId="63" fillId="0" borderId="18" xfId="55" applyNumberFormat="1" applyFont="1" applyBorder="1" applyAlignment="1" applyProtection="1">
      <alignment horizontal="center"/>
    </xf>
    <xf numFmtId="164" fontId="63" fillId="0" borderId="15" xfId="94" applyNumberFormat="1" applyFont="1" applyBorder="1" applyAlignment="1" applyProtection="1">
      <alignment horizontal="right"/>
    </xf>
    <xf numFmtId="164" fontId="63" fillId="0" borderId="0" xfId="0" applyNumberFormat="1" applyFont="1" applyBorder="1" applyAlignment="1" applyProtection="1">
      <alignment horizontal="right"/>
    </xf>
    <xf numFmtId="5" fontId="56" fillId="0" borderId="20" xfId="94" applyNumberFormat="1" applyFont="1" applyBorder="1" applyAlignment="1" applyProtection="1">
      <alignment horizontal="right"/>
    </xf>
    <xf numFmtId="164" fontId="56" fillId="0" borderId="19" xfId="94" applyNumberFormat="1" applyFont="1" applyBorder="1" applyAlignment="1" applyProtection="1">
      <alignment horizontal="right"/>
    </xf>
    <xf numFmtId="164" fontId="56" fillId="0" borderId="16" xfId="94" applyNumberFormat="1" applyFont="1" applyBorder="1" applyAlignment="1" applyProtection="1">
      <alignment horizontal="right"/>
    </xf>
    <xf numFmtId="164" fontId="56" fillId="0" borderId="0" xfId="94" applyNumberFormat="1" applyFont="1" applyBorder="1" applyAlignment="1" applyProtection="1">
      <alignment horizontal="right"/>
    </xf>
    <xf numFmtId="0" fontId="63" fillId="0" borderId="0" xfId="0" quotePrefix="1" applyFont="1" applyBorder="1" applyAlignment="1" applyProtection="1"/>
    <xf numFmtId="0" fontId="63" fillId="0" borderId="0" xfId="0" quotePrefix="1" applyFont="1" applyBorder="1" applyAlignment="1" applyProtection="1">
      <alignment horizontal="left"/>
    </xf>
    <xf numFmtId="0" fontId="65" fillId="0" borderId="0" xfId="0" applyFont="1" applyAlignment="1" applyProtection="1">
      <alignment horizontal="left"/>
    </xf>
    <xf numFmtId="0" fontId="56" fillId="0" borderId="0" xfId="0" applyFont="1" applyBorder="1" applyAlignment="1">
      <alignment horizontal="center" wrapText="1"/>
    </xf>
    <xf numFmtId="0" fontId="56" fillId="0" borderId="0" xfId="0" applyFont="1" applyBorder="1"/>
    <xf numFmtId="0" fontId="56" fillId="0" borderId="0" xfId="0" applyFont="1"/>
    <xf numFmtId="0" fontId="56" fillId="0" borderId="0" xfId="0" applyFont="1" applyBorder="1" applyAlignment="1" applyProtection="1">
      <alignment horizontal="left"/>
    </xf>
    <xf numFmtId="0" fontId="56" fillId="0" borderId="0" xfId="0" quotePrefix="1" applyFont="1" applyBorder="1" applyAlignment="1" applyProtection="1"/>
    <xf numFmtId="166" fontId="9" fillId="24" borderId="0" xfId="97" applyNumberFormat="1" applyFont="1" applyFill="1" applyBorder="1" applyAlignment="1">
      <alignment horizontal="center"/>
    </xf>
    <xf numFmtId="165" fontId="9" fillId="24" borderId="0" xfId="59" applyNumberFormat="1" applyFont="1" applyFill="1" applyBorder="1" applyAlignment="1">
      <alignment horizontal="center"/>
    </xf>
    <xf numFmtId="165" fontId="9" fillId="0" borderId="0" xfId="266" applyNumberFormat="1"/>
    <xf numFmtId="0" fontId="9" fillId="0" borderId="0" xfId="266"/>
    <xf numFmtId="43" fontId="9" fillId="0" borderId="0" xfId="266" applyNumberFormat="1"/>
    <xf numFmtId="166" fontId="9" fillId="0" borderId="0" xfId="266" applyNumberFormat="1"/>
    <xf numFmtId="0" fontId="84" fillId="0" borderId="0" xfId="266" applyFont="1"/>
    <xf numFmtId="43" fontId="9" fillId="0" borderId="0" xfId="255" applyFont="1"/>
    <xf numFmtId="165" fontId="9" fillId="0" borderId="0" xfId="55" applyNumberFormat="1" applyFont="1"/>
    <xf numFmtId="165" fontId="91" fillId="0" borderId="0" xfId="72" applyNumberFormat="1" applyFont="1" applyBorder="1" applyAlignment="1"/>
    <xf numFmtId="0" fontId="91" fillId="0" borderId="0" xfId="0" applyFont="1" applyBorder="1" applyAlignment="1" applyProtection="1">
      <alignment horizontal="left"/>
    </xf>
    <xf numFmtId="9" fontId="9" fillId="0" borderId="0" xfId="268" applyFont="1"/>
    <xf numFmtId="0" fontId="91" fillId="0" borderId="0" xfId="0" applyFont="1"/>
    <xf numFmtId="0" fontId="0" fillId="0" borderId="0" xfId="0" applyFill="1"/>
    <xf numFmtId="3" fontId="85" fillId="0" borderId="0" xfId="259" applyNumberFormat="1" applyFont="1" applyBorder="1" applyAlignment="1">
      <alignment horizontal="right"/>
    </xf>
    <xf numFmtId="43" fontId="9" fillId="0" borderId="0" xfId="255" applyFont="1" applyBorder="1"/>
    <xf numFmtId="43" fontId="9" fillId="0" borderId="0" xfId="266" applyNumberFormat="1" applyBorder="1"/>
    <xf numFmtId="3" fontId="85" fillId="0" borderId="37" xfId="255" applyNumberFormat="1" applyFont="1" applyFill="1" applyBorder="1" applyAlignment="1">
      <alignment horizontal="right"/>
    </xf>
    <xf numFmtId="3" fontId="85" fillId="0" borderId="37" xfId="255" applyNumberFormat="1" applyFont="1" applyBorder="1" applyAlignment="1">
      <alignment horizontal="right"/>
    </xf>
    <xf numFmtId="0" fontId="0" fillId="0" borderId="0" xfId="0"/>
    <xf numFmtId="0" fontId="10" fillId="0" borderId="0" xfId="0" applyFont="1" applyAlignment="1" applyProtection="1">
      <alignment horizontal="left"/>
    </xf>
    <xf numFmtId="0" fontId="10" fillId="0" borderId="0" xfId="0" applyFont="1" applyAlignment="1" applyProtection="1">
      <alignment horizontal="right"/>
    </xf>
    <xf numFmtId="166" fontId="0" fillId="0" borderId="0" xfId="0" applyNumberFormat="1" applyBorder="1"/>
    <xf numFmtId="0" fontId="0" fillId="0" borderId="0" xfId="0" applyBorder="1"/>
    <xf numFmtId="0" fontId="10" fillId="0" borderId="0" xfId="0" applyFont="1" applyBorder="1"/>
    <xf numFmtId="166" fontId="12" fillId="0" borderId="0" xfId="0" applyNumberFormat="1" applyFont="1" applyBorder="1"/>
    <xf numFmtId="0" fontId="54" fillId="0" borderId="0" xfId="253" applyFont="1" applyBorder="1" applyAlignment="1">
      <alignment horizontal="right"/>
    </xf>
    <xf numFmtId="0" fontId="54" fillId="0" borderId="0" xfId="253" applyFont="1" applyFill="1" applyBorder="1" applyAlignment="1">
      <alignment horizontal="right"/>
    </xf>
    <xf numFmtId="0" fontId="10" fillId="0" borderId="0" xfId="0" applyFont="1"/>
    <xf numFmtId="0" fontId="12" fillId="0" borderId="0" xfId="0" applyFont="1" applyBorder="1" applyAlignment="1">
      <alignment horizontal="center"/>
    </xf>
    <xf numFmtId="5" fontId="9" fillId="0" borderId="0" xfId="97" applyNumberFormat="1" applyFont="1" applyBorder="1" applyAlignment="1">
      <alignment horizontal="center"/>
    </xf>
    <xf numFmtId="166" fontId="9" fillId="0" borderId="0" xfId="97" applyNumberFormat="1" applyFont="1" applyBorder="1" applyAlignment="1">
      <alignment horizontal="center"/>
    </xf>
    <xf numFmtId="0" fontId="10" fillId="0" borderId="0" xfId="0" applyFont="1" applyBorder="1" applyAlignment="1">
      <alignment horizontal="center"/>
    </xf>
    <xf numFmtId="165" fontId="85" fillId="0" borderId="33" xfId="255" applyNumberFormat="1" applyFont="1" applyBorder="1" applyAlignment="1">
      <alignment horizontal="center" wrapText="1"/>
    </xf>
    <xf numFmtId="0" fontId="12" fillId="0" borderId="0" xfId="0" applyFont="1" applyBorder="1" applyAlignment="1">
      <alignment horizontal="center" wrapText="1"/>
    </xf>
    <xf numFmtId="165" fontId="9" fillId="0" borderId="0" xfId="59" applyNumberFormat="1" applyFont="1" applyBorder="1" applyAlignment="1">
      <alignment horizontal="center"/>
    </xf>
    <xf numFmtId="165" fontId="9" fillId="0" borderId="0" xfId="59" applyNumberFormat="1" applyFont="1" applyFill="1" applyBorder="1" applyAlignment="1">
      <alignment horizontal="center"/>
    </xf>
    <xf numFmtId="3" fontId="85" fillId="0" borderId="35" xfId="259" applyNumberFormat="1" applyFont="1" applyBorder="1" applyAlignment="1"/>
    <xf numFmtId="3" fontId="85" fillId="0" borderId="36" xfId="259" applyNumberFormat="1" applyFont="1" applyBorder="1" applyAlignment="1">
      <alignment horizontal="right"/>
    </xf>
    <xf numFmtId="3" fontId="85" fillId="0" borderId="36" xfId="255" applyNumberFormat="1" applyFont="1" applyBorder="1" applyAlignment="1">
      <alignment horizontal="right"/>
    </xf>
    <xf numFmtId="3" fontId="85" fillId="0" borderId="36" xfId="255" applyNumberFormat="1" applyFont="1" applyFill="1" applyBorder="1" applyAlignment="1">
      <alignment horizontal="right"/>
    </xf>
    <xf numFmtId="3" fontId="85" fillId="0" borderId="37" xfId="259" applyNumberFormat="1" applyFont="1" applyBorder="1" applyAlignment="1">
      <alignment horizontal="right"/>
    </xf>
    <xf numFmtId="0" fontId="0" fillId="0" borderId="0" xfId="0"/>
    <xf numFmtId="3" fontId="85" fillId="0" borderId="35" xfId="255" applyNumberFormat="1" applyFont="1" applyBorder="1" applyAlignment="1">
      <alignment horizontal="right"/>
    </xf>
    <xf numFmtId="3" fontId="85" fillId="0" borderId="33" xfId="255" applyNumberFormat="1" applyFont="1" applyBorder="1" applyAlignment="1">
      <alignment horizontal="right"/>
    </xf>
    <xf numFmtId="165" fontId="85" fillId="0" borderId="36" xfId="255" applyNumberFormat="1" applyFont="1" applyBorder="1" applyAlignment="1">
      <alignment horizontal="center" wrapText="1"/>
    </xf>
    <xf numFmtId="0" fontId="85" fillId="0" borderId="45" xfId="266" applyFont="1" applyBorder="1"/>
    <xf numFmtId="0" fontId="85" fillId="0" borderId="46" xfId="266" applyFont="1" applyBorder="1"/>
    <xf numFmtId="5" fontId="63" fillId="26" borderId="47" xfId="0" applyNumberFormat="1" applyFont="1" applyFill="1" applyBorder="1" applyAlignment="1" applyProtection="1">
      <alignment horizontal="right"/>
    </xf>
    <xf numFmtId="4" fontId="85" fillId="0" borderId="39" xfId="255" applyNumberFormat="1" applyFont="1" applyBorder="1" applyAlignment="1">
      <alignment horizontal="center"/>
    </xf>
    <xf numFmtId="37" fontId="85" fillId="0" borderId="38" xfId="255" applyNumberFormat="1" applyFont="1" applyBorder="1" applyAlignment="1">
      <alignment horizontal="center"/>
    </xf>
    <xf numFmtId="3" fontId="85" fillId="0" borderId="35" xfId="259" applyNumberFormat="1" applyFont="1" applyBorder="1" applyAlignment="1">
      <alignment horizontal="right"/>
    </xf>
    <xf numFmtId="3" fontId="85" fillId="0" borderId="35" xfId="259" applyNumberFormat="1" applyFont="1" applyFill="1" applyBorder="1" applyAlignment="1">
      <alignment horizontal="right"/>
    </xf>
    <xf numFmtId="3" fontId="85" fillId="0" borderId="44" xfId="259" applyNumberFormat="1" applyFont="1" applyBorder="1" applyAlignment="1">
      <alignment horizontal="right"/>
    </xf>
    <xf numFmtId="3" fontId="85" fillId="0" borderId="44" xfId="259" applyNumberFormat="1" applyFont="1" applyFill="1" applyBorder="1" applyAlignment="1">
      <alignment horizontal="right"/>
    </xf>
    <xf numFmtId="164" fontId="85" fillId="0" borderId="36" xfId="94" applyNumberFormat="1" applyFont="1" applyBorder="1" applyAlignment="1">
      <alignment horizontal="right"/>
    </xf>
    <xf numFmtId="164" fontId="85" fillId="0" borderId="44" xfId="94" applyNumberFormat="1" applyFont="1" applyBorder="1" applyAlignment="1">
      <alignment horizontal="right"/>
    </xf>
    <xf numFmtId="164" fontId="85" fillId="0" borderId="37" xfId="94" applyNumberFormat="1" applyFont="1" applyBorder="1" applyAlignment="1">
      <alignment horizontal="right"/>
    </xf>
    <xf numFmtId="164" fontId="85" fillId="0" borderId="35" xfId="94" applyNumberFormat="1" applyFont="1" applyBorder="1" applyAlignment="1">
      <alignment horizontal="right"/>
    </xf>
    <xf numFmtId="164" fontId="87" fillId="0" borderId="42" xfId="94" applyNumberFormat="1" applyFont="1" applyBorder="1" applyAlignment="1">
      <alignment horizontal="right"/>
    </xf>
    <xf numFmtId="164" fontId="87" fillId="0" borderId="48" xfId="94" applyNumberFormat="1" applyFont="1" applyBorder="1" applyAlignment="1">
      <alignment horizontal="right"/>
    </xf>
    <xf numFmtId="0" fontId="87" fillId="0" borderId="49" xfId="266" applyFont="1" applyBorder="1" applyAlignment="1">
      <alignment wrapText="1"/>
    </xf>
    <xf numFmtId="0" fontId="85" fillId="0" borderId="52" xfId="266" applyFont="1" applyBorder="1" applyAlignment="1">
      <alignment horizontal="center" wrapText="1"/>
    </xf>
    <xf numFmtId="165" fontId="85" fillId="0" borderId="53" xfId="255" applyNumberFormat="1" applyFont="1" applyBorder="1" applyAlignment="1">
      <alignment horizontal="center" wrapText="1"/>
    </xf>
    <xf numFmtId="0" fontId="85" fillId="0" borderId="54" xfId="266" applyFont="1" applyBorder="1"/>
    <xf numFmtId="164" fontId="85" fillId="0" borderId="53" xfId="94" applyNumberFormat="1" applyFont="1" applyBorder="1" applyAlignment="1">
      <alignment horizontal="right"/>
    </xf>
    <xf numFmtId="3" fontId="85" fillId="0" borderId="53" xfId="259" applyNumberFormat="1" applyFont="1" applyBorder="1" applyAlignment="1">
      <alignment horizontal="right"/>
    </xf>
    <xf numFmtId="0" fontId="85" fillId="0" borderId="54" xfId="266" applyFont="1" applyFill="1" applyBorder="1"/>
    <xf numFmtId="3" fontId="85" fillId="0" borderId="53" xfId="259" applyNumberFormat="1" applyFont="1" applyFill="1" applyBorder="1" applyAlignment="1">
      <alignment horizontal="right"/>
    </xf>
    <xf numFmtId="0" fontId="85" fillId="0" borderId="55" xfId="266" applyFont="1" applyBorder="1"/>
    <xf numFmtId="165" fontId="85" fillId="0" borderId="56" xfId="255" applyNumberFormat="1" applyFont="1" applyBorder="1" applyAlignment="1">
      <alignment horizontal="center"/>
    </xf>
    <xf numFmtId="0" fontId="87" fillId="0" borderId="57" xfId="266" applyFont="1" applyBorder="1"/>
    <xf numFmtId="164" fontId="87" fillId="0" borderId="42" xfId="259" applyNumberFormat="1" applyFont="1" applyBorder="1" applyAlignment="1">
      <alignment horizontal="right"/>
    </xf>
    <xf numFmtId="164" fontId="87" fillId="0" borderId="48" xfId="259" applyNumberFormat="1" applyFont="1" applyBorder="1" applyAlignment="1">
      <alignment horizontal="right"/>
    </xf>
    <xf numFmtId="164" fontId="87" fillId="0" borderId="58" xfId="94" applyNumberFormat="1" applyFont="1" applyBorder="1" applyAlignment="1">
      <alignment horizontal="right"/>
    </xf>
    <xf numFmtId="165" fontId="85" fillId="0" borderId="34" xfId="255" quotePrefix="1" applyNumberFormat="1" applyFont="1" applyBorder="1" applyAlignment="1">
      <alignment horizontal="center" wrapText="1"/>
    </xf>
    <xf numFmtId="1" fontId="96" fillId="0" borderId="17" xfId="55" applyNumberFormat="1" applyFont="1" applyBorder="1" applyAlignment="1" applyProtection="1">
      <alignment horizontal="center"/>
    </xf>
    <xf numFmtId="164" fontId="96" fillId="0" borderId="15" xfId="94" applyNumberFormat="1" applyFont="1" applyBorder="1" applyAlignment="1" applyProtection="1">
      <alignment horizontal="right"/>
    </xf>
    <xf numFmtId="12" fontId="96" fillId="0" borderId="18" xfId="55" applyNumberFormat="1" applyFont="1" applyBorder="1" applyAlignment="1" applyProtection="1">
      <alignment horizontal="center"/>
    </xf>
    <xf numFmtId="5" fontId="97" fillId="0" borderId="20" xfId="94" applyNumberFormat="1" applyFont="1" applyBorder="1" applyAlignment="1" applyProtection="1">
      <alignment horizontal="right"/>
    </xf>
    <xf numFmtId="164" fontId="97" fillId="0" borderId="19" xfId="94" applyNumberFormat="1" applyFont="1" applyBorder="1" applyAlignment="1" applyProtection="1">
      <alignment horizontal="right"/>
    </xf>
    <xf numFmtId="164" fontId="97" fillId="0" borderId="16" xfId="94" applyNumberFormat="1" applyFont="1" applyBorder="1" applyAlignment="1" applyProtection="1">
      <alignment horizontal="right"/>
    </xf>
    <xf numFmtId="0" fontId="60" fillId="0" borderId="0" xfId="0" applyFont="1" applyAlignment="1" applyProtection="1">
      <alignment horizontal="right"/>
      <protection locked="0"/>
    </xf>
    <xf numFmtId="0" fontId="61" fillId="0" borderId="0" xfId="0" applyFont="1" applyProtection="1">
      <protection locked="0"/>
    </xf>
    <xf numFmtId="0" fontId="0" fillId="0" borderId="0" xfId="0" applyProtection="1">
      <protection locked="0"/>
    </xf>
    <xf numFmtId="0" fontId="10" fillId="0" borderId="0" xfId="0" applyFont="1" applyAlignment="1" applyProtection="1">
      <alignment horizontal="right"/>
      <protection locked="0"/>
    </xf>
    <xf numFmtId="0" fontId="96" fillId="0" borderId="0" xfId="0" applyFont="1" applyProtection="1">
      <protection locked="0"/>
    </xf>
    <xf numFmtId="0" fontId="97" fillId="0" borderId="0" xfId="0" applyFont="1" applyAlignment="1" applyProtection="1">
      <alignment horizontal="center"/>
      <protection locked="0"/>
    </xf>
    <xf numFmtId="0" fontId="96" fillId="0" borderId="0" xfId="0" applyFont="1" applyAlignment="1" applyProtection="1">
      <alignment horizontal="right"/>
      <protection locked="0"/>
    </xf>
    <xf numFmtId="0" fontId="96" fillId="0" borderId="0" xfId="0" applyFont="1" applyAlignment="1" applyProtection="1">
      <alignment horizontal="left"/>
      <protection locked="0"/>
    </xf>
    <xf numFmtId="0" fontId="10" fillId="0" borderId="0" xfId="0" applyFont="1" applyAlignment="1" applyProtection="1">
      <alignment horizontal="left"/>
      <protection locked="0"/>
    </xf>
    <xf numFmtId="0" fontId="97" fillId="0" borderId="0" xfId="0" applyFont="1" applyBorder="1" applyAlignment="1" applyProtection="1">
      <alignment horizontal="center"/>
      <protection locked="0"/>
    </xf>
    <xf numFmtId="0" fontId="97" fillId="0" borderId="0" xfId="0" applyFont="1" applyBorder="1" applyAlignment="1" applyProtection="1">
      <alignment horizontal="center" vertical="center" wrapText="1"/>
      <protection locked="0"/>
    </xf>
    <xf numFmtId="0" fontId="97" fillId="0" borderId="23" xfId="0" applyFont="1" applyBorder="1" applyAlignment="1" applyProtection="1">
      <alignment horizontal="center"/>
      <protection locked="0"/>
    </xf>
    <xf numFmtId="5" fontId="96" fillId="26" borderId="14" xfId="0" applyNumberFormat="1" applyFont="1" applyFill="1" applyBorder="1" applyAlignment="1" applyProtection="1">
      <alignment horizontal="right"/>
      <protection locked="0"/>
    </xf>
    <xf numFmtId="164" fontId="96" fillId="0" borderId="0" xfId="94" applyNumberFormat="1" applyFont="1" applyBorder="1" applyAlignment="1" applyProtection="1">
      <alignment horizontal="right"/>
      <protection locked="0"/>
    </xf>
    <xf numFmtId="5" fontId="96" fillId="26" borderId="13" xfId="0" applyNumberFormat="1" applyFont="1" applyFill="1" applyBorder="1" applyAlignment="1" applyProtection="1">
      <alignment horizontal="right"/>
      <protection locked="0"/>
    </xf>
    <xf numFmtId="164" fontId="96" fillId="0" borderId="0" xfId="0" applyNumberFormat="1" applyFont="1" applyBorder="1" applyAlignment="1" applyProtection="1">
      <alignment horizontal="right"/>
      <protection locked="0"/>
    </xf>
    <xf numFmtId="164" fontId="97" fillId="0" borderId="0" xfId="94" applyNumberFormat="1" applyFont="1" applyBorder="1" applyAlignment="1" applyProtection="1">
      <alignment horizontal="right"/>
      <protection locked="0"/>
    </xf>
    <xf numFmtId="16" fontId="12" fillId="0" borderId="0" xfId="0" applyNumberFormat="1" applyFont="1" applyAlignment="1" applyProtection="1">
      <alignment wrapText="1"/>
      <protection locked="0"/>
    </xf>
    <xf numFmtId="16" fontId="97" fillId="0" borderId="0" xfId="0" applyNumberFormat="1" applyFont="1" applyAlignment="1" applyProtection="1">
      <alignment wrapText="1"/>
      <protection locked="0"/>
    </xf>
    <xf numFmtId="0" fontId="10" fillId="0" borderId="0" xfId="0" applyFont="1" applyFill="1" applyBorder="1" applyAlignment="1" applyProtection="1">
      <alignment vertical="top"/>
      <protection locked="0"/>
    </xf>
    <xf numFmtId="0" fontId="96" fillId="0" borderId="0" xfId="0" applyFont="1" applyFill="1" applyBorder="1" applyAlignment="1" applyProtection="1">
      <alignment vertical="top"/>
      <protection locked="0"/>
    </xf>
    <xf numFmtId="0" fontId="100" fillId="0" borderId="0" xfId="0" applyFont="1" applyProtection="1">
      <protection locked="0"/>
    </xf>
    <xf numFmtId="0" fontId="12" fillId="0" borderId="0" xfId="0" applyFont="1" applyBorder="1" applyAlignment="1" applyProtection="1">
      <alignment horizontal="center" wrapText="1"/>
      <protection locked="0"/>
    </xf>
    <xf numFmtId="0" fontId="10" fillId="0" borderId="0" xfId="0" applyFont="1" applyBorder="1" applyProtection="1">
      <protection locked="0"/>
    </xf>
    <xf numFmtId="0" fontId="10" fillId="0" borderId="0" xfId="0" applyFont="1" applyProtection="1">
      <protection locked="0"/>
    </xf>
    <xf numFmtId="0" fontId="55" fillId="25" borderId="0" xfId="0" applyFont="1" applyFill="1" applyProtection="1">
      <protection locked="0"/>
    </xf>
    <xf numFmtId="0" fontId="12" fillId="25" borderId="0" xfId="0" applyFont="1" applyFill="1" applyBorder="1" applyAlignment="1" applyProtection="1">
      <alignment horizontal="center"/>
      <protection locked="0"/>
    </xf>
    <xf numFmtId="0" fontId="10" fillId="0" borderId="0" xfId="0" applyFont="1" applyBorder="1" applyAlignment="1" applyProtection="1">
      <alignment horizontal="center"/>
      <protection locked="0"/>
    </xf>
    <xf numFmtId="0" fontId="51" fillId="24" borderId="0" xfId="0" applyFont="1" applyFill="1" applyBorder="1" applyProtection="1">
      <protection locked="0"/>
    </xf>
    <xf numFmtId="166" fontId="9" fillId="24" borderId="0" xfId="97" applyNumberFormat="1" applyFont="1" applyFill="1" applyBorder="1" applyAlignment="1" applyProtection="1">
      <alignment horizontal="center"/>
      <protection locked="0"/>
    </xf>
    <xf numFmtId="166" fontId="9" fillId="0" borderId="0" xfId="97" applyNumberFormat="1" applyFont="1" applyBorder="1" applyAlignment="1" applyProtection="1">
      <alignment horizontal="center"/>
      <protection locked="0"/>
    </xf>
    <xf numFmtId="165" fontId="9" fillId="24" borderId="0" xfId="59" applyNumberFormat="1" applyFont="1" applyFill="1" applyBorder="1" applyAlignment="1" applyProtection="1">
      <alignment horizontal="center"/>
      <protection locked="0"/>
    </xf>
    <xf numFmtId="165" fontId="9" fillId="0" borderId="0" xfId="59" applyNumberFormat="1" applyFont="1" applyBorder="1" applyAlignment="1" applyProtection="1">
      <alignment horizontal="center"/>
      <protection locked="0"/>
    </xf>
    <xf numFmtId="165" fontId="9" fillId="0" borderId="0" xfId="59" applyNumberFormat="1" applyFont="1" applyFill="1" applyBorder="1" applyAlignment="1" applyProtection="1">
      <alignment horizontal="center"/>
      <protection locked="0"/>
    </xf>
    <xf numFmtId="0" fontId="52" fillId="24" borderId="0" xfId="0" applyFont="1" applyFill="1" applyBorder="1" applyProtection="1">
      <protection locked="0"/>
    </xf>
    <xf numFmtId="166" fontId="12" fillId="0" borderId="0" xfId="0" applyNumberFormat="1" applyFont="1" applyBorder="1" applyProtection="1">
      <protection locked="0"/>
    </xf>
    <xf numFmtId="166" fontId="0" fillId="0" borderId="0" xfId="0" applyNumberFormat="1" applyBorder="1" applyProtection="1">
      <protection locked="0"/>
    </xf>
    <xf numFmtId="0" fontId="0" fillId="0" borderId="0" xfId="0" applyBorder="1" applyProtection="1">
      <protection locked="0"/>
    </xf>
    <xf numFmtId="0" fontId="12" fillId="0" borderId="0" xfId="0" applyFont="1" applyBorder="1" applyAlignment="1" applyProtection="1">
      <alignment horizontal="center"/>
      <protection locked="0"/>
    </xf>
    <xf numFmtId="0" fontId="54" fillId="0" borderId="0" xfId="200" applyFont="1" applyBorder="1" applyAlignment="1" applyProtection="1">
      <alignment horizontal="right"/>
      <protection locked="0"/>
    </xf>
    <xf numFmtId="0" fontId="54" fillId="0" borderId="0" xfId="200" applyFont="1" applyFill="1" applyBorder="1" applyAlignment="1" applyProtection="1">
      <alignment horizontal="right"/>
      <protection locked="0"/>
    </xf>
    <xf numFmtId="5" fontId="9" fillId="0" borderId="0" xfId="97" applyNumberFormat="1" applyFont="1" applyBorder="1" applyAlignment="1" applyProtection="1">
      <alignment horizontal="center"/>
      <protection locked="0"/>
    </xf>
    <xf numFmtId="0" fontId="96" fillId="0" borderId="0" xfId="0" applyFont="1" applyFill="1" applyBorder="1" applyAlignment="1" applyProtection="1">
      <alignment horizontal="left" vertical="top" wrapText="1"/>
      <protection locked="0"/>
    </xf>
    <xf numFmtId="37" fontId="86" fillId="0" borderId="0" xfId="266" applyNumberFormat="1" applyFont="1" applyAlignment="1" applyProtection="1">
      <alignment horizontal="center"/>
    </xf>
    <xf numFmtId="0" fontId="96" fillId="0" borderId="0" xfId="0" applyFont="1" applyAlignment="1" applyProtection="1">
      <alignment horizontal="center"/>
      <protection locked="0"/>
    </xf>
    <xf numFmtId="0" fontId="58" fillId="0" borderId="0" xfId="0" applyFont="1" applyAlignment="1" applyProtection="1">
      <alignment horizontal="centerContinuous"/>
    </xf>
    <xf numFmtId="0" fontId="57" fillId="0" borderId="0" xfId="0" applyFont="1" applyAlignment="1">
      <alignment horizontal="centerContinuous"/>
    </xf>
    <xf numFmtId="0" fontId="0" fillId="0" borderId="0" xfId="0" applyAlignment="1">
      <alignment horizontal="centerContinuous"/>
    </xf>
    <xf numFmtId="0" fontId="83" fillId="0" borderId="0" xfId="0" applyFont="1" applyAlignment="1" applyProtection="1">
      <alignment horizontal="centerContinuous"/>
    </xf>
    <xf numFmtId="0" fontId="83" fillId="0" borderId="43" xfId="0" applyFont="1" applyFill="1" applyBorder="1" applyAlignment="1" applyProtection="1">
      <alignment horizontal="centerContinuous"/>
    </xf>
    <xf numFmtId="0" fontId="62" fillId="0" borderId="0" xfId="0" applyNumberFormat="1" applyFont="1" applyAlignment="1" applyProtection="1">
      <alignment horizontal="centerContinuous" wrapText="1"/>
    </xf>
    <xf numFmtId="16" fontId="63" fillId="0" borderId="0" xfId="0" applyNumberFormat="1" applyFont="1" applyAlignment="1" applyProtection="1">
      <alignment horizontal="centerContinuous" vertical="top" wrapText="1"/>
    </xf>
    <xf numFmtId="16" fontId="56" fillId="0" borderId="0" xfId="0" applyNumberFormat="1" applyFont="1" applyAlignment="1" applyProtection="1">
      <alignment horizontal="centerContinuous" wrapText="1"/>
    </xf>
    <xf numFmtId="0" fontId="63" fillId="0" borderId="0" xfId="0" applyFont="1" applyAlignment="1">
      <alignment horizontal="centerContinuous"/>
    </xf>
    <xf numFmtId="0" fontId="63" fillId="0" borderId="0" xfId="0" applyFont="1" applyAlignment="1">
      <alignment horizontal="centerContinuous" wrapText="1"/>
    </xf>
    <xf numFmtId="0" fontId="63" fillId="0" borderId="0" xfId="0" applyFont="1" applyFill="1" applyBorder="1" applyAlignment="1" applyProtection="1">
      <alignment horizontal="centerContinuous" vertical="top"/>
    </xf>
    <xf numFmtId="37" fontId="86" fillId="0" borderId="0" xfId="266" applyNumberFormat="1" applyFont="1" applyAlignment="1" applyProtection="1">
      <alignment horizontal="centerContinuous"/>
    </xf>
    <xf numFmtId="37" fontId="86" fillId="0" borderId="0" xfId="266" applyNumberFormat="1" applyFont="1" applyAlignment="1" applyProtection="1">
      <alignment horizontal="centerContinuous" wrapText="1"/>
    </xf>
    <xf numFmtId="37" fontId="86" fillId="0" borderId="0" xfId="266" applyNumberFormat="1" applyFont="1" applyFill="1" applyAlignment="1" applyProtection="1">
      <alignment horizontal="centerContinuous" wrapText="1"/>
    </xf>
    <xf numFmtId="0" fontId="92" fillId="0" borderId="0" xfId="266" applyFont="1" applyBorder="1" applyAlignment="1">
      <alignment horizontal="centerContinuous"/>
    </xf>
    <xf numFmtId="16" fontId="96" fillId="0" borderId="0" xfId="0" applyNumberFormat="1" applyFont="1" applyAlignment="1" applyProtection="1">
      <alignment horizontal="left" vertical="top" wrapText="1"/>
      <protection locked="0"/>
    </xf>
    <xf numFmtId="0" fontId="58" fillId="0" borderId="0" xfId="0" applyFont="1" applyAlignment="1" applyProtection="1">
      <alignment horizontal="right"/>
      <protection locked="0"/>
    </xf>
    <xf numFmtId="0" fontId="58" fillId="58" borderId="0" xfId="0" applyFont="1" applyFill="1" applyAlignment="1" applyProtection="1">
      <alignment horizontal="right"/>
      <protection locked="0"/>
    </xf>
    <xf numFmtId="0" fontId="59" fillId="26" borderId="0" xfId="0" applyFont="1" applyFill="1" applyBorder="1" applyAlignment="1" applyProtection="1">
      <alignment horizontal="center"/>
      <protection locked="0"/>
    </xf>
    <xf numFmtId="0" fontId="59" fillId="58" borderId="0" xfId="0" applyFont="1" applyFill="1" applyBorder="1" applyAlignment="1" applyProtection="1">
      <alignment horizontal="center"/>
      <protection locked="0"/>
    </xf>
    <xf numFmtId="0" fontId="59" fillId="59" borderId="0" xfId="0" applyFont="1" applyFill="1" applyBorder="1" applyAlignment="1" applyProtection="1">
      <alignment horizontal="center"/>
      <protection locked="0"/>
    </xf>
    <xf numFmtId="0" fontId="58" fillId="0" borderId="0" xfId="0" applyFont="1" applyAlignment="1" applyProtection="1">
      <alignment horizontal="center"/>
    </xf>
    <xf numFmtId="0" fontId="58" fillId="0" borderId="0" xfId="0" applyFont="1" applyAlignment="1" applyProtection="1">
      <alignment horizontal="center"/>
      <protection locked="0"/>
    </xf>
    <xf numFmtId="0" fontId="57" fillId="0" borderId="0" xfId="0" applyFont="1" applyProtection="1">
      <protection locked="0"/>
    </xf>
    <xf numFmtId="0" fontId="57" fillId="0" borderId="0" xfId="0" applyFont="1" applyProtection="1"/>
    <xf numFmtId="0" fontId="95" fillId="0" borderId="0" xfId="0" applyNumberFormat="1" applyFont="1" applyAlignment="1" applyProtection="1">
      <alignment horizontal="left" vertical="center" wrapText="1"/>
    </xf>
    <xf numFmtId="0" fontId="95" fillId="0" borderId="0" xfId="0" applyNumberFormat="1" applyFont="1" applyAlignment="1" applyProtection="1">
      <alignment horizontal="left" wrapText="1"/>
      <protection locked="0"/>
    </xf>
    <xf numFmtId="0" fontId="96" fillId="0" borderId="0" xfId="0" applyFont="1" applyProtection="1"/>
    <xf numFmtId="0" fontId="97" fillId="0" borderId="0" xfId="0" applyFont="1" applyAlignment="1" applyProtection="1">
      <alignment horizontal="center"/>
    </xf>
    <xf numFmtId="0" fontId="97" fillId="0" borderId="0" xfId="0" applyFont="1" applyAlignment="1" applyProtection="1">
      <alignment horizontal="left"/>
    </xf>
    <xf numFmtId="0" fontId="96" fillId="0" borderId="11" xfId="0" applyFont="1" applyBorder="1" applyAlignment="1" applyProtection="1">
      <alignment horizontal="center"/>
    </xf>
    <xf numFmtId="0" fontId="97" fillId="0" borderId="13" xfId="0" applyFont="1" applyBorder="1" applyAlignment="1" applyProtection="1">
      <alignment horizontal="center"/>
    </xf>
    <xf numFmtId="0" fontId="97" fillId="0" borderId="18" xfId="0" applyFont="1" applyBorder="1" applyAlignment="1" applyProtection="1">
      <alignment horizontal="center"/>
    </xf>
    <xf numFmtId="0" fontId="97" fillId="0" borderId="10" xfId="0" applyFont="1" applyBorder="1" applyAlignment="1" applyProtection="1">
      <alignment horizontal="center"/>
    </xf>
    <xf numFmtId="0" fontId="97" fillId="0" borderId="12" xfId="0" applyFont="1" applyBorder="1" applyAlignment="1" applyProtection="1">
      <alignment horizontal="left"/>
    </xf>
    <xf numFmtId="0" fontId="97" fillId="0" borderId="15" xfId="0" applyFont="1" applyBorder="1" applyAlignment="1" applyProtection="1">
      <alignment horizontal="center" vertical="center" wrapText="1"/>
    </xf>
    <xf numFmtId="0" fontId="97" fillId="0" borderId="18" xfId="0" applyFont="1" applyBorder="1" applyAlignment="1" applyProtection="1">
      <alignment horizontal="center" wrapText="1"/>
    </xf>
    <xf numFmtId="37" fontId="98" fillId="0" borderId="21" xfId="0" applyNumberFormat="1" applyFont="1" applyBorder="1" applyAlignment="1" applyProtection="1">
      <alignment horizontal="center" wrapText="1"/>
    </xf>
    <xf numFmtId="0" fontId="97" fillId="0" borderId="22" xfId="0" applyFont="1" applyBorder="1" applyAlignment="1" applyProtection="1">
      <alignment horizontal="left"/>
    </xf>
    <xf numFmtId="0" fontId="97" fillId="0" borderId="10" xfId="0" applyFont="1" applyBorder="1" applyAlignment="1" applyProtection="1">
      <alignment horizontal="left"/>
    </xf>
    <xf numFmtId="0" fontId="96" fillId="0" borderId="0" xfId="0" applyFont="1" applyAlignment="1" applyProtection="1">
      <alignment horizontal="right"/>
    </xf>
    <xf numFmtId="0" fontId="97" fillId="0" borderId="0" xfId="0" quotePrefix="1" applyFont="1" applyBorder="1" applyAlignment="1" applyProtection="1"/>
    <xf numFmtId="0" fontId="96" fillId="0" borderId="0" xfId="0" quotePrefix="1" applyFont="1" applyBorder="1" applyAlignment="1" applyProtection="1"/>
    <xf numFmtId="0" fontId="96" fillId="0" borderId="0" xfId="0" quotePrefix="1" applyFont="1" applyBorder="1" applyAlignment="1" applyProtection="1">
      <alignment horizontal="left"/>
    </xf>
    <xf numFmtId="49" fontId="96" fillId="0" borderId="0" xfId="0" applyNumberFormat="1" applyFont="1" applyAlignment="1" applyProtection="1">
      <alignment vertical="top"/>
    </xf>
    <xf numFmtId="49" fontId="12" fillId="0" borderId="0" xfId="0" applyNumberFormat="1" applyFont="1" applyAlignment="1" applyProtection="1">
      <alignment vertical="top"/>
    </xf>
    <xf numFmtId="16" fontId="96" fillId="0" borderId="0" xfId="0" applyNumberFormat="1" applyFont="1" applyAlignment="1" applyProtection="1">
      <alignment horizontal="left" vertical="top" wrapText="1"/>
    </xf>
    <xf numFmtId="0" fontId="101" fillId="0" borderId="0" xfId="0" applyFont="1" applyAlignment="1" applyProtection="1"/>
    <xf numFmtId="16" fontId="96" fillId="0" borderId="0" xfId="0" applyNumberFormat="1" applyFont="1" applyAlignment="1" applyProtection="1">
      <alignment horizontal="left" vertical="top"/>
    </xf>
    <xf numFmtId="16" fontId="102" fillId="0" borderId="0" xfId="0" applyNumberFormat="1" applyFont="1" applyAlignment="1" applyProtection="1"/>
    <xf numFmtId="16" fontId="12" fillId="0" borderId="0" xfId="0" applyNumberFormat="1" applyFont="1" applyAlignment="1" applyProtection="1"/>
    <xf numFmtId="0" fontId="96" fillId="0" borderId="0" xfId="0" applyFont="1" applyAlignment="1" applyProtection="1">
      <alignment wrapText="1"/>
    </xf>
    <xf numFmtId="0" fontId="96" fillId="0" borderId="0" xfId="0" applyNumberFormat="1" applyFont="1" applyFill="1" applyBorder="1" applyAlignment="1" applyProtection="1">
      <alignment horizontal="left" vertical="top"/>
    </xf>
    <xf numFmtId="0" fontId="96" fillId="0" borderId="0" xfId="0" applyFont="1" applyFill="1" applyBorder="1" applyAlignment="1" applyProtection="1">
      <alignment horizontal="left" vertical="top"/>
    </xf>
    <xf numFmtId="0" fontId="96" fillId="0" borderId="0" xfId="0" applyFont="1" applyFill="1" applyBorder="1" applyAlignment="1" applyProtection="1">
      <alignment horizontal="left" vertical="top" wrapText="1"/>
    </xf>
    <xf numFmtId="0" fontId="96" fillId="0" borderId="0" xfId="0" applyFont="1" applyFill="1" applyBorder="1" applyAlignment="1" applyProtection="1">
      <alignment vertical="top"/>
    </xf>
    <xf numFmtId="0" fontId="99" fillId="0" borderId="0" xfId="0" applyFont="1" applyAlignment="1" applyProtection="1">
      <alignment horizontal="left"/>
    </xf>
    <xf numFmtId="0" fontId="97" fillId="0" borderId="0" xfId="0" applyFont="1" applyBorder="1" applyAlignment="1" applyProtection="1">
      <alignment horizontal="center" wrapText="1"/>
    </xf>
    <xf numFmtId="0" fontId="97" fillId="0" borderId="0" xfId="0" applyFont="1" applyBorder="1" applyProtection="1"/>
    <xf numFmtId="0" fontId="97" fillId="0" borderId="0" xfId="0" applyFont="1" applyProtection="1"/>
    <xf numFmtId="0" fontId="96" fillId="0" borderId="0" xfId="0" applyFont="1" applyBorder="1" applyAlignment="1" applyProtection="1">
      <alignment horizontal="left"/>
    </xf>
    <xf numFmtId="0" fontId="100" fillId="0" borderId="0" xfId="0" applyFont="1" applyProtection="1"/>
    <xf numFmtId="0" fontId="55" fillId="0" borderId="0" xfId="0" applyFont="1" applyBorder="1" applyAlignment="1" applyProtection="1">
      <alignment horizontal="center" wrapText="1"/>
    </xf>
    <xf numFmtId="0" fontId="51" fillId="0" borderId="0" xfId="0" applyFont="1" applyBorder="1" applyProtection="1"/>
    <xf numFmtId="0" fontId="51" fillId="0" borderId="0" xfId="0" applyFont="1" applyProtection="1"/>
    <xf numFmtId="165" fontId="87" fillId="0" borderId="41" xfId="255" applyNumberFormat="1" applyFont="1" applyBorder="1" applyAlignment="1">
      <alignment horizontal="centerContinuous" wrapText="1"/>
    </xf>
    <xf numFmtId="165" fontId="87" fillId="0" borderId="50" xfId="255" applyNumberFormat="1" applyFont="1" applyBorder="1" applyAlignment="1">
      <alignment horizontal="centerContinuous" wrapText="1"/>
    </xf>
    <xf numFmtId="165" fontId="87" fillId="0" borderId="40" xfId="255" applyNumberFormat="1" applyFont="1" applyBorder="1" applyAlignment="1">
      <alignment horizontal="centerContinuous" wrapText="1"/>
    </xf>
    <xf numFmtId="165" fontId="87" fillId="0" borderId="51" xfId="255" applyNumberFormat="1" applyFont="1" applyBorder="1" applyAlignment="1">
      <alignment horizontal="centerContinuous" wrapText="1"/>
    </xf>
    <xf numFmtId="0" fontId="59" fillId="26" borderId="0" xfId="0" applyFont="1" applyFill="1" applyAlignment="1" applyProtection="1">
      <alignment horizontal="center"/>
      <protection locked="0"/>
    </xf>
    <xf numFmtId="0" fontId="59" fillId="58" borderId="0" xfId="0" applyFont="1" applyFill="1" applyAlignment="1" applyProtection="1">
      <alignment horizontal="center"/>
      <protection locked="0"/>
    </xf>
    <xf numFmtId="0" fontId="59" fillId="59" borderId="0" xfId="0" applyFont="1" applyFill="1" applyAlignment="1" applyProtection="1">
      <alignment horizontal="center"/>
      <protection locked="0"/>
    </xf>
    <xf numFmtId="0" fontId="58" fillId="0" borderId="0" xfId="0" applyFont="1" applyAlignment="1">
      <alignment horizontal="center"/>
    </xf>
    <xf numFmtId="0" fontId="57" fillId="0" borderId="0" xfId="0" applyFont="1"/>
    <xf numFmtId="0" fontId="95" fillId="0" borderId="0" xfId="0" applyFont="1" applyAlignment="1">
      <alignment horizontal="left" vertical="center" wrapText="1"/>
    </xf>
    <xf numFmtId="0" fontId="95" fillId="0" borderId="0" xfId="0" applyFont="1" applyAlignment="1" applyProtection="1">
      <alignment horizontal="left" wrapText="1"/>
      <protection locked="0"/>
    </xf>
    <xf numFmtId="0" fontId="96" fillId="0" borderId="0" xfId="0" applyFont="1"/>
    <xf numFmtId="0" fontId="97" fillId="0" borderId="0" xfId="0" applyFont="1" applyAlignment="1">
      <alignment horizontal="center"/>
    </xf>
    <xf numFmtId="0" fontId="97" fillId="0" borderId="0" xfId="0" applyFont="1" applyAlignment="1">
      <alignment horizontal="left"/>
    </xf>
    <xf numFmtId="0" fontId="96" fillId="0" borderId="11" xfId="0" applyFont="1" applyBorder="1" applyAlignment="1">
      <alignment horizontal="center"/>
    </xf>
    <xf numFmtId="0" fontId="97" fillId="0" borderId="13" xfId="0" applyFont="1" applyBorder="1" applyAlignment="1">
      <alignment horizontal="center"/>
    </xf>
    <xf numFmtId="0" fontId="97" fillId="0" borderId="18" xfId="0" applyFont="1" applyBorder="1" applyAlignment="1">
      <alignment horizontal="center"/>
    </xf>
    <xf numFmtId="0" fontId="97" fillId="0" borderId="10" xfId="0" applyFont="1" applyBorder="1" applyAlignment="1">
      <alignment horizontal="center"/>
    </xf>
    <xf numFmtId="0" fontId="97" fillId="0" borderId="12" xfId="0" applyFont="1" applyBorder="1" applyAlignment="1">
      <alignment horizontal="left"/>
    </xf>
    <xf numFmtId="0" fontId="97" fillId="0" borderId="15" xfId="0" applyFont="1" applyBorder="1" applyAlignment="1">
      <alignment horizontal="center" vertical="center" wrapText="1"/>
    </xf>
    <xf numFmtId="0" fontId="97" fillId="0" borderId="18" xfId="0" applyFont="1" applyBorder="1" applyAlignment="1">
      <alignment horizontal="center" wrapText="1"/>
    </xf>
    <xf numFmtId="37" fontId="98" fillId="0" borderId="21" xfId="0" applyNumberFormat="1" applyFont="1" applyBorder="1" applyAlignment="1">
      <alignment horizontal="center" wrapText="1"/>
    </xf>
    <xf numFmtId="0" fontId="97" fillId="0" borderId="0" xfId="0" applyFont="1" applyAlignment="1" applyProtection="1">
      <alignment horizontal="center" vertical="center" wrapText="1"/>
      <protection locked="0"/>
    </xf>
    <xf numFmtId="0" fontId="97" fillId="0" borderId="22" xfId="0" applyFont="1" applyBorder="1" applyAlignment="1">
      <alignment horizontal="left"/>
    </xf>
    <xf numFmtId="0" fontId="97" fillId="0" borderId="10" xfId="0" applyFont="1" applyBorder="1" applyAlignment="1">
      <alignment horizontal="left"/>
    </xf>
    <xf numFmtId="164" fontId="96" fillId="0" borderId="0" xfId="0" applyNumberFormat="1" applyFont="1" applyAlignment="1" applyProtection="1">
      <alignment horizontal="right"/>
      <protection locked="0"/>
    </xf>
    <xf numFmtId="0" fontId="96" fillId="0" borderId="0" xfId="0" applyFont="1" applyAlignment="1">
      <alignment horizontal="right"/>
    </xf>
    <xf numFmtId="0" fontId="97" fillId="0" borderId="0" xfId="0" quotePrefix="1" applyFont="1"/>
    <xf numFmtId="0" fontId="96" fillId="0" borderId="0" xfId="0" quotePrefix="1" applyFont="1"/>
    <xf numFmtId="0" fontId="96" fillId="0" borderId="0" xfId="0" quotePrefix="1" applyFont="1" applyAlignment="1">
      <alignment horizontal="left"/>
    </xf>
    <xf numFmtId="49" fontId="96" fillId="0" borderId="0" xfId="0" applyNumberFormat="1" applyFont="1" applyAlignment="1">
      <alignment vertical="top"/>
    </xf>
    <xf numFmtId="49" fontId="12" fillId="0" borderId="0" xfId="0" applyNumberFormat="1" applyFont="1" applyAlignment="1">
      <alignment vertical="top"/>
    </xf>
    <xf numFmtId="16" fontId="96" fillId="0" borderId="0" xfId="0" applyNumberFormat="1" applyFont="1" applyAlignment="1">
      <alignment horizontal="left" vertical="top" wrapText="1"/>
    </xf>
    <xf numFmtId="0" fontId="101" fillId="0" borderId="0" xfId="0" applyFont="1"/>
    <xf numFmtId="16" fontId="96" fillId="0" borderId="0" xfId="0" applyNumberFormat="1" applyFont="1" applyAlignment="1">
      <alignment horizontal="left" vertical="top"/>
    </xf>
    <xf numFmtId="16" fontId="102" fillId="0" borderId="0" xfId="0" applyNumberFormat="1" applyFont="1"/>
    <xf numFmtId="16" fontId="12" fillId="0" borderId="0" xfId="0" applyNumberFormat="1" applyFont="1"/>
    <xf numFmtId="0" fontId="96" fillId="0" borderId="0" xfId="0" applyFont="1" applyAlignment="1">
      <alignment wrapText="1"/>
    </xf>
    <xf numFmtId="0" fontId="96" fillId="0" borderId="0" xfId="0" applyFont="1" applyAlignment="1">
      <alignment horizontal="left" vertical="top"/>
    </xf>
    <xf numFmtId="0" fontId="96" fillId="0" borderId="0" xfId="0" applyFont="1" applyAlignment="1">
      <alignment horizontal="left" vertical="top" wrapText="1"/>
    </xf>
    <xf numFmtId="0" fontId="96" fillId="0" borderId="0" xfId="0" applyFont="1" applyAlignment="1" applyProtection="1">
      <alignment horizontal="left" vertical="top" wrapText="1"/>
      <protection locked="0"/>
    </xf>
    <xf numFmtId="0" fontId="10" fillId="0" borderId="0" xfId="0" applyFont="1" applyAlignment="1" applyProtection="1">
      <alignment vertical="top"/>
      <protection locked="0"/>
    </xf>
    <xf numFmtId="0" fontId="96" fillId="0" borderId="0" xfId="0" applyFont="1" applyAlignment="1">
      <alignment vertical="top"/>
    </xf>
    <xf numFmtId="0" fontId="96" fillId="0" borderId="0" xfId="0" applyFont="1" applyAlignment="1" applyProtection="1">
      <alignment vertical="top"/>
      <protection locked="0"/>
    </xf>
    <xf numFmtId="0" fontId="99" fillId="0" borderId="0" xfId="0" applyFont="1" applyAlignment="1">
      <alignment horizontal="left"/>
    </xf>
    <xf numFmtId="0" fontId="97" fillId="0" borderId="0" xfId="0" applyFont="1" applyAlignment="1">
      <alignment horizontal="center" wrapText="1"/>
    </xf>
    <xf numFmtId="0" fontId="97" fillId="0" borderId="0" xfId="0" applyFont="1"/>
    <xf numFmtId="0" fontId="96" fillId="0" borderId="0" xfId="0" applyFont="1" applyAlignment="1">
      <alignment horizontal="left"/>
    </xf>
    <xf numFmtId="0" fontId="100" fillId="0" borderId="0" xfId="0" applyFont="1"/>
    <xf numFmtId="0" fontId="55" fillId="0" borderId="0" xfId="0" applyFont="1" applyAlignment="1">
      <alignment horizontal="center" wrapText="1"/>
    </xf>
    <xf numFmtId="0" fontId="51" fillId="0" borderId="0" xfId="0" applyFont="1"/>
    <xf numFmtId="0" fontId="12" fillId="0" borderId="0" xfId="0" applyFont="1" applyAlignment="1" applyProtection="1">
      <alignment horizontal="center" wrapText="1"/>
      <protection locked="0"/>
    </xf>
    <xf numFmtId="0" fontId="12" fillId="25" borderId="0" xfId="0" applyFont="1" applyFill="1" applyAlignment="1" applyProtection="1">
      <alignment horizontal="center"/>
      <protection locked="0"/>
    </xf>
    <xf numFmtId="0" fontId="10" fillId="0" borderId="0" xfId="0" applyFont="1" applyAlignment="1" applyProtection="1">
      <alignment horizontal="center"/>
      <protection locked="0"/>
    </xf>
    <xf numFmtId="0" fontId="51" fillId="24" borderId="0" xfId="0" applyFont="1" applyFill="1" applyProtection="1">
      <protection locked="0"/>
    </xf>
    <xf numFmtId="0" fontId="52" fillId="24" borderId="0" xfId="0" applyFont="1" applyFill="1" applyProtection="1">
      <protection locked="0"/>
    </xf>
    <xf numFmtId="166" fontId="12" fillId="0" borderId="0" xfId="0" applyNumberFormat="1" applyFont="1" applyProtection="1">
      <protection locked="0"/>
    </xf>
    <xf numFmtId="166" fontId="0" fillId="0" borderId="0" xfId="0" applyNumberFormat="1" applyProtection="1">
      <protection locked="0"/>
    </xf>
    <xf numFmtId="0" fontId="12" fillId="0" borderId="0" xfId="0" applyFont="1" applyAlignment="1" applyProtection="1">
      <alignment horizontal="center"/>
      <protection locked="0"/>
    </xf>
    <xf numFmtId="0" fontId="54" fillId="0" borderId="0" xfId="200" applyFont="1" applyAlignment="1" applyProtection="1">
      <alignment horizontal="right"/>
      <protection locked="0"/>
    </xf>
    <xf numFmtId="1" fontId="96" fillId="0" borderId="17" xfId="59" applyNumberFormat="1" applyFont="1" applyBorder="1" applyAlignment="1" applyProtection="1">
      <alignment horizontal="center"/>
    </xf>
    <xf numFmtId="164" fontId="96" fillId="0" borderId="15" xfId="97" applyNumberFormat="1" applyFont="1" applyBorder="1" applyAlignment="1" applyProtection="1">
      <alignment horizontal="right"/>
    </xf>
    <xf numFmtId="164" fontId="96" fillId="0" borderId="0" xfId="97" applyNumberFormat="1" applyFont="1" applyBorder="1" applyAlignment="1" applyProtection="1">
      <alignment horizontal="right"/>
      <protection locked="0"/>
    </xf>
    <xf numFmtId="12" fontId="96" fillId="0" borderId="18" xfId="59" applyNumberFormat="1" applyFont="1" applyBorder="1" applyAlignment="1" applyProtection="1">
      <alignment horizontal="center"/>
    </xf>
    <xf numFmtId="5" fontId="97" fillId="0" borderId="20" xfId="97" applyNumberFormat="1" applyFont="1" applyBorder="1" applyAlignment="1" applyProtection="1">
      <alignment horizontal="right"/>
    </xf>
    <xf numFmtId="164" fontId="97" fillId="0" borderId="19" xfId="97" applyNumberFormat="1" applyFont="1" applyBorder="1" applyAlignment="1" applyProtection="1">
      <alignment horizontal="right"/>
    </xf>
    <xf numFmtId="164" fontId="97" fillId="0" borderId="16" xfId="97" applyNumberFormat="1" applyFont="1" applyBorder="1" applyAlignment="1" applyProtection="1">
      <alignment horizontal="right"/>
    </xf>
    <xf numFmtId="164" fontId="97" fillId="0" borderId="0" xfId="97" applyNumberFormat="1" applyFont="1" applyBorder="1" applyAlignment="1" applyProtection="1">
      <alignment horizontal="right"/>
      <protection locked="0"/>
    </xf>
  </cellXfs>
  <cellStyles count="357">
    <cellStyle name="20% - Accent1" xfId="230" builtinId="30" customBuiltin="1"/>
    <cellStyle name="20% - Accent1 2" xfId="1"/>
    <cellStyle name="20% - Accent1 2 2" xfId="2"/>
    <cellStyle name="20% - Accent2" xfId="234" builtinId="34" customBuiltin="1"/>
    <cellStyle name="20% - Accent2 2" xfId="3"/>
    <cellStyle name="20% - Accent2 2 2" xfId="4"/>
    <cellStyle name="20% - Accent3" xfId="238" builtinId="38" customBuiltin="1"/>
    <cellStyle name="20% - Accent3 2" xfId="5"/>
    <cellStyle name="20% - Accent3 2 2" xfId="6"/>
    <cellStyle name="20% - Accent4" xfId="242" builtinId="42" customBuiltin="1"/>
    <cellStyle name="20% - Accent4 2" xfId="7"/>
    <cellStyle name="20% - Accent4 2 2" xfId="8"/>
    <cellStyle name="20% - Accent5" xfId="246" builtinId="46" customBuiltin="1"/>
    <cellStyle name="20% - Accent5 2" xfId="9"/>
    <cellStyle name="20% - Accent5 2 2" xfId="10"/>
    <cellStyle name="20% - Accent6" xfId="250" builtinId="50" customBuiltin="1"/>
    <cellStyle name="20% - Accent6 2" xfId="11"/>
    <cellStyle name="20% - Accent6 2 2" xfId="12"/>
    <cellStyle name="40% - Accent1" xfId="231" builtinId="31" customBuiltin="1"/>
    <cellStyle name="40% - Accent1 2" xfId="13"/>
    <cellStyle name="40% - Accent1 2 2" xfId="14"/>
    <cellStyle name="40% - Accent2" xfId="235" builtinId="35" customBuiltin="1"/>
    <cellStyle name="40% - Accent2 2" xfId="15"/>
    <cellStyle name="40% - Accent2 2 2" xfId="16"/>
    <cellStyle name="40% - Accent3" xfId="239" builtinId="39" customBuiltin="1"/>
    <cellStyle name="40% - Accent3 2" xfId="17"/>
    <cellStyle name="40% - Accent3 2 2" xfId="18"/>
    <cellStyle name="40% - Accent4" xfId="243" builtinId="43" customBuiltin="1"/>
    <cellStyle name="40% - Accent4 2" xfId="19"/>
    <cellStyle name="40% - Accent4 2 2" xfId="20"/>
    <cellStyle name="40% - Accent5" xfId="247" builtinId="47" customBuiltin="1"/>
    <cellStyle name="40% - Accent5 2" xfId="21"/>
    <cellStyle name="40% - Accent5 2 2" xfId="22"/>
    <cellStyle name="40% - Accent6" xfId="251" builtinId="51" customBuiltin="1"/>
    <cellStyle name="40% - Accent6 2" xfId="23"/>
    <cellStyle name="40% - Accent6 2 2" xfId="24"/>
    <cellStyle name="60% - Accent1" xfId="232" builtinId="32" customBuiltin="1"/>
    <cellStyle name="60% - Accent1 2" xfId="25"/>
    <cellStyle name="60% - Accent1 2 2" xfId="26"/>
    <cellStyle name="60% - Accent2" xfId="236" builtinId="36" customBuiltin="1"/>
    <cellStyle name="60% - Accent2 2" xfId="27"/>
    <cellStyle name="60% - Accent2 2 2" xfId="28"/>
    <cellStyle name="60% - Accent3" xfId="240" builtinId="40" customBuiltin="1"/>
    <cellStyle name="60% - Accent3 2" xfId="29"/>
    <cellStyle name="60% - Accent3 2 2" xfId="30"/>
    <cellStyle name="60% - Accent4" xfId="244" builtinId="44" customBuiltin="1"/>
    <cellStyle name="60% - Accent4 2" xfId="31"/>
    <cellStyle name="60% - Accent4 2 2" xfId="32"/>
    <cellStyle name="60% - Accent5" xfId="248" builtinId="48" customBuiltin="1"/>
    <cellStyle name="60% - Accent5 2" xfId="33"/>
    <cellStyle name="60% - Accent5 2 2" xfId="34"/>
    <cellStyle name="60% - Accent6" xfId="252" builtinId="52" customBuiltin="1"/>
    <cellStyle name="60% - Accent6 2" xfId="35"/>
    <cellStyle name="60% - Accent6 2 2" xfId="36"/>
    <cellStyle name="Accent1" xfId="229" builtinId="29" customBuiltin="1"/>
    <cellStyle name="Accent1 2" xfId="37"/>
    <cellStyle name="Accent1 2 2" xfId="38"/>
    <cellStyle name="Accent2" xfId="233" builtinId="33" customBuiltin="1"/>
    <cellStyle name="Accent2 2" xfId="39"/>
    <cellStyle name="Accent2 2 2" xfId="40"/>
    <cellStyle name="Accent3" xfId="237" builtinId="37" customBuiltin="1"/>
    <cellStyle name="Accent3 2" xfId="41"/>
    <cellStyle name="Accent3 2 2" xfId="42"/>
    <cellStyle name="Accent4" xfId="241" builtinId="41" customBuiltin="1"/>
    <cellStyle name="Accent4 2" xfId="43"/>
    <cellStyle name="Accent4 2 2" xfId="44"/>
    <cellStyle name="Accent5" xfId="245" builtinId="45" customBuiltin="1"/>
    <cellStyle name="Accent5 2" xfId="45"/>
    <cellStyle name="Accent5 2 2" xfId="46"/>
    <cellStyle name="Accent6" xfId="249" builtinId="49" customBuiltin="1"/>
    <cellStyle name="Accent6 2" xfId="47"/>
    <cellStyle name="Accent6 2 2" xfId="48"/>
    <cellStyle name="Bad" xfId="219" builtinId="27" customBuiltin="1"/>
    <cellStyle name="Bad 2" xfId="49"/>
    <cellStyle name="Bad 2 2" xfId="50"/>
    <cellStyle name="Calculation" xfId="223" builtinId="22" customBuiltin="1"/>
    <cellStyle name="Calculation 2" xfId="51"/>
    <cellStyle name="Calculation 2 2" xfId="52"/>
    <cellStyle name="Check Cell" xfId="225" builtinId="23" customBuiltin="1"/>
    <cellStyle name="Check Cell 2" xfId="53"/>
    <cellStyle name="Check Cell 2 2" xfId="54"/>
    <cellStyle name="Comma" xfId="55" builtinId="3"/>
    <cellStyle name="Comma 19" xfId="56"/>
    <cellStyle name="Comma 19 2" xfId="269"/>
    <cellStyle name="Comma 19 3" xfId="254"/>
    <cellStyle name="Comma 2" xfId="57"/>
    <cellStyle name="Comma 2 10" xfId="58"/>
    <cellStyle name="Comma 2 10 2" xfId="59"/>
    <cellStyle name="Comma 2 10 2 2" xfId="272"/>
    <cellStyle name="Comma 2 10 3" xfId="271"/>
    <cellStyle name="Comma 2 11" xfId="60"/>
    <cellStyle name="Comma 2 11 2" xfId="61"/>
    <cellStyle name="Comma 2 11 2 2" xfId="274"/>
    <cellStyle name="Comma 2 11 3" xfId="273"/>
    <cellStyle name="Comma 2 12" xfId="62"/>
    <cellStyle name="Comma 2 12 2" xfId="63"/>
    <cellStyle name="Comma 2 12 2 2" xfId="276"/>
    <cellStyle name="Comma 2 12 3" xfId="275"/>
    <cellStyle name="Comma 2 13" xfId="64"/>
    <cellStyle name="Comma 2 13 2" xfId="65"/>
    <cellStyle name="Comma 2 13 2 2" xfId="278"/>
    <cellStyle name="Comma 2 13 3" xfId="277"/>
    <cellStyle name="Comma 2 14" xfId="66"/>
    <cellStyle name="Comma 2 14 2" xfId="67"/>
    <cellStyle name="Comma 2 14 2 2" xfId="280"/>
    <cellStyle name="Comma 2 14 3" xfId="279"/>
    <cellStyle name="Comma 2 15" xfId="68"/>
    <cellStyle name="Comma 2 15 2" xfId="69"/>
    <cellStyle name="Comma 2 15 2 2" xfId="282"/>
    <cellStyle name="Comma 2 15 3" xfId="281"/>
    <cellStyle name="Comma 2 16" xfId="70"/>
    <cellStyle name="Comma 2 16 2" xfId="71"/>
    <cellStyle name="Comma 2 16 2 2" xfId="284"/>
    <cellStyle name="Comma 2 16 3" xfId="283"/>
    <cellStyle name="Comma 2 17" xfId="72"/>
    <cellStyle name="Comma 2 17 2" xfId="285"/>
    <cellStyle name="Comma 2 18" xfId="270"/>
    <cellStyle name="Comma 2 2" xfId="73"/>
    <cellStyle name="Comma 2 2 2" xfId="74"/>
    <cellStyle name="Comma 2 2 2 2" xfId="287"/>
    <cellStyle name="Comma 2 2 3" xfId="286"/>
    <cellStyle name="Comma 2 3" xfId="75"/>
    <cellStyle name="Comma 2 3 2" xfId="76"/>
    <cellStyle name="Comma 2 3 2 2" xfId="289"/>
    <cellStyle name="Comma 2 3 3" xfId="288"/>
    <cellStyle name="Comma 2 4" xfId="77"/>
    <cellStyle name="Comma 2 4 2" xfId="78"/>
    <cellStyle name="Comma 2 4 2 2" xfId="291"/>
    <cellStyle name="Comma 2 4 3" xfId="290"/>
    <cellStyle name="Comma 2 5" xfId="79"/>
    <cellStyle name="Comma 2 5 2" xfId="80"/>
    <cellStyle name="Comma 2 5 2 2" xfId="293"/>
    <cellStyle name="Comma 2 5 3" xfId="292"/>
    <cellStyle name="Comma 2 6" xfId="81"/>
    <cellStyle name="Comma 2 6 2" xfId="82"/>
    <cellStyle name="Comma 2 6 2 2" xfId="295"/>
    <cellStyle name="Comma 2 6 3" xfId="294"/>
    <cellStyle name="Comma 2 7" xfId="83"/>
    <cellStyle name="Comma 2 7 2" xfId="84"/>
    <cellStyle name="Comma 2 7 2 2" xfId="297"/>
    <cellStyle name="Comma 2 7 3" xfId="296"/>
    <cellStyle name="Comma 2 8" xfId="85"/>
    <cellStyle name="Comma 2 8 2" xfId="86"/>
    <cellStyle name="Comma 2 8 2 2" xfId="299"/>
    <cellStyle name="Comma 2 8 3" xfId="298"/>
    <cellStyle name="Comma 2 9" xfId="87"/>
    <cellStyle name="Comma 2 9 2" xfId="88"/>
    <cellStyle name="Comma 2 9 2 2" xfId="301"/>
    <cellStyle name="Comma 2 9 3" xfId="300"/>
    <cellStyle name="Comma 3" xfId="89"/>
    <cellStyle name="Comma 3 2" xfId="90"/>
    <cellStyle name="Comma 3 2 2" xfId="303"/>
    <cellStyle name="Comma 3 3" xfId="302"/>
    <cellStyle name="Comma 4" xfId="91"/>
    <cellStyle name="Comma 5" xfId="92"/>
    <cellStyle name="Comma 5 2" xfId="93"/>
    <cellStyle name="Comma 6" xfId="255"/>
    <cellStyle name="Currency" xfId="94" builtinId="4"/>
    <cellStyle name="Currency 2" xfId="95"/>
    <cellStyle name="Currency 2 2" xfId="96"/>
    <cellStyle name="Currency 2 2 2" xfId="97"/>
    <cellStyle name="Currency 2 2 2 2" xfId="305"/>
    <cellStyle name="Currency 2 2 3" xfId="304"/>
    <cellStyle name="Currency 2 3" xfId="256"/>
    <cellStyle name="Currency 3" xfId="98"/>
    <cellStyle name="Currency 3 2" xfId="258"/>
    <cellStyle name="Currency 3 3" xfId="306"/>
    <cellStyle name="Currency 3 4" xfId="257"/>
    <cellStyle name="Currency 4" xfId="259"/>
    <cellStyle name="Explanatory Text" xfId="227" builtinId="53" customBuiltin="1"/>
    <cellStyle name="Explanatory Text 2" xfId="99"/>
    <cellStyle name="Explanatory Text 2 2" xfId="100"/>
    <cellStyle name="Good" xfId="218" builtinId="26" customBuiltin="1"/>
    <cellStyle name="Good 2" xfId="101"/>
    <cellStyle name="Good 2 2" xfId="102"/>
    <cellStyle name="Heading 1" xfId="214" builtinId="16" customBuiltin="1"/>
    <cellStyle name="Heading 1 2" xfId="103"/>
    <cellStyle name="Heading 1 2 2" xfId="104"/>
    <cellStyle name="Heading 2" xfId="215" builtinId="17" customBuiltin="1"/>
    <cellStyle name="Heading 2 2" xfId="105"/>
    <cellStyle name="Heading 2 2 2" xfId="106"/>
    <cellStyle name="Heading 3" xfId="216" builtinId="18" customBuiltin="1"/>
    <cellStyle name="Heading 3 2" xfId="107"/>
    <cellStyle name="Heading 3 2 2" xfId="108"/>
    <cellStyle name="Heading 4" xfId="217" builtinId="19" customBuiltin="1"/>
    <cellStyle name="Heading 4 2" xfId="109"/>
    <cellStyle name="Heading 4 2 2" xfId="110"/>
    <cellStyle name="Hyperlink 2" xfId="111"/>
    <cellStyle name="Input" xfId="221" builtinId="20" customBuiltin="1"/>
    <cellStyle name="Input 2" xfId="112"/>
    <cellStyle name="Input 2 2" xfId="113"/>
    <cellStyle name="Linked Cell" xfId="224" builtinId="24" customBuiltin="1"/>
    <cellStyle name="Linked Cell 2" xfId="114"/>
    <cellStyle name="Linked Cell 2 2" xfId="115"/>
    <cellStyle name="Neutral" xfId="220" builtinId="28" customBuiltin="1"/>
    <cellStyle name="Neutral 2" xfId="116"/>
    <cellStyle name="Neutral 2 2" xfId="117"/>
    <cellStyle name="Normal" xfId="0" builtinId="0"/>
    <cellStyle name="Normal 10" xfId="260"/>
    <cellStyle name="Normal 11" xfId="351"/>
    <cellStyle name="Normal 2" xfId="118"/>
    <cellStyle name="Normal 2 10" xfId="119"/>
    <cellStyle name="Normal 2 11" xfId="120"/>
    <cellStyle name="Normal 2 12" xfId="121"/>
    <cellStyle name="Normal 2 12 2" xfId="122"/>
    <cellStyle name="Normal 2 12 2 2" xfId="123"/>
    <cellStyle name="Normal 2 12 2 2 2" xfId="308"/>
    <cellStyle name="Normal 2 12 2 3" xfId="307"/>
    <cellStyle name="Normal 2 12 3" xfId="124"/>
    <cellStyle name="Normal 2 12 3 2" xfId="125"/>
    <cellStyle name="Normal 2 12 3 2 2" xfId="310"/>
    <cellStyle name="Normal 2 12 3 3" xfId="309"/>
    <cellStyle name="Normal 2 12 4" xfId="126"/>
    <cellStyle name="Normal 2 12 4 2" xfId="127"/>
    <cellStyle name="Normal 2 12 4 2 2" xfId="312"/>
    <cellStyle name="Normal 2 12 4 3" xfId="311"/>
    <cellStyle name="Normal 2 12 5" xfId="128"/>
    <cellStyle name="Normal 2 12 5 2" xfId="129"/>
    <cellStyle name="Normal 2 12 5 2 2" xfId="314"/>
    <cellStyle name="Normal 2 12 5 3" xfId="313"/>
    <cellStyle name="Normal 2 12 6" xfId="130"/>
    <cellStyle name="Normal 2 12 6 2" xfId="131"/>
    <cellStyle name="Normal 2 12 6 2 2" xfId="316"/>
    <cellStyle name="Normal 2 12 6 3" xfId="315"/>
    <cellStyle name="Normal 2 12 7" xfId="132"/>
    <cellStyle name="Normal 2 12 7 2" xfId="133"/>
    <cellStyle name="Normal 2 12 7 2 2" xfId="318"/>
    <cellStyle name="Normal 2 12 7 3" xfId="317"/>
    <cellStyle name="Normal 2 13" xfId="134"/>
    <cellStyle name="Normal 2 13 2" xfId="135"/>
    <cellStyle name="Normal 2 13 2 2" xfId="320"/>
    <cellStyle name="Normal 2 13 3" xfId="319"/>
    <cellStyle name="Normal 2 14" xfId="136"/>
    <cellStyle name="Normal 2 15" xfId="137"/>
    <cellStyle name="Normal 2 16" xfId="138"/>
    <cellStyle name="Normal 2 17" xfId="139"/>
    <cellStyle name="Normal 2 18" xfId="140"/>
    <cellStyle name="Normal 2 19" xfId="141"/>
    <cellStyle name="Normal 2 2" xfId="142"/>
    <cellStyle name="Normal 2 2 10" xfId="143"/>
    <cellStyle name="Normal 2 2 11" xfId="144"/>
    <cellStyle name="Normal 2 2 12" xfId="261"/>
    <cellStyle name="Normal 2 2 2" xfId="145"/>
    <cellStyle name="Normal 2 2 2 2" xfId="146"/>
    <cellStyle name="Normal 2 2 2 2 2" xfId="147"/>
    <cellStyle name="Normal 2 2 2 3" xfId="148"/>
    <cellStyle name="Normal 2 2 2 3 2" xfId="149"/>
    <cellStyle name="Normal 2 2 2 4" xfId="150"/>
    <cellStyle name="Normal 2 2 2 4 2" xfId="151"/>
    <cellStyle name="Normal 2 2 2 5" xfId="152"/>
    <cellStyle name="Normal 2 2 2 5 2" xfId="153"/>
    <cellStyle name="Normal 2 2 2 6" xfId="154"/>
    <cellStyle name="Normal 2 2 2 6 2" xfId="155"/>
    <cellStyle name="Normal 2 2 2 7" xfId="156"/>
    <cellStyle name="Normal 2 2 2 7 2" xfId="157"/>
    <cellStyle name="Normal 2 2 2 8" xfId="158"/>
    <cellStyle name="Normal 2 2 2 8 2" xfId="322"/>
    <cellStyle name="Normal 2 2 2 9" xfId="321"/>
    <cellStyle name="Normal 2 2 3" xfId="159"/>
    <cellStyle name="Normal 2 2 3 2" xfId="160"/>
    <cellStyle name="Normal 2 2 4" xfId="161"/>
    <cellStyle name="Normal 2 2 4 2" xfId="162"/>
    <cellStyle name="Normal 2 2 5" xfId="163"/>
    <cellStyle name="Normal 2 2 5 2" xfId="164"/>
    <cellStyle name="Normal 2 2 5 2 2" xfId="324"/>
    <cellStyle name="Normal 2 2 5 3" xfId="323"/>
    <cellStyle name="Normal 2 2 6" xfId="165"/>
    <cellStyle name="Normal 2 2 6 2" xfId="166"/>
    <cellStyle name="Normal 2 2 6 2 2" xfId="326"/>
    <cellStyle name="Normal 2 2 6 3" xfId="325"/>
    <cellStyle name="Normal 2 2 7" xfId="167"/>
    <cellStyle name="Normal 2 2 7 2" xfId="168"/>
    <cellStyle name="Normal 2 2 7 2 2" xfId="328"/>
    <cellStyle name="Normal 2 2 7 3" xfId="327"/>
    <cellStyle name="Normal 2 2 8" xfId="169"/>
    <cellStyle name="Normal 2 2 8 2" xfId="170"/>
    <cellStyle name="Normal 2 2 8 2 2" xfId="330"/>
    <cellStyle name="Normal 2 2 8 3" xfId="329"/>
    <cellStyle name="Normal 2 2 9" xfId="171"/>
    <cellStyle name="Normal 2 2 9 2" xfId="172"/>
    <cellStyle name="Normal 2 2 9 2 2" xfId="332"/>
    <cellStyle name="Normal 2 2 9 3" xfId="331"/>
    <cellStyle name="Normal 2 20" xfId="262"/>
    <cellStyle name="Normal 2 3" xfId="173"/>
    <cellStyle name="Normal 2 3 2" xfId="174"/>
    <cellStyle name="Normal 2 3 2 2" xfId="175"/>
    <cellStyle name="Normal 2 3 2 2 2" xfId="334"/>
    <cellStyle name="Normal 2 3 2 3" xfId="333"/>
    <cellStyle name="Normal 2 4" xfId="176"/>
    <cellStyle name="Normal 2 4 2" xfId="177"/>
    <cellStyle name="Normal 2 4 2 2" xfId="178"/>
    <cellStyle name="Normal 2 4 2 2 2" xfId="336"/>
    <cellStyle name="Normal 2 4 2 3" xfId="335"/>
    <cellStyle name="Normal 2 5" xfId="179"/>
    <cellStyle name="Normal 2 5 2" xfId="180"/>
    <cellStyle name="Normal 2 5 2 2" xfId="181"/>
    <cellStyle name="Normal 2 5 2 2 2" xfId="338"/>
    <cellStyle name="Normal 2 5 2 3" xfId="337"/>
    <cellStyle name="Normal 2 6" xfId="182"/>
    <cellStyle name="Normal 2 7" xfId="183"/>
    <cellStyle name="Normal 2 8" xfId="184"/>
    <cellStyle name="Normal 2 9" xfId="185"/>
    <cellStyle name="Normal 3" xfId="186"/>
    <cellStyle name="Normal 3 2" xfId="187"/>
    <cellStyle name="Normal 3 3" xfId="188"/>
    <cellStyle name="Normal 3 3 2" xfId="340"/>
    <cellStyle name="Normal 3 4" xfId="263"/>
    <cellStyle name="Normal 3 5" xfId="339"/>
    <cellStyle name="Normal 4" xfId="189"/>
    <cellStyle name="Normal 4 2" xfId="190"/>
    <cellStyle name="Normal 4 2 2" xfId="191"/>
    <cellStyle name="Normal 4 2 2 2" xfId="342"/>
    <cellStyle name="Normal 4 2 3" xfId="341"/>
    <cellStyle name="Normal 5" xfId="192"/>
    <cellStyle name="Normal 5 2" xfId="193"/>
    <cellStyle name="Normal 5 2 2" xfId="344"/>
    <cellStyle name="Normal 5 3" xfId="343"/>
    <cellStyle name="Normal 6" xfId="194"/>
    <cellStyle name="Normal 6 2" xfId="195"/>
    <cellStyle name="Normal 7" xfId="196"/>
    <cellStyle name="Normal 7 2" xfId="197"/>
    <cellStyle name="Normal 7 2 2" xfId="198"/>
    <cellStyle name="Normal 7 3" xfId="199"/>
    <cellStyle name="Normal 7 4" xfId="345"/>
    <cellStyle name="Normal 7 5" xfId="264"/>
    <cellStyle name="Normal 8" xfId="200"/>
    <cellStyle name="Normal 8 10" xfId="355"/>
    <cellStyle name="Normal 8 11" xfId="356"/>
    <cellStyle name="Normal 8 2" xfId="253"/>
    <cellStyle name="Normal 8 3" xfId="265"/>
    <cellStyle name="Normal 8 4" xfId="346"/>
    <cellStyle name="Normal 8 5" xfId="349"/>
    <cellStyle name="Normal 8 6" xfId="350"/>
    <cellStyle name="Normal 8 7" xfId="352"/>
    <cellStyle name="Normal 8 8" xfId="353"/>
    <cellStyle name="Normal 8 9" xfId="354"/>
    <cellStyle name="Normal 9" xfId="266"/>
    <cellStyle name="Note 2" xfId="201"/>
    <cellStyle name="Note 2 2" xfId="202"/>
    <cellStyle name="Note 2 2 2" xfId="203"/>
    <cellStyle name="Note 2 3" xfId="204"/>
    <cellStyle name="Note 2 3 2" xfId="348"/>
    <cellStyle name="Note 2 4" xfId="347"/>
    <cellStyle name="Note 3" xfId="205"/>
    <cellStyle name="Note 4" xfId="267"/>
    <cellStyle name="Output" xfId="222" builtinId="21" customBuiltin="1"/>
    <cellStyle name="Output 2" xfId="206"/>
    <cellStyle name="Output 2 2" xfId="207"/>
    <cellStyle name="Percent 2" xfId="268"/>
    <cellStyle name="Title" xfId="213" builtinId="15" customBuiltin="1"/>
    <cellStyle name="Title 2" xfId="208"/>
    <cellStyle name="Total" xfId="228" builtinId="25" customBuiltin="1"/>
    <cellStyle name="Total 2" xfId="209"/>
    <cellStyle name="Total 2 2" xfId="210"/>
    <cellStyle name="Warning Text" xfId="226" builtinId="11" customBuiltin="1"/>
    <cellStyle name="Warning Text 2" xfId="211"/>
    <cellStyle name="Warning Text 2 2" xfId="2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IU415"/>
  <sheetViews>
    <sheetView showGridLines="0" tabSelected="1" zoomScale="70" zoomScaleNormal="70" workbookViewId="0"/>
  </sheetViews>
  <sheetFormatPr defaultColWidth="15.77734375" defaultRowHeight="15"/>
  <cols>
    <col min="1" max="1" width="2.5546875" style="66" customWidth="1"/>
    <col min="2" max="2" width="50.21875" style="66" customWidth="1"/>
    <col min="3" max="3" width="22.21875" style="66" customWidth="1"/>
    <col min="4" max="4" width="12.21875" style="66" customWidth="1"/>
    <col min="5" max="5" width="14.21875" style="66" customWidth="1"/>
    <col min="6" max="6" width="16.21875" style="66" customWidth="1"/>
    <col min="7" max="7" width="19.77734375" style="66" customWidth="1"/>
    <col min="8" max="8" width="15.77734375" style="66"/>
    <col min="9" max="9" width="7.77734375" style="66" customWidth="1"/>
    <col min="10" max="16384" width="15.77734375" style="66"/>
  </cols>
  <sheetData>
    <row r="1" spans="1:255" ht="18.75" thickBot="1">
      <c r="A1" s="176"/>
      <c r="B1" s="177" t="s">
        <v>0</v>
      </c>
      <c r="C1" s="178" t="s">
        <v>43</v>
      </c>
      <c r="D1" s="178"/>
      <c r="E1" s="178"/>
      <c r="F1" s="178"/>
      <c r="G1" s="176"/>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row>
    <row r="2" spans="1:255" s="8" customFormat="1" ht="25.15" customHeight="1">
      <c r="A2" s="174" t="s">
        <v>86</v>
      </c>
      <c r="B2" s="174"/>
      <c r="C2" s="174"/>
      <c r="D2" s="174"/>
      <c r="E2" s="174"/>
      <c r="F2" s="174"/>
      <c r="G2" s="17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5" s="8" customFormat="1" ht="25.15" customHeight="1">
      <c r="A3" s="174" t="s">
        <v>87</v>
      </c>
      <c r="B3" s="174"/>
      <c r="C3" s="174"/>
      <c r="D3" s="174"/>
      <c r="E3" s="174"/>
      <c r="F3" s="174"/>
      <c r="G3" s="174"/>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5" ht="25.15" customHeight="1">
      <c r="A4" s="175"/>
      <c r="B4" s="175"/>
      <c r="C4" s="175"/>
      <c r="D4" s="175"/>
      <c r="E4" s="175"/>
      <c r="F4" s="175"/>
      <c r="G4" s="175"/>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row>
    <row r="5" spans="1:255" ht="51.75" customHeight="1">
      <c r="A5" s="179" t="s">
        <v>94</v>
      </c>
      <c r="B5" s="179"/>
      <c r="C5" s="179"/>
      <c r="D5" s="179"/>
      <c r="E5" s="179"/>
      <c r="F5" s="179"/>
      <c r="G5" s="179"/>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89"/>
    </row>
    <row r="6" spans="1:255" ht="25.15" customHeight="1">
      <c r="A6" s="9"/>
      <c r="B6" s="9"/>
      <c r="C6" s="10"/>
      <c r="D6" s="10"/>
      <c r="E6" s="10"/>
      <c r="F6" s="11"/>
      <c r="G6" s="12"/>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89"/>
    </row>
    <row r="7" spans="1:255" ht="25.15" customHeight="1" thickBot="1">
      <c r="A7" s="9"/>
      <c r="B7" s="13" t="s">
        <v>44</v>
      </c>
      <c r="C7" s="9"/>
      <c r="D7" s="9"/>
      <c r="E7" s="9"/>
      <c r="F7" s="14"/>
      <c r="G7" s="14"/>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89"/>
    </row>
    <row r="8" spans="1:255" ht="25.15" customHeight="1" thickBot="1">
      <c r="A8" s="9"/>
      <c r="B8" s="15"/>
      <c r="C8" s="16">
        <v>1</v>
      </c>
      <c r="D8" s="17">
        <v>2</v>
      </c>
      <c r="E8" s="18">
        <v>3</v>
      </c>
      <c r="F8" s="19"/>
      <c r="G8" s="12"/>
      <c r="H8" s="89"/>
      <c r="I8" s="89"/>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89"/>
    </row>
    <row r="9" spans="1:255" ht="60.6" customHeight="1" thickBot="1">
      <c r="A9" s="9"/>
      <c r="B9" s="20" t="s">
        <v>3</v>
      </c>
      <c r="C9" s="21" t="s">
        <v>88</v>
      </c>
      <c r="D9" s="22" t="s">
        <v>4</v>
      </c>
      <c r="E9" s="23" t="s">
        <v>5</v>
      </c>
      <c r="F9" s="24"/>
      <c r="G9" s="25" t="s">
        <v>6</v>
      </c>
      <c r="H9" s="89"/>
      <c r="I9" s="89"/>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row>
    <row r="10" spans="1:255" ht="25.15" customHeight="1" thickBot="1">
      <c r="A10" s="26">
        <v>1</v>
      </c>
      <c r="B10" s="27" t="s">
        <v>7</v>
      </c>
      <c r="C10" s="28">
        <f>SUM('Eastern FL:FCS Foundation'!C10)</f>
        <v>29565883.920000002</v>
      </c>
      <c r="D10" s="29">
        <v>1</v>
      </c>
      <c r="E10" s="33">
        <f>ROUND(+C10*D10,0)</f>
        <v>29565884</v>
      </c>
      <c r="F10" s="30"/>
      <c r="G10" s="12"/>
      <c r="H10" s="89"/>
      <c r="I10" s="89"/>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row>
    <row r="11" spans="1:255" ht="25.15" customHeight="1" thickBot="1">
      <c r="A11" s="26">
        <v>2</v>
      </c>
      <c r="B11" s="31" t="s">
        <v>8</v>
      </c>
      <c r="C11" s="95">
        <f>SUM('Eastern FL:FCS Foundation'!C11)</f>
        <v>90803343.209999993</v>
      </c>
      <c r="D11" s="32">
        <v>0.66666666666666663</v>
      </c>
      <c r="E11" s="33">
        <f>SUM('Eastern FL:FCS Foundation'!E11)</f>
        <v>60535563</v>
      </c>
      <c r="F11" s="34"/>
      <c r="G11" s="12"/>
      <c r="H11" s="89"/>
      <c r="I11" s="89"/>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row>
    <row r="12" spans="1:255" ht="25.15" customHeight="1" thickBot="1">
      <c r="A12" s="9"/>
      <c r="B12" s="17" t="s">
        <v>9</v>
      </c>
      <c r="C12" s="35">
        <f>C10+C11</f>
        <v>120369227.13</v>
      </c>
      <c r="D12" s="36"/>
      <c r="E12" s="37">
        <f>E10+E11</f>
        <v>90101447</v>
      </c>
      <c r="F12" s="38"/>
      <c r="G12" s="12"/>
      <c r="H12" s="89"/>
      <c r="I12" s="89"/>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row>
    <row r="13" spans="1:255" ht="25.15" customHeight="1">
      <c r="A13" s="9"/>
      <c r="B13" s="9"/>
      <c r="C13" s="12"/>
      <c r="D13" s="12"/>
      <c r="E13" s="12"/>
      <c r="F13" s="12"/>
      <c r="G13" s="12"/>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89"/>
    </row>
    <row r="14" spans="1:255" ht="25.15" customHeight="1">
      <c r="A14" s="46" t="s">
        <v>10</v>
      </c>
      <c r="B14" s="9"/>
      <c r="C14" s="39"/>
      <c r="D14" s="39"/>
      <c r="E14" s="39"/>
      <c r="F14" s="39"/>
      <c r="G14" s="12"/>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89"/>
    </row>
    <row r="15" spans="1:255" ht="25.15" customHeight="1">
      <c r="A15" s="9"/>
      <c r="B15" s="40"/>
      <c r="C15" s="40"/>
      <c r="D15" s="40"/>
      <c r="E15" s="40"/>
      <c r="F15" s="40"/>
      <c r="G15" s="12"/>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89"/>
    </row>
    <row r="16" spans="1:255" s="1" customFormat="1" ht="40.5" customHeight="1">
      <c r="A16" s="180" t="s">
        <v>11</v>
      </c>
      <c r="B16" s="180"/>
      <c r="C16" s="180"/>
      <c r="D16" s="180"/>
      <c r="E16" s="180"/>
      <c r="F16" s="180"/>
      <c r="G16" s="180"/>
    </row>
    <row r="17" spans="1:254" s="1" customFormat="1" ht="18.75">
      <c r="A17" s="181"/>
      <c r="B17" s="180"/>
      <c r="C17" s="180"/>
      <c r="D17" s="180"/>
      <c r="E17" s="180"/>
      <c r="F17" s="180"/>
      <c r="G17" s="181"/>
    </row>
    <row r="18" spans="1:254" s="1" customFormat="1" ht="42.75" customHeight="1">
      <c r="A18" s="180" t="s">
        <v>45</v>
      </c>
      <c r="B18" s="180"/>
      <c r="C18" s="180"/>
      <c r="D18" s="180"/>
      <c r="E18" s="180"/>
      <c r="F18" s="180"/>
      <c r="G18" s="180"/>
    </row>
    <row r="19" spans="1:254" ht="18.75">
      <c r="A19" s="182"/>
      <c r="B19" s="183"/>
      <c r="C19" s="183"/>
      <c r="D19" s="183"/>
      <c r="E19" s="183"/>
      <c r="F19" s="183"/>
      <c r="G19" s="25"/>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row>
    <row r="20" spans="1:254" s="5" customFormat="1" ht="18.75">
      <c r="A20" s="184" t="s">
        <v>12</v>
      </c>
      <c r="B20" s="184"/>
      <c r="C20" s="184"/>
      <c r="D20" s="184"/>
      <c r="E20" s="184"/>
      <c r="F20" s="184"/>
      <c r="G20" s="184"/>
    </row>
    <row r="21" spans="1:254" ht="18.75">
      <c r="A21" s="41" t="s">
        <v>89</v>
      </c>
      <c r="B21" s="9"/>
      <c r="C21" s="42"/>
      <c r="D21" s="43"/>
      <c r="E21" s="44"/>
      <c r="F21" s="9"/>
      <c r="G21" s="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row>
    <row r="22" spans="1:254" ht="18.75">
      <c r="A22" s="45" t="s">
        <v>13</v>
      </c>
      <c r="B22" s="9"/>
      <c r="C22" s="42"/>
      <c r="D22" s="43"/>
      <c r="E22" s="44"/>
      <c r="F22" s="9"/>
      <c r="G22" s="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row>
    <row r="23" spans="1:254" ht="15.75">
      <c r="A23" s="89"/>
      <c r="B23" s="81"/>
      <c r="C23" s="81"/>
      <c r="D23" s="71"/>
      <c r="E23" s="75"/>
      <c r="F23" s="75"/>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row>
    <row r="24" spans="1:254" ht="15.75">
      <c r="A24" s="89"/>
      <c r="B24" s="81"/>
      <c r="C24" s="81"/>
      <c r="D24" s="71"/>
      <c r="E24" s="75"/>
      <c r="F24" s="75"/>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row>
    <row r="25" spans="1:254" ht="15.75">
      <c r="A25" s="89"/>
      <c r="B25" s="81"/>
      <c r="C25" s="81"/>
      <c r="D25" s="71"/>
      <c r="E25" s="75"/>
      <c r="F25" s="75"/>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row>
    <row r="26" spans="1:254" ht="15.75">
      <c r="A26" s="89"/>
      <c r="B26" s="81"/>
      <c r="C26" s="81"/>
      <c r="D26" s="71"/>
      <c r="E26" s="75"/>
      <c r="F26" s="75"/>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row>
    <row r="27" spans="1:254" ht="15.75">
      <c r="A27" s="89"/>
      <c r="B27" s="81"/>
      <c r="C27" s="81"/>
      <c r="D27" s="71"/>
      <c r="E27" s="75"/>
      <c r="F27" s="75"/>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row>
    <row r="28" spans="1:254" ht="15.75">
      <c r="A28" s="89"/>
      <c r="B28" s="81"/>
      <c r="C28" s="81"/>
      <c r="D28" s="71"/>
      <c r="E28" s="75"/>
      <c r="F28" s="75"/>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row>
    <row r="29" spans="1:254" ht="15.75">
      <c r="A29" s="89"/>
      <c r="B29" s="81"/>
      <c r="C29" s="81"/>
      <c r="D29" s="71"/>
      <c r="E29" s="75"/>
      <c r="F29" s="75"/>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row>
    <row r="30" spans="1:254" ht="15.75">
      <c r="A30" s="89"/>
      <c r="B30" s="81"/>
      <c r="C30" s="81"/>
      <c r="D30" s="71"/>
      <c r="E30" s="75"/>
      <c r="F30" s="75"/>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row>
    <row r="31" spans="1:254" ht="15.75">
      <c r="A31" s="89"/>
      <c r="B31" s="81"/>
      <c r="C31" s="81"/>
      <c r="D31" s="71"/>
      <c r="E31" s="75"/>
      <c r="F31" s="75"/>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row>
    <row r="32" spans="1:254" ht="15.75">
      <c r="A32" s="89"/>
      <c r="B32" s="81"/>
      <c r="C32" s="81"/>
      <c r="D32" s="71"/>
      <c r="E32" s="75"/>
      <c r="F32" s="75"/>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row>
    <row r="33" spans="2:6" ht="15.75">
      <c r="B33" s="81"/>
      <c r="C33" s="81"/>
      <c r="D33" s="71"/>
      <c r="E33" s="75"/>
      <c r="F33" s="75"/>
    </row>
    <row r="34" spans="2:6" ht="15.75">
      <c r="B34" s="81"/>
      <c r="C34" s="81"/>
      <c r="D34" s="71"/>
      <c r="E34" s="75"/>
      <c r="F34" s="75"/>
    </row>
    <row r="35" spans="2:6" ht="15.75">
      <c r="B35" s="81"/>
      <c r="C35" s="81"/>
      <c r="D35" s="71"/>
      <c r="E35" s="75"/>
      <c r="F35" s="75"/>
    </row>
    <row r="36" spans="2:6" ht="15.75">
      <c r="B36" s="81"/>
      <c r="C36" s="81"/>
      <c r="D36" s="71"/>
      <c r="E36" s="75"/>
      <c r="F36" s="75"/>
    </row>
    <row r="37" spans="2:6" ht="15.75">
      <c r="B37" s="81"/>
      <c r="C37" s="81"/>
      <c r="D37" s="71"/>
      <c r="E37" s="75"/>
      <c r="F37" s="75"/>
    </row>
    <row r="38" spans="2:6" ht="15.75">
      <c r="B38" s="81"/>
      <c r="C38" s="81"/>
      <c r="D38" s="71"/>
      <c r="E38" s="75"/>
      <c r="F38" s="75"/>
    </row>
    <row r="39" spans="2:6" ht="15.75">
      <c r="B39" s="81"/>
      <c r="C39" s="81"/>
      <c r="D39" s="71"/>
      <c r="E39" s="75"/>
      <c r="F39" s="75"/>
    </row>
    <row r="40" spans="2:6" ht="15.75">
      <c r="B40" s="81"/>
      <c r="C40" s="81"/>
      <c r="D40" s="71"/>
      <c r="E40" s="75"/>
      <c r="F40" s="75"/>
    </row>
    <row r="41" spans="2:6" ht="20.25" hidden="1">
      <c r="B41" s="6" t="s">
        <v>14</v>
      </c>
      <c r="C41" s="4"/>
      <c r="D41" s="79"/>
      <c r="E41" s="79"/>
      <c r="F41" s="75"/>
    </row>
    <row r="42" spans="2:6" ht="20.25" hidden="1">
      <c r="B42" s="2" t="s">
        <v>1</v>
      </c>
      <c r="C42" s="47"/>
      <c r="D42" s="78"/>
      <c r="E42" s="78"/>
      <c r="F42" s="75"/>
    </row>
    <row r="43" spans="2:6" ht="20.25" hidden="1">
      <c r="B43" s="2" t="s">
        <v>15</v>
      </c>
      <c r="C43" s="48"/>
      <c r="D43" s="82"/>
      <c r="E43" s="82"/>
      <c r="F43" s="75"/>
    </row>
    <row r="44" spans="2:6" ht="20.25" hidden="1">
      <c r="B44" s="2" t="s">
        <v>16</v>
      </c>
      <c r="C44" s="48"/>
      <c r="D44" s="82"/>
      <c r="E44" s="82"/>
      <c r="F44" s="89"/>
    </row>
    <row r="45" spans="2:6" ht="20.25" hidden="1">
      <c r="B45" s="2" t="s">
        <v>17</v>
      </c>
      <c r="C45" s="48"/>
      <c r="D45" s="82"/>
      <c r="E45" s="82"/>
      <c r="F45" s="89"/>
    </row>
    <row r="46" spans="2:6" ht="20.25" hidden="1">
      <c r="B46" s="2" t="s">
        <v>18</v>
      </c>
      <c r="C46" s="48"/>
      <c r="D46" s="82"/>
      <c r="E46" s="82"/>
      <c r="F46" s="89"/>
    </row>
    <row r="47" spans="2:6" ht="20.25" hidden="1">
      <c r="B47" s="2" t="s">
        <v>19</v>
      </c>
      <c r="C47" s="48"/>
      <c r="D47" s="82"/>
      <c r="E47" s="83"/>
      <c r="F47" s="89"/>
    </row>
    <row r="48" spans="2:6" ht="20.25" hidden="1">
      <c r="B48" s="2" t="s">
        <v>20</v>
      </c>
      <c r="C48" s="48"/>
      <c r="D48" s="82"/>
      <c r="E48" s="82"/>
      <c r="F48" s="89"/>
    </row>
    <row r="49" spans="2:5" ht="20.25" hidden="1">
      <c r="B49" s="2" t="s">
        <v>46</v>
      </c>
      <c r="C49" s="48"/>
      <c r="D49" s="82"/>
      <c r="E49" s="82"/>
    </row>
    <row r="50" spans="2:5" ht="20.25" hidden="1">
      <c r="B50" s="2" t="s">
        <v>21</v>
      </c>
      <c r="C50" s="48"/>
      <c r="D50" s="82"/>
      <c r="E50" s="82"/>
    </row>
    <row r="51" spans="2:5" ht="20.25" hidden="1">
      <c r="B51" s="2" t="s">
        <v>22</v>
      </c>
      <c r="C51" s="48"/>
      <c r="D51" s="82"/>
      <c r="E51" s="82"/>
    </row>
    <row r="52" spans="2:5" ht="20.25" hidden="1">
      <c r="B52" s="2" t="s">
        <v>23</v>
      </c>
      <c r="C52" s="48"/>
      <c r="D52" s="82"/>
      <c r="E52" s="82"/>
    </row>
    <row r="53" spans="2:5" ht="20.25" hidden="1">
      <c r="B53" s="2" t="s">
        <v>24</v>
      </c>
      <c r="C53" s="48"/>
      <c r="D53" s="82"/>
      <c r="E53" s="82"/>
    </row>
    <row r="54" spans="2:5" ht="20.25" hidden="1">
      <c r="B54" s="2" t="s">
        <v>25</v>
      </c>
      <c r="C54" s="48"/>
      <c r="D54" s="82"/>
      <c r="E54" s="82"/>
    </row>
    <row r="55" spans="2:5" ht="20.25" hidden="1">
      <c r="B55" s="2" t="s">
        <v>26</v>
      </c>
      <c r="C55" s="48"/>
      <c r="D55" s="82"/>
      <c r="E55" s="82"/>
    </row>
    <row r="56" spans="2:5" ht="20.25" hidden="1">
      <c r="B56" s="2" t="s">
        <v>27</v>
      </c>
      <c r="C56" s="48"/>
      <c r="D56" s="82"/>
      <c r="E56" s="82"/>
    </row>
    <row r="57" spans="2:5" ht="20.25" hidden="1">
      <c r="B57" s="2" t="s">
        <v>47</v>
      </c>
      <c r="C57" s="48"/>
      <c r="D57" s="82"/>
      <c r="E57" s="82"/>
    </row>
    <row r="58" spans="2:5" ht="20.25" hidden="1">
      <c r="B58" s="2" t="s">
        <v>29</v>
      </c>
      <c r="C58" s="48"/>
      <c r="D58" s="82"/>
      <c r="E58" s="83"/>
    </row>
    <row r="59" spans="2:5" ht="20.25" hidden="1">
      <c r="B59" s="2" t="s">
        <v>30</v>
      </c>
      <c r="C59" s="48"/>
      <c r="D59" s="82"/>
      <c r="E59" s="82"/>
    </row>
    <row r="60" spans="2:5" ht="20.25" hidden="1">
      <c r="B60" s="2" t="s">
        <v>31</v>
      </c>
      <c r="C60" s="48"/>
      <c r="D60" s="82"/>
      <c r="E60" s="82"/>
    </row>
    <row r="61" spans="2:5" ht="20.25" hidden="1">
      <c r="B61" s="2" t="s">
        <v>32</v>
      </c>
      <c r="C61" s="48"/>
      <c r="D61" s="82"/>
      <c r="E61" s="82"/>
    </row>
    <row r="62" spans="2:5" ht="20.25" hidden="1">
      <c r="B62" s="2" t="s">
        <v>33</v>
      </c>
      <c r="C62" s="48"/>
      <c r="D62" s="82"/>
      <c r="E62" s="83"/>
    </row>
    <row r="63" spans="2:5" ht="20.25" hidden="1">
      <c r="B63" s="3" t="s">
        <v>34</v>
      </c>
      <c r="C63" s="48"/>
      <c r="D63" s="82"/>
      <c r="E63" s="82"/>
    </row>
    <row r="64" spans="2:5" ht="20.25" hidden="1">
      <c r="B64" s="3" t="s">
        <v>35</v>
      </c>
      <c r="C64" s="48"/>
      <c r="D64" s="82"/>
      <c r="E64" s="82"/>
    </row>
    <row r="65" spans="2:5" ht="20.25" hidden="1">
      <c r="B65" s="3" t="s">
        <v>36</v>
      </c>
      <c r="C65" s="48"/>
      <c r="D65" s="82"/>
      <c r="E65" s="82"/>
    </row>
    <row r="66" spans="2:5" ht="20.25" hidden="1">
      <c r="B66" s="3" t="s">
        <v>37</v>
      </c>
      <c r="C66" s="48"/>
      <c r="D66" s="82"/>
      <c r="E66" s="83"/>
    </row>
    <row r="67" spans="2:5" ht="20.25" hidden="1">
      <c r="B67" s="3" t="s">
        <v>38</v>
      </c>
      <c r="C67" s="48"/>
      <c r="D67" s="82"/>
      <c r="E67" s="82"/>
    </row>
    <row r="68" spans="2:5" ht="20.25" hidden="1">
      <c r="B68" s="3" t="s">
        <v>39</v>
      </c>
      <c r="C68" s="48"/>
      <c r="D68" s="82"/>
      <c r="E68" s="82"/>
    </row>
    <row r="69" spans="2:5" ht="20.25" hidden="1">
      <c r="B69" s="3" t="s">
        <v>40</v>
      </c>
      <c r="C69" s="48"/>
      <c r="D69" s="82"/>
      <c r="E69" s="82"/>
    </row>
    <row r="70" spans="2:5" ht="20.25" hidden="1">
      <c r="B70" s="3" t="s">
        <v>41</v>
      </c>
      <c r="C70" s="48"/>
      <c r="D70" s="82"/>
      <c r="E70" s="82"/>
    </row>
    <row r="71" spans="2:5" ht="15.75" hidden="1">
      <c r="B71" s="71"/>
      <c r="C71" s="72"/>
      <c r="D71" s="69"/>
      <c r="E71" s="69"/>
    </row>
    <row r="72" spans="2:5" hidden="1">
      <c r="B72" s="71"/>
      <c r="C72" s="71"/>
      <c r="D72" s="70"/>
      <c r="E72" s="89"/>
    </row>
    <row r="73" spans="2:5" ht="15.75" hidden="1">
      <c r="B73" s="71"/>
      <c r="C73" s="76"/>
      <c r="D73" s="70"/>
      <c r="E73" s="89"/>
    </row>
    <row r="74" spans="2:5" hidden="1">
      <c r="B74" s="73"/>
      <c r="C74" s="78"/>
      <c r="D74" s="70"/>
      <c r="E74" s="89"/>
    </row>
    <row r="75" spans="2:5" hidden="1">
      <c r="B75" s="73"/>
      <c r="C75" s="82"/>
      <c r="D75" s="70"/>
      <c r="E75" s="89"/>
    </row>
    <row r="76" spans="2:5" hidden="1">
      <c r="B76" s="73"/>
      <c r="C76" s="82"/>
      <c r="D76" s="70"/>
      <c r="E76" s="89"/>
    </row>
    <row r="77" spans="2:5" hidden="1">
      <c r="B77" s="73"/>
      <c r="C77" s="82"/>
      <c r="D77" s="70"/>
      <c r="E77" s="89"/>
    </row>
    <row r="78" spans="2:5" hidden="1">
      <c r="B78" s="73"/>
      <c r="C78" s="82"/>
      <c r="D78" s="70"/>
      <c r="E78" s="89"/>
    </row>
    <row r="79" spans="2:5" hidden="1">
      <c r="B79" s="73"/>
      <c r="C79" s="82"/>
      <c r="D79" s="70"/>
      <c r="E79" s="89"/>
    </row>
    <row r="80" spans="2:5" hidden="1">
      <c r="B80" s="73"/>
      <c r="C80" s="82"/>
      <c r="D80" s="70"/>
      <c r="E80" s="89"/>
    </row>
    <row r="81" spans="2:4" hidden="1">
      <c r="B81" s="73"/>
      <c r="C81" s="82"/>
      <c r="D81" s="70"/>
    </row>
    <row r="82" spans="2:4" hidden="1">
      <c r="B82" s="73"/>
      <c r="C82" s="82"/>
      <c r="D82" s="70"/>
    </row>
    <row r="83" spans="2:4" hidden="1">
      <c r="B83" s="73"/>
      <c r="C83" s="82"/>
      <c r="D83" s="70"/>
    </row>
    <row r="84" spans="2:4" hidden="1">
      <c r="B84" s="73"/>
      <c r="C84" s="82"/>
      <c r="D84" s="70"/>
    </row>
    <row r="85" spans="2:4" hidden="1">
      <c r="B85" s="73"/>
      <c r="C85" s="82"/>
      <c r="D85" s="70"/>
    </row>
    <row r="86" spans="2:4" hidden="1">
      <c r="B86" s="73"/>
      <c r="C86" s="82"/>
      <c r="D86" s="70"/>
    </row>
    <row r="87" spans="2:4" hidden="1">
      <c r="B87" s="73"/>
      <c r="C87" s="82"/>
      <c r="D87" s="70"/>
    </row>
    <row r="88" spans="2:4" hidden="1">
      <c r="B88" s="73"/>
      <c r="C88" s="82"/>
      <c r="D88" s="70"/>
    </row>
    <row r="89" spans="2:4" hidden="1">
      <c r="B89" s="73"/>
      <c r="C89" s="82"/>
      <c r="D89" s="70"/>
    </row>
    <row r="90" spans="2:4" hidden="1">
      <c r="B90" s="73"/>
      <c r="C90" s="82"/>
      <c r="D90" s="70"/>
    </row>
    <row r="91" spans="2:4" hidden="1">
      <c r="B91" s="73"/>
      <c r="C91" s="82"/>
      <c r="D91" s="70"/>
    </row>
    <row r="92" spans="2:4" hidden="1">
      <c r="B92" s="73"/>
      <c r="C92" s="82"/>
      <c r="D92" s="70"/>
    </row>
    <row r="93" spans="2:4" hidden="1">
      <c r="B93" s="73"/>
      <c r="C93" s="82"/>
      <c r="D93" s="70"/>
    </row>
    <row r="94" spans="2:4" hidden="1">
      <c r="B94" s="73"/>
      <c r="C94" s="82"/>
      <c r="D94" s="70"/>
    </row>
    <row r="95" spans="2:4" hidden="1">
      <c r="B95" s="73"/>
      <c r="C95" s="82"/>
      <c r="D95" s="70"/>
    </row>
    <row r="96" spans="2:4" hidden="1">
      <c r="B96" s="73"/>
      <c r="C96" s="82"/>
      <c r="D96" s="70"/>
    </row>
    <row r="97" spans="2:4" hidden="1">
      <c r="B97" s="73"/>
      <c r="C97" s="82"/>
      <c r="D97" s="70"/>
    </row>
    <row r="98" spans="2:4" hidden="1">
      <c r="B98" s="73"/>
      <c r="C98" s="82"/>
      <c r="D98" s="70"/>
    </row>
    <row r="99" spans="2:4" hidden="1">
      <c r="B99" s="73"/>
      <c r="C99" s="82"/>
      <c r="D99" s="70"/>
    </row>
    <row r="100" spans="2:4" hidden="1">
      <c r="B100" s="73"/>
      <c r="C100" s="82"/>
      <c r="D100" s="70"/>
    </row>
    <row r="101" spans="2:4" hidden="1">
      <c r="B101" s="73"/>
      <c r="C101" s="82"/>
      <c r="D101" s="70"/>
    </row>
    <row r="102" spans="2:4" hidden="1">
      <c r="B102" s="74"/>
      <c r="C102" s="82"/>
      <c r="D102" s="70"/>
    </row>
    <row r="103" spans="2:4" ht="15.75" hidden="1">
      <c r="B103" s="71"/>
      <c r="C103" s="72"/>
      <c r="D103" s="70"/>
    </row>
    <row r="104" spans="2:4" hidden="1">
      <c r="B104" s="71"/>
      <c r="C104" s="71"/>
      <c r="D104" s="70"/>
    </row>
    <row r="105" spans="2:4" ht="15.75" hidden="1">
      <c r="B105" s="71"/>
      <c r="C105" s="76"/>
      <c r="D105" s="70"/>
    </row>
    <row r="106" spans="2:4" hidden="1">
      <c r="B106" s="73"/>
      <c r="C106" s="77"/>
      <c r="D106" s="70"/>
    </row>
    <row r="107" spans="2:4" hidden="1">
      <c r="B107" s="73"/>
      <c r="C107" s="82"/>
      <c r="D107" s="70"/>
    </row>
    <row r="108" spans="2:4" hidden="1">
      <c r="B108" s="73"/>
      <c r="C108" s="82"/>
      <c r="D108" s="70"/>
    </row>
    <row r="109" spans="2:4" hidden="1">
      <c r="B109" s="73"/>
      <c r="C109" s="82"/>
      <c r="D109" s="70"/>
    </row>
    <row r="110" spans="2:4" hidden="1">
      <c r="B110" s="73"/>
      <c r="C110" s="82"/>
      <c r="D110" s="70"/>
    </row>
    <row r="111" spans="2:4" hidden="1">
      <c r="B111" s="73"/>
      <c r="C111" s="83"/>
      <c r="D111" s="70"/>
    </row>
    <row r="112" spans="2:4" hidden="1">
      <c r="B112" s="73"/>
      <c r="C112" s="82"/>
      <c r="D112" s="70"/>
    </row>
    <row r="113" spans="2:4" hidden="1">
      <c r="B113" s="73"/>
      <c r="C113" s="82"/>
      <c r="D113" s="70"/>
    </row>
    <row r="114" spans="2:4" hidden="1">
      <c r="B114" s="73"/>
      <c r="C114" s="82"/>
      <c r="D114" s="70"/>
    </row>
    <row r="115" spans="2:4" hidden="1">
      <c r="B115" s="73"/>
      <c r="C115" s="82"/>
      <c r="D115" s="70"/>
    </row>
    <row r="116" spans="2:4" hidden="1">
      <c r="B116" s="73"/>
      <c r="C116" s="82"/>
      <c r="D116" s="70"/>
    </row>
    <row r="117" spans="2:4" hidden="1">
      <c r="B117" s="73"/>
      <c r="C117" s="82"/>
      <c r="D117" s="70"/>
    </row>
    <row r="118" spans="2:4" hidden="1">
      <c r="B118" s="73"/>
      <c r="C118" s="82"/>
      <c r="D118" s="70"/>
    </row>
    <row r="119" spans="2:4" hidden="1">
      <c r="B119" s="73"/>
      <c r="C119" s="82"/>
      <c r="D119" s="70"/>
    </row>
    <row r="120" spans="2:4" hidden="1">
      <c r="B120" s="73"/>
      <c r="C120" s="82"/>
      <c r="D120" s="70"/>
    </row>
    <row r="121" spans="2:4" hidden="1">
      <c r="B121" s="73"/>
      <c r="C121" s="82"/>
      <c r="D121" s="70"/>
    </row>
    <row r="122" spans="2:4" hidden="1">
      <c r="B122" s="73"/>
      <c r="C122" s="83"/>
      <c r="D122" s="70"/>
    </row>
    <row r="123" spans="2:4" hidden="1">
      <c r="B123" s="73"/>
      <c r="C123" s="82"/>
      <c r="D123" s="70"/>
    </row>
    <row r="124" spans="2:4" hidden="1">
      <c r="B124" s="73"/>
      <c r="C124" s="82"/>
      <c r="D124" s="70"/>
    </row>
    <row r="125" spans="2:4" hidden="1">
      <c r="B125" s="73"/>
      <c r="C125" s="82"/>
      <c r="D125" s="70"/>
    </row>
    <row r="126" spans="2:4" hidden="1">
      <c r="B126" s="73"/>
      <c r="C126" s="83"/>
      <c r="D126" s="70"/>
    </row>
    <row r="127" spans="2:4" hidden="1">
      <c r="B127" s="73"/>
      <c r="C127" s="82"/>
      <c r="D127" s="70"/>
    </row>
    <row r="128" spans="2:4" hidden="1">
      <c r="B128" s="73"/>
      <c r="C128" s="82"/>
      <c r="D128" s="70"/>
    </row>
    <row r="129" spans="2:4" hidden="1">
      <c r="B129" s="73"/>
      <c r="C129" s="82"/>
      <c r="D129" s="70"/>
    </row>
    <row r="130" spans="2:4" hidden="1">
      <c r="B130" s="73"/>
      <c r="C130" s="83"/>
      <c r="D130" s="70"/>
    </row>
    <row r="131" spans="2:4" hidden="1">
      <c r="B131" s="73"/>
      <c r="C131" s="82"/>
      <c r="D131" s="70"/>
    </row>
    <row r="132" spans="2:4" hidden="1">
      <c r="B132" s="73"/>
      <c r="C132" s="82"/>
      <c r="D132" s="70"/>
    </row>
    <row r="133" spans="2:4" hidden="1">
      <c r="B133" s="73"/>
      <c r="C133" s="82"/>
      <c r="D133" s="70"/>
    </row>
    <row r="134" spans="2:4" hidden="1">
      <c r="B134" s="74"/>
      <c r="C134" s="82"/>
      <c r="D134" s="70"/>
    </row>
    <row r="135" spans="2:4" ht="15.75" hidden="1">
      <c r="B135" s="71"/>
      <c r="C135" s="72"/>
      <c r="D135" s="70"/>
    </row>
    <row r="136" spans="2:4" hidden="1">
      <c r="B136" s="71"/>
      <c r="C136" s="71"/>
      <c r="D136" s="70"/>
    </row>
    <row r="137" spans="2:4" hidden="1">
      <c r="B137" s="75"/>
      <c r="C137" s="75"/>
      <c r="D137" s="89"/>
    </row>
    <row r="138" spans="2:4" hidden="1">
      <c r="B138" s="75"/>
      <c r="C138" s="75"/>
      <c r="D138" s="89"/>
    </row>
    <row r="139" spans="2:4" hidden="1">
      <c r="B139" s="75"/>
      <c r="C139" s="75"/>
      <c r="D139" s="89"/>
    </row>
    <row r="140" spans="2:4" hidden="1">
      <c r="B140" s="75"/>
      <c r="C140" s="75"/>
      <c r="D140" s="89"/>
    </row>
    <row r="141" spans="2:4">
      <c r="B141" s="75"/>
      <c r="C141" s="75"/>
      <c r="D141" s="89"/>
    </row>
    <row r="142" spans="2:4">
      <c r="B142" s="75"/>
      <c r="C142" s="75"/>
      <c r="D142" s="89"/>
    </row>
    <row r="143" spans="2:4">
      <c r="B143" s="75"/>
      <c r="C143" s="75"/>
      <c r="D143" s="89"/>
    </row>
    <row r="144" spans="2:4">
      <c r="B144" s="75"/>
      <c r="C144" s="75"/>
      <c r="D144" s="89"/>
    </row>
    <row r="145" spans="2:3">
      <c r="B145" s="75"/>
      <c r="C145" s="75"/>
    </row>
    <row r="146" spans="2:3">
      <c r="B146" s="75"/>
      <c r="C146" s="75"/>
    </row>
    <row r="147" spans="2:3">
      <c r="B147" s="75"/>
      <c r="C147" s="75"/>
    </row>
    <row r="148" spans="2:3">
      <c r="B148" s="75"/>
      <c r="C148" s="75"/>
    </row>
    <row r="149" spans="2:3">
      <c r="B149" s="75"/>
      <c r="C149" s="75"/>
    </row>
    <row r="150" spans="2:3">
      <c r="B150" s="75"/>
      <c r="C150" s="75"/>
    </row>
    <row r="151" spans="2:3">
      <c r="B151" s="75"/>
      <c r="C151" s="75"/>
    </row>
    <row r="152" spans="2:3">
      <c r="B152" s="75"/>
      <c r="C152" s="75"/>
    </row>
    <row r="153" spans="2:3">
      <c r="B153" s="75"/>
      <c r="C153" s="75"/>
    </row>
    <row r="154" spans="2:3">
      <c r="B154" s="75"/>
      <c r="C154" s="75"/>
    </row>
    <row r="155" spans="2:3">
      <c r="B155" s="75"/>
      <c r="C155" s="75"/>
    </row>
    <row r="156" spans="2:3">
      <c r="B156" s="75"/>
      <c r="C156" s="75"/>
    </row>
    <row r="157" spans="2:3">
      <c r="B157" s="75"/>
      <c r="C157" s="75"/>
    </row>
    <row r="158" spans="2:3">
      <c r="B158" s="75"/>
      <c r="C158" s="75"/>
    </row>
    <row r="159" spans="2:3">
      <c r="B159" s="75"/>
      <c r="C159" s="75"/>
    </row>
    <row r="160" spans="2:3">
      <c r="B160" s="75"/>
      <c r="C160" s="75"/>
    </row>
    <row r="161" spans="2:3">
      <c r="B161" s="75"/>
      <c r="C161" s="75"/>
    </row>
    <row r="162" spans="2:3">
      <c r="B162" s="75"/>
      <c r="C162" s="75"/>
    </row>
    <row r="163" spans="2:3">
      <c r="B163" s="75"/>
      <c r="C163" s="75"/>
    </row>
    <row r="164" spans="2:3">
      <c r="B164" s="75"/>
      <c r="C164" s="75"/>
    </row>
    <row r="165" spans="2:3">
      <c r="B165" s="75"/>
      <c r="C165" s="75"/>
    </row>
    <row r="166" spans="2:3">
      <c r="B166" s="75"/>
      <c r="C166" s="75"/>
    </row>
    <row r="167" spans="2:3">
      <c r="B167" s="75"/>
      <c r="C167" s="75"/>
    </row>
    <row r="168" spans="2:3">
      <c r="B168" s="75"/>
      <c r="C168" s="75"/>
    </row>
    <row r="169" spans="2:3">
      <c r="B169" s="75"/>
      <c r="C169" s="75"/>
    </row>
    <row r="170" spans="2:3">
      <c r="B170" s="75"/>
      <c r="C170" s="75"/>
    </row>
    <row r="171" spans="2:3">
      <c r="B171" s="75"/>
      <c r="C171" s="75"/>
    </row>
    <row r="172" spans="2:3">
      <c r="B172" s="75"/>
      <c r="C172" s="75"/>
    </row>
    <row r="173" spans="2:3">
      <c r="B173" s="75"/>
      <c r="C173" s="75"/>
    </row>
    <row r="174" spans="2:3">
      <c r="B174" s="75"/>
      <c r="C174" s="75"/>
    </row>
    <row r="175" spans="2:3">
      <c r="B175" s="75"/>
      <c r="C175" s="75"/>
    </row>
    <row r="176" spans="2:3">
      <c r="B176" s="75"/>
      <c r="C176" s="75"/>
    </row>
    <row r="177" spans="2:3">
      <c r="B177" s="75"/>
      <c r="C177" s="75"/>
    </row>
    <row r="178" spans="2:3">
      <c r="B178" s="75"/>
      <c r="C178" s="75"/>
    </row>
    <row r="179" spans="2:3">
      <c r="B179" s="75"/>
      <c r="C179" s="75"/>
    </row>
    <row r="180" spans="2:3">
      <c r="B180" s="75"/>
      <c r="C180" s="75"/>
    </row>
    <row r="181" spans="2:3">
      <c r="B181" s="75"/>
      <c r="C181" s="75"/>
    </row>
    <row r="182" spans="2:3">
      <c r="B182" s="75"/>
      <c r="C182" s="75"/>
    </row>
    <row r="183" spans="2:3">
      <c r="B183" s="75"/>
      <c r="C183" s="75"/>
    </row>
    <row r="184" spans="2:3">
      <c r="B184" s="75"/>
      <c r="C184" s="75"/>
    </row>
    <row r="185" spans="2:3">
      <c r="B185" s="75"/>
      <c r="C185" s="75"/>
    </row>
    <row r="186" spans="2:3">
      <c r="B186" s="75"/>
      <c r="C186" s="75"/>
    </row>
    <row r="187" spans="2:3">
      <c r="B187" s="75"/>
      <c r="C187" s="75"/>
    </row>
    <row r="188" spans="2:3">
      <c r="B188" s="75"/>
      <c r="C188" s="75"/>
    </row>
    <row r="189" spans="2:3">
      <c r="B189" s="75"/>
      <c r="C189" s="75"/>
    </row>
    <row r="190" spans="2:3">
      <c r="B190" s="75"/>
      <c r="C190" s="75"/>
    </row>
    <row r="191" spans="2:3">
      <c r="B191" s="75"/>
      <c r="C191" s="75"/>
    </row>
    <row r="192" spans="2:3">
      <c r="B192" s="75"/>
      <c r="C192" s="75"/>
    </row>
    <row r="193" spans="2:3">
      <c r="B193" s="75"/>
      <c r="C193" s="75"/>
    </row>
    <row r="194" spans="2:3">
      <c r="B194" s="75"/>
      <c r="C194" s="75"/>
    </row>
    <row r="195" spans="2:3">
      <c r="B195" s="75"/>
      <c r="C195" s="75"/>
    </row>
    <row r="196" spans="2:3">
      <c r="B196" s="75"/>
      <c r="C196" s="75"/>
    </row>
    <row r="197" spans="2:3">
      <c r="B197" s="75"/>
      <c r="C197" s="75"/>
    </row>
    <row r="198" spans="2:3">
      <c r="B198" s="75"/>
      <c r="C198" s="75"/>
    </row>
    <row r="199" spans="2:3">
      <c r="B199" s="75"/>
      <c r="C199" s="75"/>
    </row>
    <row r="200" spans="2:3">
      <c r="B200" s="75"/>
      <c r="C200" s="75"/>
    </row>
    <row r="201" spans="2:3">
      <c r="B201" s="75"/>
      <c r="C201" s="75"/>
    </row>
    <row r="202" spans="2:3">
      <c r="B202" s="75"/>
      <c r="C202" s="75"/>
    </row>
    <row r="203" spans="2:3">
      <c r="B203" s="75"/>
      <c r="C203" s="75"/>
    </row>
    <row r="204" spans="2:3">
      <c r="B204" s="75"/>
      <c r="C204" s="75"/>
    </row>
    <row r="205" spans="2:3">
      <c r="B205" s="75"/>
      <c r="C205" s="75"/>
    </row>
    <row r="206" spans="2:3">
      <c r="B206" s="75"/>
      <c r="C206" s="75"/>
    </row>
    <row r="207" spans="2:3">
      <c r="B207" s="75"/>
      <c r="C207" s="75"/>
    </row>
    <row r="208" spans="2:3">
      <c r="B208" s="75"/>
      <c r="C208" s="75"/>
    </row>
    <row r="209" spans="2:3">
      <c r="B209" s="75"/>
      <c r="C209" s="75"/>
    </row>
    <row r="210" spans="2:3">
      <c r="B210" s="75"/>
      <c r="C210" s="75"/>
    </row>
    <row r="211" spans="2:3">
      <c r="B211" s="75"/>
      <c r="C211" s="75"/>
    </row>
    <row r="212" spans="2:3">
      <c r="B212" s="75"/>
      <c r="C212" s="75"/>
    </row>
    <row r="213" spans="2:3">
      <c r="B213" s="75"/>
      <c r="C213" s="75"/>
    </row>
    <row r="214" spans="2:3">
      <c r="B214" s="75"/>
      <c r="C214" s="75"/>
    </row>
    <row r="215" spans="2:3">
      <c r="B215" s="75"/>
      <c r="C215" s="75"/>
    </row>
    <row r="216" spans="2:3">
      <c r="B216" s="75"/>
      <c r="C216" s="75"/>
    </row>
    <row r="217" spans="2:3">
      <c r="B217" s="75"/>
      <c r="C217" s="75"/>
    </row>
    <row r="218" spans="2:3">
      <c r="B218" s="75"/>
      <c r="C218" s="75"/>
    </row>
    <row r="219" spans="2:3">
      <c r="B219" s="75"/>
      <c r="C219" s="75"/>
    </row>
    <row r="220" spans="2:3">
      <c r="B220" s="75"/>
      <c r="C220" s="75"/>
    </row>
    <row r="221" spans="2:3">
      <c r="B221" s="75"/>
      <c r="C221" s="75"/>
    </row>
    <row r="222" spans="2:3">
      <c r="B222" s="75"/>
      <c r="C222" s="75"/>
    </row>
    <row r="223" spans="2:3">
      <c r="B223" s="75"/>
      <c r="C223" s="75"/>
    </row>
    <row r="224" spans="2:3">
      <c r="B224" s="75"/>
      <c r="C224" s="75"/>
    </row>
    <row r="225" spans="2:3">
      <c r="B225" s="75"/>
      <c r="C225" s="75"/>
    </row>
    <row r="226" spans="2:3">
      <c r="B226" s="75"/>
      <c r="C226" s="75"/>
    </row>
    <row r="227" spans="2:3">
      <c r="B227" s="75"/>
      <c r="C227" s="75"/>
    </row>
    <row r="228" spans="2:3">
      <c r="B228" s="75"/>
      <c r="C228" s="75"/>
    </row>
    <row r="229" spans="2:3">
      <c r="B229" s="75"/>
      <c r="C229" s="75"/>
    </row>
    <row r="230" spans="2:3">
      <c r="B230" s="75"/>
      <c r="C230" s="75"/>
    </row>
    <row r="231" spans="2:3">
      <c r="B231" s="75"/>
      <c r="C231" s="75"/>
    </row>
    <row r="232" spans="2:3">
      <c r="B232" s="75"/>
      <c r="C232" s="75"/>
    </row>
    <row r="233" spans="2:3">
      <c r="B233" s="75"/>
      <c r="C233" s="75"/>
    </row>
    <row r="234" spans="2:3">
      <c r="B234" s="75"/>
      <c r="C234" s="75"/>
    </row>
    <row r="235" spans="2:3">
      <c r="B235" s="75"/>
      <c r="C235" s="75"/>
    </row>
    <row r="236" spans="2:3">
      <c r="B236" s="75"/>
      <c r="C236" s="75"/>
    </row>
    <row r="237" spans="2:3">
      <c r="B237" s="75"/>
      <c r="C237" s="75"/>
    </row>
    <row r="238" spans="2:3">
      <c r="B238" s="75"/>
      <c r="C238" s="75"/>
    </row>
    <row r="239" spans="2:3">
      <c r="B239" s="75"/>
      <c r="C239" s="75"/>
    </row>
    <row r="240" spans="2:3">
      <c r="B240" s="75"/>
      <c r="C240" s="75"/>
    </row>
    <row r="241" spans="2:3">
      <c r="B241" s="75"/>
      <c r="C241" s="75"/>
    </row>
    <row r="242" spans="2:3">
      <c r="B242" s="75"/>
      <c r="C242" s="75"/>
    </row>
    <row r="243" spans="2:3">
      <c r="B243" s="75"/>
      <c r="C243" s="75"/>
    </row>
    <row r="244" spans="2:3">
      <c r="B244" s="75"/>
      <c r="C244" s="75"/>
    </row>
    <row r="245" spans="2:3">
      <c r="B245" s="75"/>
      <c r="C245" s="75"/>
    </row>
    <row r="246" spans="2:3">
      <c r="B246" s="75"/>
      <c r="C246" s="75"/>
    </row>
    <row r="247" spans="2:3">
      <c r="B247" s="75"/>
      <c r="C247" s="75"/>
    </row>
    <row r="248" spans="2:3">
      <c r="B248" s="75"/>
      <c r="C248" s="75"/>
    </row>
    <row r="249" spans="2:3">
      <c r="B249" s="75"/>
      <c r="C249" s="75"/>
    </row>
    <row r="250" spans="2:3">
      <c r="B250" s="75"/>
      <c r="C250" s="75"/>
    </row>
    <row r="251" spans="2:3">
      <c r="B251" s="75"/>
      <c r="C251" s="75"/>
    </row>
    <row r="252" spans="2:3">
      <c r="B252" s="75"/>
      <c r="C252" s="75"/>
    </row>
    <row r="253" spans="2:3">
      <c r="B253" s="75"/>
      <c r="C253" s="75"/>
    </row>
    <row r="254" spans="2:3">
      <c r="B254" s="75"/>
      <c r="C254" s="75"/>
    </row>
    <row r="255" spans="2:3">
      <c r="B255" s="75"/>
      <c r="C255" s="75"/>
    </row>
    <row r="256" spans="2:3">
      <c r="B256" s="75"/>
      <c r="C256" s="75"/>
    </row>
    <row r="257" spans="2:3">
      <c r="B257" s="75"/>
      <c r="C257" s="75"/>
    </row>
    <row r="258" spans="2:3">
      <c r="B258" s="75"/>
      <c r="C258" s="75"/>
    </row>
    <row r="259" spans="2:3">
      <c r="B259" s="75"/>
      <c r="C259" s="75"/>
    </row>
    <row r="260" spans="2:3">
      <c r="B260" s="75"/>
      <c r="C260" s="75"/>
    </row>
    <row r="261" spans="2:3">
      <c r="B261" s="75"/>
      <c r="C261" s="75"/>
    </row>
    <row r="262" spans="2:3">
      <c r="B262" s="75"/>
      <c r="C262" s="75"/>
    </row>
    <row r="263" spans="2:3">
      <c r="B263" s="75"/>
      <c r="C263" s="75"/>
    </row>
    <row r="264" spans="2:3">
      <c r="B264" s="75"/>
      <c r="C264" s="75"/>
    </row>
    <row r="265" spans="2:3">
      <c r="B265" s="75"/>
      <c r="C265" s="75"/>
    </row>
    <row r="266" spans="2:3">
      <c r="B266" s="75"/>
      <c r="C266" s="75"/>
    </row>
    <row r="267" spans="2:3">
      <c r="B267" s="75"/>
      <c r="C267" s="75"/>
    </row>
    <row r="268" spans="2:3">
      <c r="B268" s="75"/>
      <c r="C268" s="75"/>
    </row>
    <row r="269" spans="2:3">
      <c r="B269" s="75"/>
      <c r="C269" s="75"/>
    </row>
    <row r="270" spans="2:3">
      <c r="B270" s="75"/>
      <c r="C270" s="75"/>
    </row>
    <row r="271" spans="2:3">
      <c r="B271" s="75"/>
      <c r="C271" s="75"/>
    </row>
    <row r="272" spans="2:3">
      <c r="B272" s="75"/>
      <c r="C272" s="75"/>
    </row>
    <row r="273" spans="2:3">
      <c r="B273" s="75"/>
      <c r="C273" s="75"/>
    </row>
    <row r="274" spans="2:3">
      <c r="B274" s="75"/>
      <c r="C274" s="75"/>
    </row>
    <row r="275" spans="2:3">
      <c r="B275" s="75"/>
      <c r="C275" s="75"/>
    </row>
    <row r="276" spans="2:3">
      <c r="B276" s="75"/>
      <c r="C276" s="75"/>
    </row>
    <row r="277" spans="2:3">
      <c r="B277" s="75"/>
      <c r="C277" s="75"/>
    </row>
    <row r="278" spans="2:3">
      <c r="B278" s="75"/>
      <c r="C278" s="75"/>
    </row>
    <row r="279" spans="2:3">
      <c r="B279" s="75"/>
      <c r="C279" s="75"/>
    </row>
    <row r="280" spans="2:3">
      <c r="B280" s="75"/>
      <c r="C280" s="75"/>
    </row>
    <row r="281" spans="2:3">
      <c r="B281" s="75"/>
      <c r="C281" s="75"/>
    </row>
    <row r="282" spans="2:3">
      <c r="B282" s="75"/>
      <c r="C282" s="75"/>
    </row>
    <row r="283" spans="2:3">
      <c r="B283" s="75"/>
      <c r="C283" s="75"/>
    </row>
    <row r="284" spans="2:3">
      <c r="B284" s="75"/>
      <c r="C284" s="75"/>
    </row>
    <row r="285" spans="2:3">
      <c r="B285" s="75"/>
      <c r="C285" s="75"/>
    </row>
    <row r="286" spans="2:3">
      <c r="B286" s="75"/>
      <c r="C286" s="75"/>
    </row>
    <row r="287" spans="2:3">
      <c r="B287" s="75"/>
      <c r="C287" s="75"/>
    </row>
    <row r="288" spans="2:3">
      <c r="B288" s="75"/>
      <c r="C288" s="75"/>
    </row>
    <row r="289" spans="2:3">
      <c r="B289" s="75"/>
      <c r="C289" s="75"/>
    </row>
    <row r="290" spans="2:3">
      <c r="B290" s="75"/>
      <c r="C290" s="75"/>
    </row>
    <row r="291" spans="2:3">
      <c r="B291" s="75"/>
      <c r="C291" s="75"/>
    </row>
    <row r="292" spans="2:3">
      <c r="B292" s="75"/>
      <c r="C292" s="75"/>
    </row>
    <row r="293" spans="2:3">
      <c r="B293" s="75"/>
      <c r="C293" s="75"/>
    </row>
    <row r="294" spans="2:3">
      <c r="B294" s="75"/>
      <c r="C294" s="75"/>
    </row>
    <row r="295" spans="2:3">
      <c r="B295" s="75"/>
      <c r="C295" s="75"/>
    </row>
    <row r="296" spans="2:3">
      <c r="B296" s="75"/>
      <c r="C296" s="75"/>
    </row>
    <row r="297" spans="2:3">
      <c r="B297" s="75"/>
      <c r="C297" s="75"/>
    </row>
    <row r="298" spans="2:3">
      <c r="B298" s="75"/>
      <c r="C298" s="75"/>
    </row>
    <row r="299" spans="2:3">
      <c r="B299" s="75"/>
      <c r="C299" s="75"/>
    </row>
    <row r="300" spans="2:3">
      <c r="B300" s="75"/>
      <c r="C300" s="75"/>
    </row>
    <row r="301" spans="2:3">
      <c r="B301" s="75"/>
      <c r="C301" s="75"/>
    </row>
    <row r="302" spans="2:3">
      <c r="B302" s="75"/>
      <c r="C302" s="75"/>
    </row>
    <row r="303" spans="2:3">
      <c r="B303" s="75"/>
      <c r="C303" s="75"/>
    </row>
    <row r="304" spans="2:3">
      <c r="B304" s="75"/>
      <c r="C304" s="75"/>
    </row>
    <row r="305" spans="2:3">
      <c r="B305" s="75"/>
      <c r="C305" s="75"/>
    </row>
    <row r="306" spans="2:3">
      <c r="B306" s="75"/>
      <c r="C306" s="75"/>
    </row>
    <row r="307" spans="2:3">
      <c r="B307" s="75"/>
      <c r="C307" s="75"/>
    </row>
    <row r="308" spans="2:3">
      <c r="B308" s="75"/>
      <c r="C308" s="75"/>
    </row>
    <row r="309" spans="2:3">
      <c r="B309" s="75"/>
      <c r="C309" s="75"/>
    </row>
    <row r="310" spans="2:3">
      <c r="B310" s="75"/>
      <c r="C310" s="75"/>
    </row>
    <row r="311" spans="2:3">
      <c r="B311" s="75"/>
      <c r="C311" s="75"/>
    </row>
    <row r="312" spans="2:3">
      <c r="B312" s="75"/>
      <c r="C312" s="75"/>
    </row>
    <row r="313" spans="2:3">
      <c r="B313" s="75"/>
      <c r="C313" s="75"/>
    </row>
    <row r="314" spans="2:3">
      <c r="B314" s="75"/>
      <c r="C314" s="75"/>
    </row>
    <row r="315" spans="2:3">
      <c r="B315" s="75"/>
      <c r="C315" s="75"/>
    </row>
    <row r="316" spans="2:3">
      <c r="B316" s="75"/>
      <c r="C316" s="75"/>
    </row>
    <row r="317" spans="2:3">
      <c r="B317" s="75"/>
      <c r="C317" s="75"/>
    </row>
    <row r="318" spans="2:3">
      <c r="B318" s="75"/>
      <c r="C318" s="75"/>
    </row>
    <row r="319" spans="2:3">
      <c r="B319" s="75"/>
      <c r="C319" s="75"/>
    </row>
    <row r="320" spans="2:3">
      <c r="B320" s="75"/>
      <c r="C320" s="75"/>
    </row>
    <row r="321" spans="2:3">
      <c r="B321" s="75"/>
      <c r="C321" s="75"/>
    </row>
    <row r="322" spans="2:3">
      <c r="B322" s="75"/>
      <c r="C322" s="75"/>
    </row>
    <row r="323" spans="2:3">
      <c r="B323" s="75"/>
      <c r="C323" s="75"/>
    </row>
    <row r="324" spans="2:3">
      <c r="B324" s="75"/>
      <c r="C324" s="75"/>
    </row>
    <row r="325" spans="2:3">
      <c r="B325" s="75"/>
      <c r="C325" s="75"/>
    </row>
    <row r="326" spans="2:3">
      <c r="B326" s="75"/>
      <c r="C326" s="75"/>
    </row>
    <row r="327" spans="2:3">
      <c r="B327" s="75"/>
      <c r="C327" s="75"/>
    </row>
    <row r="328" spans="2:3">
      <c r="B328" s="75"/>
      <c r="C328" s="75"/>
    </row>
    <row r="329" spans="2:3">
      <c r="B329" s="75"/>
      <c r="C329" s="75"/>
    </row>
    <row r="330" spans="2:3">
      <c r="B330" s="75"/>
      <c r="C330" s="75"/>
    </row>
    <row r="331" spans="2:3">
      <c r="B331" s="75"/>
      <c r="C331" s="75"/>
    </row>
    <row r="332" spans="2:3">
      <c r="B332" s="75"/>
      <c r="C332" s="75"/>
    </row>
    <row r="333" spans="2:3">
      <c r="B333" s="75"/>
      <c r="C333" s="75"/>
    </row>
    <row r="334" spans="2:3">
      <c r="B334" s="75"/>
      <c r="C334" s="75"/>
    </row>
    <row r="335" spans="2:3">
      <c r="B335" s="75"/>
      <c r="C335" s="75"/>
    </row>
    <row r="336" spans="2:3">
      <c r="B336" s="75"/>
      <c r="C336" s="75"/>
    </row>
    <row r="337" spans="2:3">
      <c r="B337" s="75"/>
      <c r="C337" s="75"/>
    </row>
    <row r="338" spans="2:3">
      <c r="B338" s="75"/>
      <c r="C338" s="75"/>
    </row>
    <row r="339" spans="2:3">
      <c r="B339" s="75"/>
      <c r="C339" s="75"/>
    </row>
    <row r="340" spans="2:3">
      <c r="B340" s="75"/>
      <c r="C340" s="75"/>
    </row>
    <row r="341" spans="2:3">
      <c r="B341" s="75"/>
      <c r="C341" s="75"/>
    </row>
    <row r="342" spans="2:3">
      <c r="B342" s="75"/>
      <c r="C342" s="75"/>
    </row>
    <row r="343" spans="2:3">
      <c r="B343" s="75"/>
      <c r="C343" s="75"/>
    </row>
    <row r="344" spans="2:3">
      <c r="B344" s="75"/>
      <c r="C344" s="75"/>
    </row>
    <row r="345" spans="2:3">
      <c r="B345" s="75"/>
      <c r="C345" s="75"/>
    </row>
    <row r="346" spans="2:3">
      <c r="B346" s="75"/>
      <c r="C346" s="75"/>
    </row>
    <row r="347" spans="2:3">
      <c r="B347" s="75"/>
      <c r="C347" s="75"/>
    </row>
    <row r="348" spans="2:3">
      <c r="B348" s="75"/>
      <c r="C348" s="75"/>
    </row>
    <row r="349" spans="2:3">
      <c r="B349" s="75"/>
      <c r="C349" s="75"/>
    </row>
    <row r="350" spans="2:3">
      <c r="B350" s="75"/>
      <c r="C350" s="75"/>
    </row>
    <row r="351" spans="2:3">
      <c r="B351" s="75"/>
      <c r="C351" s="75"/>
    </row>
    <row r="352" spans="2:3">
      <c r="B352" s="75"/>
      <c r="C352" s="75"/>
    </row>
    <row r="353" spans="2:3">
      <c r="B353" s="75"/>
      <c r="C353" s="75"/>
    </row>
    <row r="354" spans="2:3">
      <c r="B354" s="75"/>
      <c r="C354" s="75"/>
    </row>
    <row r="355" spans="2:3">
      <c r="B355" s="75"/>
      <c r="C355" s="75"/>
    </row>
    <row r="356" spans="2:3">
      <c r="B356" s="75"/>
      <c r="C356" s="75"/>
    </row>
    <row r="357" spans="2:3">
      <c r="B357" s="75"/>
      <c r="C357" s="75"/>
    </row>
    <row r="358" spans="2:3">
      <c r="B358" s="75"/>
      <c r="C358" s="75"/>
    </row>
    <row r="359" spans="2:3">
      <c r="B359" s="75"/>
      <c r="C359" s="75"/>
    </row>
    <row r="360" spans="2:3">
      <c r="B360" s="75"/>
      <c r="C360" s="75"/>
    </row>
    <row r="361" spans="2:3">
      <c r="B361" s="75"/>
      <c r="C361" s="75"/>
    </row>
    <row r="362" spans="2:3">
      <c r="B362" s="75"/>
      <c r="C362" s="75"/>
    </row>
    <row r="363" spans="2:3">
      <c r="B363" s="75"/>
      <c r="C363" s="75"/>
    </row>
    <row r="364" spans="2:3">
      <c r="B364" s="75"/>
      <c r="C364" s="75"/>
    </row>
    <row r="365" spans="2:3">
      <c r="B365" s="75"/>
      <c r="C365" s="75"/>
    </row>
    <row r="366" spans="2:3">
      <c r="B366" s="75"/>
      <c r="C366" s="75"/>
    </row>
    <row r="367" spans="2:3">
      <c r="B367" s="75"/>
      <c r="C367" s="75"/>
    </row>
    <row r="368" spans="2:3">
      <c r="B368" s="75"/>
      <c r="C368" s="75"/>
    </row>
    <row r="369" spans="2:3">
      <c r="B369" s="75"/>
      <c r="C369" s="75"/>
    </row>
    <row r="370" spans="2:3">
      <c r="B370" s="75"/>
      <c r="C370" s="75"/>
    </row>
    <row r="371" spans="2:3">
      <c r="B371" s="75"/>
      <c r="C371" s="75"/>
    </row>
    <row r="372" spans="2:3">
      <c r="B372" s="75"/>
      <c r="C372" s="75"/>
    </row>
    <row r="373" spans="2:3">
      <c r="B373" s="75"/>
      <c r="C373" s="75"/>
    </row>
    <row r="374" spans="2:3">
      <c r="B374" s="75"/>
      <c r="C374" s="75"/>
    </row>
    <row r="375" spans="2:3">
      <c r="B375" s="75"/>
      <c r="C375" s="75"/>
    </row>
    <row r="376" spans="2:3">
      <c r="B376" s="75"/>
      <c r="C376" s="75"/>
    </row>
    <row r="377" spans="2:3">
      <c r="B377" s="75"/>
      <c r="C377" s="75"/>
    </row>
    <row r="378" spans="2:3">
      <c r="B378" s="75"/>
      <c r="C378" s="75"/>
    </row>
    <row r="379" spans="2:3">
      <c r="B379" s="75"/>
      <c r="C379" s="75"/>
    </row>
    <row r="380" spans="2:3">
      <c r="B380" s="75"/>
      <c r="C380" s="75"/>
    </row>
    <row r="381" spans="2:3">
      <c r="B381" s="75"/>
      <c r="C381" s="75"/>
    </row>
    <row r="382" spans="2:3">
      <c r="B382" s="75"/>
      <c r="C382" s="75"/>
    </row>
    <row r="383" spans="2:3">
      <c r="B383" s="75"/>
      <c r="C383" s="75"/>
    </row>
    <row r="384" spans="2:3">
      <c r="B384" s="75"/>
      <c r="C384" s="75"/>
    </row>
    <row r="385" spans="2:3">
      <c r="B385" s="75"/>
      <c r="C385" s="75"/>
    </row>
    <row r="386" spans="2:3">
      <c r="B386" s="75"/>
      <c r="C386" s="75"/>
    </row>
    <row r="387" spans="2:3">
      <c r="B387" s="75"/>
      <c r="C387" s="75"/>
    </row>
    <row r="388" spans="2:3">
      <c r="B388" s="75"/>
      <c r="C388" s="75"/>
    </row>
    <row r="389" spans="2:3">
      <c r="B389" s="75"/>
      <c r="C389" s="75"/>
    </row>
    <row r="390" spans="2:3">
      <c r="B390" s="75"/>
      <c r="C390" s="75"/>
    </row>
    <row r="391" spans="2:3">
      <c r="B391" s="75"/>
      <c r="C391" s="75"/>
    </row>
    <row r="392" spans="2:3">
      <c r="B392" s="75"/>
      <c r="C392" s="75"/>
    </row>
    <row r="393" spans="2:3">
      <c r="B393" s="75"/>
      <c r="C393" s="75"/>
    </row>
    <row r="394" spans="2:3">
      <c r="B394" s="75"/>
      <c r="C394" s="75"/>
    </row>
    <row r="395" spans="2:3">
      <c r="B395" s="75"/>
      <c r="C395" s="75"/>
    </row>
    <row r="396" spans="2:3">
      <c r="B396" s="75"/>
      <c r="C396" s="75"/>
    </row>
    <row r="397" spans="2:3">
      <c r="B397" s="75"/>
      <c r="C397" s="75"/>
    </row>
    <row r="398" spans="2:3">
      <c r="B398" s="75"/>
      <c r="C398" s="75"/>
    </row>
    <row r="399" spans="2:3">
      <c r="B399" s="75"/>
      <c r="C399" s="75"/>
    </row>
    <row r="400" spans="2:3">
      <c r="B400" s="75"/>
      <c r="C400" s="75"/>
    </row>
    <row r="401" spans="2:3">
      <c r="B401" s="75"/>
      <c r="C401" s="75"/>
    </row>
    <row r="402" spans="2:3">
      <c r="B402" s="75"/>
      <c r="C402" s="75"/>
    </row>
    <row r="403" spans="2:3">
      <c r="B403" s="75"/>
      <c r="C403" s="75"/>
    </row>
    <row r="404" spans="2:3">
      <c r="B404" s="75"/>
      <c r="C404" s="75"/>
    </row>
    <row r="405" spans="2:3">
      <c r="B405" s="75"/>
      <c r="C405" s="75"/>
    </row>
    <row r="406" spans="2:3">
      <c r="B406" s="75"/>
      <c r="C406" s="75"/>
    </row>
    <row r="407" spans="2:3">
      <c r="B407" s="75"/>
      <c r="C407" s="75"/>
    </row>
    <row r="408" spans="2:3">
      <c r="B408" s="75"/>
      <c r="C408" s="75"/>
    </row>
    <row r="409" spans="2:3">
      <c r="B409" s="75"/>
      <c r="C409" s="75"/>
    </row>
    <row r="410" spans="2:3">
      <c r="B410" s="75"/>
      <c r="C410" s="75"/>
    </row>
    <row r="411" spans="2:3">
      <c r="B411" s="75"/>
      <c r="C411" s="75"/>
    </row>
    <row r="412" spans="2:3">
      <c r="B412" s="75"/>
      <c r="C412" s="75"/>
    </row>
    <row r="413" spans="2:3">
      <c r="B413" s="75"/>
      <c r="C413" s="75"/>
    </row>
    <row r="414" spans="2:3">
      <c r="B414" s="75"/>
      <c r="C414" s="75"/>
    </row>
    <row r="415" spans="2:3">
      <c r="B415" s="75"/>
      <c r="C415" s="75"/>
    </row>
  </sheetData>
  <sheetProtection algorithmName="SHA-512" hashValue="axGOZ75U25Pn5aiQYG91fM+1SuAc0b20oeOFYhL/472Yce+vgkYncGZhEqUmJreZqUef2U7xFfRnVces6s19Rw==" saltValue="SZoVC/zTLV9b8WJ77yt9hw==" spinCount="100000" sheet="1" objects="1" scenarios="1"/>
  <printOptions horizontalCentered="1"/>
  <pageMargins left="0.7" right="0.7" top="0.75" bottom="0.75" header="0.3" footer="0.3"/>
  <pageSetup scale="5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42</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163623</v>
      </c>
      <c r="D10" s="123">
        <v>1</v>
      </c>
      <c r="E10" s="124">
        <f>ROUND(+C10*D10,0)</f>
        <v>163623</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653965</v>
      </c>
      <c r="D11" s="125">
        <v>0.66666666666666663</v>
      </c>
      <c r="E11" s="124">
        <f>ROUND(+C11*D11,0)</f>
        <v>435977</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817588</v>
      </c>
      <c r="D12" s="127"/>
      <c r="E12" s="128">
        <f>E10+E11</f>
        <v>599600</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21</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466834.78</v>
      </c>
      <c r="D10" s="123">
        <v>1</v>
      </c>
      <c r="E10" s="124">
        <f>ROUND(+C10*D10,0)</f>
        <v>466835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814056.61</v>
      </c>
      <c r="D11" s="125">
        <v>0.66666666666666663</v>
      </c>
      <c r="E11" s="124">
        <f>ROUND(+C11*D11,0)</f>
        <v>542704</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1280891.3900000001</v>
      </c>
      <c r="D12" s="127"/>
      <c r="E12" s="128">
        <f>E10+E11</f>
        <v>1009539</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phoneticPr fontId="0" type="noConversion"/>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22</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1537105.31</v>
      </c>
      <c r="D10" s="123">
        <v>1</v>
      </c>
      <c r="E10" s="124">
        <f>ROUND(+C10*D10,0)</f>
        <v>1537105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304917.84000000003</v>
      </c>
      <c r="D11" s="125">
        <v>0.66666666666666663</v>
      </c>
      <c r="E11" s="124">
        <f>ROUND(+C11*D11,0)</f>
        <v>203279</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1842023.1500000001</v>
      </c>
      <c r="D12" s="127"/>
      <c r="E12" s="128">
        <f>E10+E11</f>
        <v>1740384</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381"/>
  <sheetViews>
    <sheetView showGridLines="0" defaultGridColor="0" colorId="22" zoomScale="70" zoomScaleNormal="70" workbookViewId="0">
      <selection activeCell="C10" sqref="C10:E12"/>
    </sheetView>
  </sheetViews>
  <sheetFormatPr defaultColWidth="15.77734375" defaultRowHeight="15"/>
  <cols>
    <col min="1" max="1" width="2.5546875" style="131" customWidth="1"/>
    <col min="2" max="2" width="31.5546875" style="131" customWidth="1"/>
    <col min="3" max="3" width="56" style="131" customWidth="1"/>
    <col min="4" max="4" width="14" style="131" customWidth="1"/>
    <col min="5" max="5" width="14.2187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15" customHeight="1">
      <c r="A1" s="190" t="s">
        <v>0</v>
      </c>
      <c r="B1" s="191"/>
      <c r="C1" s="192" t="s">
        <v>23</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1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1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7.5" customHeight="1">
      <c r="A4" s="197"/>
      <c r="B4" s="198"/>
      <c r="C4" s="198"/>
      <c r="D4" s="198"/>
      <c r="E4" s="198"/>
      <c r="F4" s="197"/>
      <c r="G4" s="197"/>
    </row>
    <row r="5" spans="1:255" ht="146.25"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1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1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1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1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15" customHeight="1" thickBot="1">
      <c r="A10" s="140">
        <v>1</v>
      </c>
      <c r="B10" s="212" t="s">
        <v>7</v>
      </c>
      <c r="C10" s="141">
        <v>1987839.7</v>
      </c>
      <c r="D10" s="123">
        <v>1</v>
      </c>
      <c r="E10" s="124">
        <f>ROUND(+C10*D10,0)</f>
        <v>1987840</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15" customHeight="1" thickBot="1">
      <c r="A11" s="140">
        <v>2</v>
      </c>
      <c r="B11" s="213" t="s">
        <v>8</v>
      </c>
      <c r="C11" s="143">
        <v>17989339</v>
      </c>
      <c r="D11" s="125">
        <v>0.66666666666666663</v>
      </c>
      <c r="E11" s="124">
        <f>ROUND(+C11*D11,0)</f>
        <v>11992893</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15" customHeight="1" thickBot="1">
      <c r="A12" s="133"/>
      <c r="B12" s="206" t="s">
        <v>9</v>
      </c>
      <c r="C12" s="126">
        <f>C10+C11</f>
        <v>19977178.699999999</v>
      </c>
      <c r="D12" s="127"/>
      <c r="E12" s="128">
        <f>E10+E11</f>
        <v>13980733</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1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s="146" customFormat="1" ht="23.25" customHeight="1">
      <c r="A16" s="201"/>
      <c r="B16" s="217"/>
      <c r="C16" s="217"/>
      <c r="D16" s="217"/>
      <c r="E16" s="217"/>
      <c r="F16" s="217"/>
      <c r="G16" s="135"/>
      <c r="H16" s="132"/>
    </row>
    <row r="17" spans="1:254" s="146" customFormat="1" ht="22.5" customHeight="1">
      <c r="A17" s="218" t="s">
        <v>95</v>
      </c>
      <c r="B17" s="218"/>
      <c r="C17" s="219"/>
      <c r="D17" s="218"/>
      <c r="E17" s="218"/>
      <c r="F17" s="220"/>
      <c r="G17" s="189"/>
    </row>
    <row r="18" spans="1:254" s="146" customFormat="1" ht="20.25" customHeight="1">
      <c r="A18" s="221" t="s">
        <v>96</v>
      </c>
      <c r="B18" s="220"/>
      <c r="C18" s="220"/>
      <c r="D18" s="220"/>
      <c r="E18" s="220"/>
      <c r="F18" s="220"/>
      <c r="G18" s="147"/>
    </row>
    <row r="19" spans="1:254" ht="15" customHeight="1">
      <c r="A19" s="221" t="s">
        <v>97</v>
      </c>
      <c r="B19" s="220"/>
      <c r="C19" s="220"/>
      <c r="D19" s="220"/>
      <c r="E19" s="220"/>
      <c r="F19" s="220"/>
      <c r="G19" s="147"/>
      <c r="H19" s="146"/>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row>
    <row r="20" spans="1:254" s="148" customFormat="1" ht="18" customHeight="1">
      <c r="A20" s="221"/>
      <c r="B20" s="220"/>
      <c r="C20" s="220"/>
      <c r="D20" s="220"/>
      <c r="E20" s="220"/>
      <c r="F20" s="220"/>
      <c r="G20" s="147"/>
      <c r="H20" s="146"/>
    </row>
    <row r="21" spans="1:254" s="148" customFormat="1" ht="20.25" customHeight="1">
      <c r="A21" s="222" t="s">
        <v>98</v>
      </c>
      <c r="B21" s="223"/>
      <c r="C21" s="224"/>
      <c r="D21" s="222"/>
      <c r="E21" s="222"/>
      <c r="F21" s="220"/>
      <c r="G21" s="189"/>
      <c r="H21" s="146"/>
    </row>
    <row r="22" spans="1:254" ht="25.15" customHeight="1">
      <c r="A22" s="221" t="s">
        <v>99</v>
      </c>
      <c r="B22" s="221"/>
      <c r="C22" s="222"/>
      <c r="D22" s="222"/>
      <c r="E22" s="220"/>
      <c r="F22" s="220"/>
      <c r="G22" s="189"/>
      <c r="H22" s="146"/>
    </row>
    <row r="23" spans="1:254" ht="21" customHeight="1">
      <c r="A23" s="221" t="s">
        <v>100</v>
      </c>
      <c r="B23" s="225"/>
      <c r="C23" s="225"/>
      <c r="D23" s="225"/>
      <c r="E23" s="225"/>
      <c r="F23" s="225"/>
      <c r="G23" s="135"/>
      <c r="H23" s="132"/>
    </row>
    <row r="24" spans="1:254" ht="21">
      <c r="A24" s="221"/>
      <c r="B24" s="225"/>
      <c r="C24" s="225"/>
      <c r="D24" s="225"/>
      <c r="E24" s="225"/>
      <c r="F24" s="225"/>
      <c r="G24" s="135"/>
      <c r="H24" s="132"/>
    </row>
    <row r="25" spans="1:254" ht="21">
      <c r="A25" s="226" t="s">
        <v>12</v>
      </c>
      <c r="B25" s="227"/>
      <c r="C25" s="226"/>
      <c r="D25" s="226"/>
      <c r="E25" s="228"/>
      <c r="F25" s="228"/>
      <c r="G25" s="171"/>
      <c r="H25" s="148"/>
    </row>
    <row r="26" spans="1:254" ht="11.25" customHeight="1">
      <c r="A26" s="229"/>
      <c r="B26" s="229"/>
      <c r="C26" s="229"/>
      <c r="D26" s="229"/>
      <c r="E26" s="229"/>
      <c r="F26" s="229"/>
      <c r="G26" s="149"/>
      <c r="H26" s="148"/>
    </row>
    <row r="27" spans="1:254" ht="20.25" customHeight="1">
      <c r="A27" s="230" t="s">
        <v>89</v>
      </c>
      <c r="B27" s="201"/>
      <c r="C27" s="231"/>
      <c r="D27" s="232"/>
      <c r="E27" s="233"/>
      <c r="F27" s="201"/>
      <c r="G27" s="133"/>
    </row>
    <row r="28" spans="1:254" ht="20.25" customHeight="1">
      <c r="A28" s="234" t="s">
        <v>13</v>
      </c>
      <c r="B28" s="201"/>
      <c r="C28" s="231"/>
      <c r="D28" s="232"/>
      <c r="E28" s="233"/>
      <c r="F28" s="201"/>
      <c r="G28" s="133"/>
    </row>
    <row r="29" spans="1:254" ht="20.25">
      <c r="A29" s="235"/>
      <c r="B29" s="236"/>
      <c r="C29" s="236"/>
      <c r="D29" s="237"/>
      <c r="E29" s="238"/>
      <c r="F29" s="238"/>
    </row>
    <row r="30" spans="1:254" ht="15.75">
      <c r="B30" s="151"/>
      <c r="C30" s="151"/>
      <c r="D30" s="152"/>
      <c r="E30" s="153"/>
      <c r="F30" s="153"/>
    </row>
    <row r="31" spans="1:254" ht="15.75">
      <c r="B31" s="151"/>
      <c r="C31" s="151"/>
      <c r="D31" s="152"/>
      <c r="E31" s="153"/>
      <c r="F31" s="153"/>
    </row>
    <row r="32" spans="1:254" ht="20.25" hidden="1">
      <c r="B32" s="154" t="s">
        <v>14</v>
      </c>
      <c r="C32" s="155"/>
      <c r="D32" s="156"/>
      <c r="E32" s="156"/>
      <c r="F32" s="153"/>
    </row>
    <row r="33" spans="2:6" ht="20.25" hidden="1">
      <c r="B33" s="157" t="s">
        <v>1</v>
      </c>
      <c r="C33" s="158"/>
      <c r="D33" s="159"/>
      <c r="E33" s="159"/>
      <c r="F33" s="153"/>
    </row>
    <row r="34" spans="2:6" ht="20.25" hidden="1">
      <c r="B34" s="157" t="s">
        <v>15</v>
      </c>
      <c r="C34" s="160"/>
      <c r="D34" s="161"/>
      <c r="E34" s="161"/>
      <c r="F34" s="153"/>
    </row>
    <row r="35" spans="2:6" ht="20.25" hidden="1">
      <c r="B35" s="157" t="s">
        <v>16</v>
      </c>
      <c r="C35" s="160"/>
      <c r="D35" s="161"/>
      <c r="E35" s="161"/>
    </row>
    <row r="36" spans="2:6" ht="20.25" hidden="1">
      <c r="B36" s="157" t="s">
        <v>17</v>
      </c>
      <c r="C36" s="160"/>
      <c r="D36" s="161"/>
      <c r="E36" s="161"/>
    </row>
    <row r="37" spans="2:6" ht="20.25" hidden="1">
      <c r="B37" s="157" t="s">
        <v>18</v>
      </c>
      <c r="C37" s="160"/>
      <c r="D37" s="161"/>
      <c r="E37" s="161"/>
    </row>
    <row r="38" spans="2:6" ht="20.25" hidden="1">
      <c r="B38" s="157" t="s">
        <v>19</v>
      </c>
      <c r="C38" s="160"/>
      <c r="D38" s="161"/>
      <c r="E38" s="162"/>
    </row>
    <row r="39" spans="2:6" ht="20.25" hidden="1">
      <c r="B39" s="157" t="s">
        <v>20</v>
      </c>
      <c r="C39" s="160"/>
      <c r="D39" s="161"/>
      <c r="E39" s="161"/>
    </row>
    <row r="40" spans="2:6" ht="20.25" hidden="1">
      <c r="B40" s="157" t="s">
        <v>42</v>
      </c>
      <c r="C40" s="160"/>
      <c r="D40" s="161"/>
      <c r="E40" s="161"/>
    </row>
    <row r="41" spans="2:6" ht="20.25" hidden="1">
      <c r="B41" s="157" t="s">
        <v>21</v>
      </c>
      <c r="C41" s="160"/>
      <c r="D41" s="161"/>
      <c r="E41" s="161"/>
    </row>
    <row r="42" spans="2:6" ht="20.25" hidden="1">
      <c r="B42" s="157" t="s">
        <v>22</v>
      </c>
      <c r="C42" s="160"/>
      <c r="D42" s="161"/>
      <c r="E42" s="161"/>
    </row>
    <row r="43" spans="2:6" ht="20.25" hidden="1">
      <c r="B43" s="157" t="s">
        <v>23</v>
      </c>
      <c r="C43" s="160"/>
      <c r="D43" s="161"/>
      <c r="E43" s="161"/>
    </row>
    <row r="44" spans="2:6" ht="20.25" hidden="1">
      <c r="B44" s="157" t="s">
        <v>24</v>
      </c>
      <c r="C44" s="160"/>
      <c r="D44" s="161"/>
      <c r="E44" s="161"/>
    </row>
    <row r="45" spans="2:6" ht="20.25" hidden="1">
      <c r="B45" s="157" t="s">
        <v>25</v>
      </c>
      <c r="C45" s="160"/>
      <c r="D45" s="161"/>
      <c r="E45" s="161"/>
    </row>
    <row r="46" spans="2:6" ht="20.25" hidden="1">
      <c r="B46" s="157" t="s">
        <v>26</v>
      </c>
      <c r="C46" s="160"/>
      <c r="D46" s="161"/>
      <c r="E46" s="161"/>
    </row>
    <row r="47" spans="2:6" ht="20.25" hidden="1">
      <c r="B47" s="157" t="s">
        <v>27</v>
      </c>
      <c r="C47" s="160"/>
      <c r="D47" s="161"/>
      <c r="E47" s="161"/>
    </row>
    <row r="48" spans="2:6" ht="20.25" hidden="1">
      <c r="B48" s="157" t="s">
        <v>28</v>
      </c>
      <c r="C48" s="160"/>
      <c r="D48" s="161"/>
      <c r="E48" s="161"/>
    </row>
    <row r="49" spans="2:5" ht="20.25" hidden="1">
      <c r="B49" s="157" t="s">
        <v>29</v>
      </c>
      <c r="C49" s="160"/>
      <c r="D49" s="161"/>
      <c r="E49" s="162"/>
    </row>
    <row r="50" spans="2:5" ht="20.25" hidden="1">
      <c r="B50" s="157" t="s">
        <v>30</v>
      </c>
      <c r="C50" s="160"/>
      <c r="D50" s="161"/>
      <c r="E50" s="161"/>
    </row>
    <row r="51" spans="2:5" ht="20.25" hidden="1">
      <c r="B51" s="157" t="s">
        <v>31</v>
      </c>
      <c r="C51" s="160"/>
      <c r="D51" s="161"/>
      <c r="E51" s="161"/>
    </row>
    <row r="52" spans="2:5" ht="20.25" hidden="1">
      <c r="B52" s="157" t="s">
        <v>32</v>
      </c>
      <c r="C52" s="160"/>
      <c r="D52" s="161"/>
      <c r="E52" s="161"/>
    </row>
    <row r="53" spans="2:5" ht="20.25" hidden="1">
      <c r="B53" s="157" t="s">
        <v>33</v>
      </c>
      <c r="C53" s="160"/>
      <c r="D53" s="161"/>
      <c r="E53" s="162"/>
    </row>
    <row r="54" spans="2:5" ht="20.25" hidden="1">
      <c r="B54" s="163" t="s">
        <v>34</v>
      </c>
      <c r="C54" s="160"/>
      <c r="D54" s="161"/>
      <c r="E54" s="161"/>
    </row>
    <row r="55" spans="2:5" ht="20.25" hidden="1">
      <c r="B55" s="163" t="s">
        <v>35</v>
      </c>
      <c r="C55" s="160"/>
      <c r="D55" s="161"/>
      <c r="E55" s="161"/>
    </row>
    <row r="56" spans="2:5" ht="20.25" hidden="1">
      <c r="B56" s="163" t="s">
        <v>36</v>
      </c>
      <c r="C56" s="160"/>
      <c r="D56" s="161"/>
      <c r="E56" s="161"/>
    </row>
    <row r="57" spans="2:5" ht="20.25" hidden="1">
      <c r="B57" s="163" t="s">
        <v>37</v>
      </c>
      <c r="C57" s="160"/>
      <c r="D57" s="161"/>
      <c r="E57" s="162"/>
    </row>
    <row r="58" spans="2:5" ht="20.25" hidden="1">
      <c r="B58" s="163" t="s">
        <v>38</v>
      </c>
      <c r="C58" s="160"/>
      <c r="D58" s="161"/>
      <c r="E58" s="161"/>
    </row>
    <row r="59" spans="2:5" ht="20.25" hidden="1">
      <c r="B59" s="163" t="s">
        <v>39</v>
      </c>
      <c r="C59" s="160"/>
      <c r="D59" s="161"/>
      <c r="E59" s="161"/>
    </row>
    <row r="60" spans="2:5" ht="20.25" hidden="1">
      <c r="B60" s="163" t="s">
        <v>40</v>
      </c>
      <c r="C60" s="160"/>
      <c r="D60" s="161"/>
      <c r="E60" s="161"/>
    </row>
    <row r="61" spans="2:5" ht="20.25" hidden="1">
      <c r="B61" s="163" t="s">
        <v>41</v>
      </c>
      <c r="C61" s="160"/>
      <c r="D61" s="161"/>
      <c r="E61" s="161"/>
    </row>
    <row r="62" spans="2:5" ht="15.75">
      <c r="B62" s="152"/>
      <c r="C62" s="164"/>
      <c r="D62" s="165"/>
      <c r="E62" s="165"/>
    </row>
    <row r="63" spans="2:5">
      <c r="B63" s="152"/>
      <c r="C63" s="152"/>
      <c r="D63" s="166"/>
    </row>
    <row r="64" spans="2:5" ht="15.75">
      <c r="B64" s="152"/>
      <c r="C64" s="167"/>
      <c r="D64" s="166"/>
    </row>
    <row r="65" spans="2:4">
      <c r="B65" s="168"/>
      <c r="C65" s="159"/>
      <c r="D65" s="166"/>
    </row>
    <row r="66" spans="2:4">
      <c r="B66" s="168"/>
      <c r="C66" s="161"/>
      <c r="D66" s="166"/>
    </row>
    <row r="67" spans="2:4">
      <c r="B67" s="168"/>
      <c r="C67" s="161"/>
      <c r="D67" s="166"/>
    </row>
    <row r="68" spans="2:4">
      <c r="B68" s="168"/>
      <c r="C68" s="161"/>
      <c r="D68" s="166"/>
    </row>
    <row r="69" spans="2:4">
      <c r="B69" s="168"/>
      <c r="C69" s="161"/>
      <c r="D69" s="166"/>
    </row>
    <row r="70" spans="2:4">
      <c r="B70" s="168"/>
      <c r="C70" s="161"/>
      <c r="D70" s="166"/>
    </row>
    <row r="85" spans="2:4">
      <c r="B85" s="168"/>
      <c r="C85" s="161"/>
      <c r="D85" s="166"/>
    </row>
    <row r="86" spans="2:4">
      <c r="B86" s="168"/>
      <c r="C86" s="161"/>
      <c r="D86" s="166"/>
    </row>
    <row r="87" spans="2:4">
      <c r="B87" s="168"/>
      <c r="C87" s="161"/>
      <c r="D87" s="166"/>
    </row>
    <row r="88" spans="2:4">
      <c r="B88" s="168"/>
      <c r="C88" s="162"/>
      <c r="D88" s="166"/>
    </row>
    <row r="89" spans="2:4">
      <c r="B89" s="168"/>
      <c r="C89" s="161"/>
      <c r="D89" s="166"/>
    </row>
    <row r="90" spans="2:4">
      <c r="B90" s="168"/>
      <c r="C90" s="161"/>
      <c r="D90" s="166"/>
    </row>
    <row r="91" spans="2:4">
      <c r="B91" s="168"/>
      <c r="C91" s="161"/>
      <c r="D91" s="166"/>
    </row>
    <row r="92" spans="2:4">
      <c r="B92" s="168"/>
      <c r="C92" s="162"/>
      <c r="D92" s="166"/>
    </row>
    <row r="93" spans="2:4">
      <c r="B93" s="168"/>
      <c r="C93" s="161"/>
      <c r="D93" s="166"/>
    </row>
    <row r="94" spans="2:4">
      <c r="B94" s="168"/>
      <c r="C94" s="161"/>
      <c r="D94" s="166"/>
    </row>
    <row r="95" spans="2:4">
      <c r="B95" s="168"/>
      <c r="C95" s="161"/>
      <c r="D95" s="166"/>
    </row>
    <row r="96" spans="2:4">
      <c r="B96" s="168"/>
      <c r="C96" s="162"/>
      <c r="D96" s="166"/>
    </row>
    <row r="97" spans="2:4">
      <c r="B97" s="168"/>
      <c r="C97" s="161"/>
      <c r="D97" s="166"/>
    </row>
    <row r="98" spans="2:4">
      <c r="B98" s="168"/>
      <c r="C98" s="161"/>
      <c r="D98" s="166"/>
    </row>
    <row r="99" spans="2:4">
      <c r="B99" s="168"/>
      <c r="C99" s="161"/>
      <c r="D99" s="166"/>
    </row>
    <row r="100" spans="2:4">
      <c r="B100" s="169"/>
      <c r="C100" s="161"/>
      <c r="D100" s="166"/>
    </row>
    <row r="101" spans="2:4" ht="15.75">
      <c r="B101" s="152"/>
      <c r="C101" s="164"/>
      <c r="D101" s="166"/>
    </row>
    <row r="102" spans="2:4">
      <c r="B102" s="152"/>
      <c r="C102" s="152"/>
      <c r="D102" s="166"/>
    </row>
    <row r="103" spans="2:4">
      <c r="B103" s="153"/>
      <c r="C103" s="153"/>
    </row>
    <row r="104" spans="2:4">
      <c r="B104" s="153"/>
      <c r="C104" s="153"/>
    </row>
    <row r="105" spans="2:4">
      <c r="B105" s="153"/>
      <c r="C105" s="153"/>
    </row>
    <row r="106" spans="2:4">
      <c r="B106" s="153"/>
      <c r="C106" s="153"/>
    </row>
    <row r="107" spans="2:4">
      <c r="B107" s="153"/>
      <c r="C107" s="153"/>
    </row>
    <row r="108" spans="2:4">
      <c r="B108" s="153"/>
      <c r="C108" s="153"/>
    </row>
    <row r="109" spans="2:4">
      <c r="B109" s="153"/>
      <c r="C109" s="153"/>
    </row>
    <row r="110" spans="2:4">
      <c r="B110" s="153"/>
      <c r="C110" s="153"/>
    </row>
    <row r="111" spans="2:4">
      <c r="B111" s="153"/>
      <c r="C111" s="153"/>
    </row>
    <row r="112" spans="2:4">
      <c r="B112" s="153"/>
      <c r="C112" s="153"/>
    </row>
    <row r="113" spans="2:3">
      <c r="B113" s="153"/>
      <c r="C113" s="153"/>
    </row>
    <row r="114" spans="2:3">
      <c r="B114" s="153"/>
      <c r="C114" s="153"/>
    </row>
    <row r="115" spans="2:3">
      <c r="B115" s="153"/>
      <c r="C115" s="153"/>
    </row>
    <row r="116" spans="2:3">
      <c r="B116" s="153"/>
      <c r="C116" s="153"/>
    </row>
    <row r="117" spans="2:3">
      <c r="B117" s="153"/>
      <c r="C117" s="153"/>
    </row>
    <row r="118" spans="2:3">
      <c r="B118" s="153"/>
      <c r="C118" s="153"/>
    </row>
    <row r="119" spans="2:3">
      <c r="B119" s="153"/>
      <c r="C119" s="153"/>
    </row>
    <row r="120" spans="2:3">
      <c r="B120" s="153"/>
      <c r="C120" s="153"/>
    </row>
    <row r="121" spans="2:3">
      <c r="B121" s="153"/>
      <c r="C121" s="153"/>
    </row>
    <row r="122" spans="2:3">
      <c r="B122" s="153"/>
      <c r="C122" s="153"/>
    </row>
    <row r="123" spans="2:3">
      <c r="B123" s="153"/>
      <c r="C123" s="153"/>
    </row>
    <row r="124" spans="2:3">
      <c r="B124" s="153"/>
      <c r="C124" s="153"/>
    </row>
    <row r="125" spans="2:3">
      <c r="B125" s="153"/>
      <c r="C125" s="153"/>
    </row>
    <row r="126" spans="2:3">
      <c r="B126" s="153"/>
      <c r="C126" s="153"/>
    </row>
    <row r="127" spans="2:3">
      <c r="B127" s="153"/>
      <c r="C127" s="153"/>
    </row>
    <row r="128" spans="2:3">
      <c r="B128" s="153"/>
      <c r="C128" s="153"/>
    </row>
    <row r="129" spans="2:3">
      <c r="B129" s="153"/>
      <c r="C129" s="153"/>
    </row>
    <row r="130" spans="2:3">
      <c r="B130" s="153"/>
      <c r="C130" s="153"/>
    </row>
    <row r="131" spans="2:3">
      <c r="B131" s="153"/>
      <c r="C131" s="153"/>
    </row>
    <row r="132" spans="2:3">
      <c r="B132" s="153"/>
      <c r="C132" s="153"/>
    </row>
    <row r="133" spans="2:3">
      <c r="B133" s="153"/>
      <c r="C133" s="153"/>
    </row>
    <row r="134" spans="2:3">
      <c r="B134" s="153"/>
      <c r="C134" s="153"/>
    </row>
    <row r="135" spans="2:3">
      <c r="B135" s="153"/>
      <c r="C135" s="153"/>
    </row>
    <row r="136" spans="2:3">
      <c r="B136" s="153"/>
      <c r="C136" s="153"/>
    </row>
    <row r="137" spans="2:3">
      <c r="B137" s="153"/>
      <c r="C137" s="153"/>
    </row>
    <row r="138" spans="2:3">
      <c r="B138" s="153"/>
      <c r="C138" s="153"/>
    </row>
    <row r="139" spans="2:3">
      <c r="B139" s="153"/>
      <c r="C139" s="153"/>
    </row>
    <row r="140" spans="2:3">
      <c r="B140" s="153"/>
      <c r="C140" s="153"/>
    </row>
    <row r="141" spans="2:3">
      <c r="B141" s="153"/>
      <c r="C141" s="153"/>
    </row>
    <row r="142" spans="2:3">
      <c r="B142" s="153"/>
      <c r="C142" s="153"/>
    </row>
    <row r="143" spans="2:3">
      <c r="B143" s="153"/>
      <c r="C143" s="153"/>
    </row>
    <row r="144" spans="2:3">
      <c r="B144" s="153"/>
      <c r="C144" s="153"/>
    </row>
    <row r="145" spans="2:3">
      <c r="B145" s="153"/>
      <c r="C145" s="153"/>
    </row>
    <row r="146" spans="2:3">
      <c r="B146" s="153"/>
      <c r="C146" s="153"/>
    </row>
    <row r="147" spans="2:3">
      <c r="B147" s="153"/>
      <c r="C147" s="153"/>
    </row>
    <row r="148" spans="2:3">
      <c r="B148" s="153"/>
      <c r="C148" s="153"/>
    </row>
    <row r="149" spans="2:3">
      <c r="B149" s="153"/>
      <c r="C149" s="153"/>
    </row>
    <row r="150" spans="2:3">
      <c r="B150" s="153"/>
      <c r="C150" s="153"/>
    </row>
    <row r="151" spans="2:3">
      <c r="B151" s="153"/>
      <c r="C151" s="153"/>
    </row>
    <row r="152" spans="2:3">
      <c r="B152" s="153"/>
      <c r="C152" s="153"/>
    </row>
    <row r="153" spans="2:3">
      <c r="B153" s="153"/>
      <c r="C153" s="153"/>
    </row>
    <row r="154" spans="2:3">
      <c r="B154" s="153"/>
      <c r="C154" s="153"/>
    </row>
    <row r="155" spans="2:3">
      <c r="B155" s="153"/>
      <c r="C155" s="153"/>
    </row>
    <row r="156" spans="2:3">
      <c r="B156" s="153"/>
      <c r="C156" s="153"/>
    </row>
    <row r="157" spans="2:3">
      <c r="B157" s="153"/>
      <c r="C157" s="153"/>
    </row>
    <row r="158" spans="2:3">
      <c r="B158" s="153"/>
      <c r="C158" s="153"/>
    </row>
    <row r="159" spans="2:3">
      <c r="B159" s="153"/>
      <c r="C159" s="153"/>
    </row>
    <row r="160" spans="2:3">
      <c r="B160" s="153"/>
      <c r="C160" s="153"/>
    </row>
    <row r="161" spans="2:3">
      <c r="B161" s="153"/>
      <c r="C161" s="153"/>
    </row>
    <row r="162" spans="2:3">
      <c r="B162" s="153"/>
      <c r="C162" s="153"/>
    </row>
    <row r="163" spans="2:3">
      <c r="B163" s="153"/>
      <c r="C163" s="153"/>
    </row>
    <row r="164" spans="2:3">
      <c r="B164" s="153"/>
      <c r="C164" s="153"/>
    </row>
    <row r="165" spans="2:3">
      <c r="B165" s="153"/>
      <c r="C165" s="153"/>
    </row>
    <row r="166" spans="2:3">
      <c r="B166" s="153"/>
      <c r="C166" s="153"/>
    </row>
    <row r="167" spans="2:3">
      <c r="B167" s="153"/>
      <c r="C167" s="153"/>
    </row>
    <row r="168" spans="2:3">
      <c r="B168" s="153"/>
      <c r="C168" s="153"/>
    </row>
    <row r="169" spans="2:3">
      <c r="B169" s="153"/>
      <c r="C169" s="153"/>
    </row>
    <row r="170" spans="2:3">
      <c r="B170" s="153"/>
      <c r="C170" s="153"/>
    </row>
    <row r="171" spans="2:3">
      <c r="B171" s="153"/>
      <c r="C171" s="153"/>
    </row>
    <row r="172" spans="2:3">
      <c r="B172" s="153"/>
      <c r="C172" s="153"/>
    </row>
    <row r="173" spans="2:3">
      <c r="B173" s="153"/>
      <c r="C173" s="153"/>
    </row>
    <row r="174" spans="2:3">
      <c r="B174" s="153"/>
      <c r="C174" s="153"/>
    </row>
    <row r="175" spans="2:3">
      <c r="B175" s="153"/>
      <c r="C175" s="153"/>
    </row>
    <row r="176" spans="2:3">
      <c r="B176" s="153"/>
      <c r="C176" s="153"/>
    </row>
    <row r="177" spans="2:3">
      <c r="B177" s="153"/>
      <c r="C177" s="153"/>
    </row>
    <row r="178" spans="2:3">
      <c r="B178" s="153"/>
      <c r="C178" s="153"/>
    </row>
    <row r="179" spans="2:3">
      <c r="B179" s="153"/>
      <c r="C179" s="153"/>
    </row>
    <row r="180" spans="2:3">
      <c r="B180" s="153"/>
      <c r="C180" s="153"/>
    </row>
    <row r="181" spans="2:3">
      <c r="B181" s="153"/>
      <c r="C181" s="153"/>
    </row>
    <row r="182" spans="2:3">
      <c r="B182" s="153"/>
      <c r="C182" s="153"/>
    </row>
    <row r="183" spans="2:3">
      <c r="B183" s="153"/>
      <c r="C183" s="153"/>
    </row>
    <row r="184" spans="2:3">
      <c r="B184" s="153"/>
      <c r="C184" s="153"/>
    </row>
    <row r="185" spans="2:3">
      <c r="B185" s="153"/>
      <c r="C185" s="153"/>
    </row>
    <row r="186" spans="2:3">
      <c r="B186" s="153"/>
      <c r="C186" s="153"/>
    </row>
    <row r="187" spans="2:3">
      <c r="B187" s="153"/>
      <c r="C187" s="153"/>
    </row>
    <row r="188" spans="2:3">
      <c r="B188" s="153"/>
      <c r="C188" s="153"/>
    </row>
    <row r="189" spans="2:3">
      <c r="B189" s="153"/>
      <c r="C189" s="153"/>
    </row>
    <row r="190" spans="2:3">
      <c r="B190" s="153"/>
      <c r="C190" s="153"/>
    </row>
    <row r="191" spans="2:3">
      <c r="B191" s="153"/>
      <c r="C191" s="153"/>
    </row>
    <row r="192" spans="2:3">
      <c r="B192" s="153"/>
      <c r="C192" s="153"/>
    </row>
    <row r="193" spans="2:3">
      <c r="B193" s="153"/>
      <c r="C193" s="153"/>
    </row>
    <row r="194" spans="2:3">
      <c r="B194" s="153"/>
      <c r="C194" s="153"/>
    </row>
    <row r="195" spans="2:3">
      <c r="B195" s="153"/>
      <c r="C195" s="153"/>
    </row>
    <row r="196" spans="2:3">
      <c r="B196" s="153"/>
      <c r="C196" s="153"/>
    </row>
    <row r="197" spans="2:3">
      <c r="B197" s="153"/>
      <c r="C197" s="153"/>
    </row>
    <row r="198" spans="2:3">
      <c r="B198" s="153"/>
      <c r="C198" s="153"/>
    </row>
    <row r="199" spans="2:3">
      <c r="B199" s="153"/>
      <c r="C199" s="153"/>
    </row>
    <row r="200" spans="2:3">
      <c r="B200" s="153"/>
      <c r="C200" s="153"/>
    </row>
    <row r="201" spans="2:3">
      <c r="B201" s="153"/>
      <c r="C201" s="153"/>
    </row>
    <row r="202" spans="2:3">
      <c r="B202" s="153"/>
      <c r="C202" s="153"/>
    </row>
    <row r="203" spans="2:3">
      <c r="B203" s="153"/>
      <c r="C203" s="153"/>
    </row>
    <row r="204" spans="2:3">
      <c r="B204" s="153"/>
      <c r="C204" s="153"/>
    </row>
    <row r="205" spans="2:3">
      <c r="B205" s="153"/>
      <c r="C205" s="153"/>
    </row>
    <row r="206" spans="2:3">
      <c r="B206" s="153"/>
      <c r="C206" s="153"/>
    </row>
    <row r="207" spans="2:3">
      <c r="B207" s="153"/>
      <c r="C207" s="153"/>
    </row>
    <row r="208" spans="2:3">
      <c r="B208" s="153"/>
      <c r="C208" s="153"/>
    </row>
    <row r="209" spans="2:3">
      <c r="B209" s="153"/>
      <c r="C209" s="153"/>
    </row>
    <row r="210" spans="2:3">
      <c r="B210" s="153"/>
      <c r="C210" s="153"/>
    </row>
    <row r="211" spans="2:3">
      <c r="B211" s="153"/>
      <c r="C211" s="153"/>
    </row>
    <row r="212" spans="2:3">
      <c r="B212" s="153"/>
      <c r="C212" s="153"/>
    </row>
    <row r="213" spans="2:3">
      <c r="B213" s="153"/>
      <c r="C213" s="153"/>
    </row>
    <row r="214" spans="2:3">
      <c r="B214" s="153"/>
      <c r="C214" s="153"/>
    </row>
    <row r="215" spans="2:3">
      <c r="B215" s="153"/>
      <c r="C215" s="153"/>
    </row>
    <row r="216" spans="2:3">
      <c r="B216" s="153"/>
      <c r="C216" s="153"/>
    </row>
    <row r="217" spans="2:3">
      <c r="B217" s="153"/>
      <c r="C217" s="153"/>
    </row>
    <row r="218" spans="2:3">
      <c r="B218" s="153"/>
      <c r="C218" s="153"/>
    </row>
    <row r="219" spans="2:3">
      <c r="B219" s="153"/>
      <c r="C219" s="153"/>
    </row>
    <row r="220" spans="2:3">
      <c r="B220" s="153"/>
      <c r="C220" s="153"/>
    </row>
    <row r="221" spans="2:3">
      <c r="B221" s="153"/>
      <c r="C221" s="153"/>
    </row>
    <row r="222" spans="2:3">
      <c r="B222" s="153"/>
      <c r="C222" s="153"/>
    </row>
    <row r="223" spans="2:3">
      <c r="B223" s="153"/>
      <c r="C223" s="153"/>
    </row>
    <row r="224" spans="2:3">
      <c r="B224" s="153"/>
      <c r="C224" s="153"/>
    </row>
    <row r="225" spans="2:3">
      <c r="B225" s="153"/>
      <c r="C225" s="153"/>
    </row>
    <row r="226" spans="2:3">
      <c r="B226" s="153"/>
      <c r="C226" s="153"/>
    </row>
    <row r="227" spans="2:3">
      <c r="B227" s="153"/>
      <c r="C227" s="153"/>
    </row>
    <row r="228" spans="2:3">
      <c r="B228" s="153"/>
      <c r="C228" s="153"/>
    </row>
    <row r="229" spans="2:3">
      <c r="B229" s="153"/>
      <c r="C229" s="153"/>
    </row>
    <row r="230" spans="2:3">
      <c r="B230" s="153"/>
      <c r="C230" s="153"/>
    </row>
    <row r="231" spans="2:3">
      <c r="B231" s="153"/>
      <c r="C231" s="153"/>
    </row>
    <row r="232" spans="2:3">
      <c r="B232" s="153"/>
      <c r="C232" s="153"/>
    </row>
    <row r="233" spans="2:3">
      <c r="B233" s="153"/>
      <c r="C233" s="153"/>
    </row>
    <row r="234" spans="2:3">
      <c r="B234" s="153"/>
      <c r="C234" s="153"/>
    </row>
    <row r="235" spans="2:3">
      <c r="B235" s="153"/>
      <c r="C235" s="153"/>
    </row>
    <row r="236" spans="2:3">
      <c r="B236" s="153"/>
      <c r="C236" s="153"/>
    </row>
    <row r="237" spans="2:3">
      <c r="B237" s="153"/>
      <c r="C237" s="153"/>
    </row>
    <row r="238" spans="2:3">
      <c r="B238" s="153"/>
      <c r="C238" s="153"/>
    </row>
    <row r="239" spans="2:3">
      <c r="B239" s="153"/>
      <c r="C239" s="153"/>
    </row>
    <row r="240" spans="2:3">
      <c r="B240" s="153"/>
      <c r="C240" s="153"/>
    </row>
    <row r="241" spans="2:3">
      <c r="B241" s="153"/>
      <c r="C241" s="153"/>
    </row>
    <row r="242" spans="2:3">
      <c r="B242" s="153"/>
      <c r="C242" s="153"/>
    </row>
    <row r="243" spans="2:3">
      <c r="B243" s="153"/>
      <c r="C243" s="153"/>
    </row>
    <row r="244" spans="2:3">
      <c r="B244" s="153"/>
      <c r="C244" s="153"/>
    </row>
    <row r="245" spans="2:3">
      <c r="B245" s="153"/>
      <c r="C245" s="153"/>
    </row>
    <row r="246" spans="2:3">
      <c r="B246" s="153"/>
      <c r="C246" s="153"/>
    </row>
    <row r="247" spans="2:3">
      <c r="B247" s="153"/>
      <c r="C247" s="153"/>
    </row>
    <row r="248" spans="2:3">
      <c r="B248" s="153"/>
      <c r="C248" s="153"/>
    </row>
    <row r="249" spans="2:3">
      <c r="B249" s="153"/>
      <c r="C249" s="153"/>
    </row>
    <row r="250" spans="2:3">
      <c r="B250" s="153"/>
      <c r="C250" s="153"/>
    </row>
    <row r="251" spans="2:3">
      <c r="B251" s="153"/>
      <c r="C251" s="153"/>
    </row>
    <row r="252" spans="2:3">
      <c r="B252" s="153"/>
      <c r="C252" s="153"/>
    </row>
    <row r="253" spans="2:3">
      <c r="B253" s="153"/>
      <c r="C253" s="153"/>
    </row>
    <row r="254" spans="2:3">
      <c r="B254" s="153"/>
      <c r="C254" s="153"/>
    </row>
    <row r="255" spans="2:3">
      <c r="B255" s="153"/>
      <c r="C255" s="153"/>
    </row>
    <row r="256" spans="2:3">
      <c r="B256" s="153"/>
      <c r="C256" s="153"/>
    </row>
    <row r="257" spans="2:3">
      <c r="B257" s="153"/>
      <c r="C257" s="153"/>
    </row>
    <row r="258" spans="2:3">
      <c r="B258" s="153"/>
      <c r="C258" s="153"/>
    </row>
    <row r="259" spans="2:3">
      <c r="B259" s="153"/>
      <c r="C259" s="153"/>
    </row>
    <row r="260" spans="2:3">
      <c r="B260" s="153"/>
      <c r="C260" s="153"/>
    </row>
    <row r="261" spans="2:3">
      <c r="B261" s="153"/>
      <c r="C261" s="153"/>
    </row>
    <row r="262" spans="2:3">
      <c r="B262" s="153"/>
      <c r="C262" s="153"/>
    </row>
    <row r="263" spans="2:3">
      <c r="B263" s="153"/>
      <c r="C263" s="153"/>
    </row>
    <row r="264" spans="2:3">
      <c r="B264" s="153"/>
      <c r="C264" s="153"/>
    </row>
    <row r="265" spans="2:3">
      <c r="B265" s="153"/>
      <c r="C265" s="153"/>
    </row>
    <row r="266" spans="2:3">
      <c r="B266" s="153"/>
      <c r="C266" s="153"/>
    </row>
    <row r="267" spans="2:3">
      <c r="B267" s="153"/>
      <c r="C267" s="153"/>
    </row>
    <row r="268" spans="2:3">
      <c r="B268" s="153"/>
      <c r="C268" s="153"/>
    </row>
    <row r="269" spans="2:3">
      <c r="B269" s="153"/>
      <c r="C269" s="153"/>
    </row>
    <row r="270" spans="2:3">
      <c r="B270" s="153"/>
      <c r="C270" s="153"/>
    </row>
    <row r="271" spans="2:3">
      <c r="B271" s="153"/>
      <c r="C271" s="153"/>
    </row>
    <row r="272" spans="2:3">
      <c r="B272" s="153"/>
      <c r="C272" s="153"/>
    </row>
    <row r="273" spans="2:3">
      <c r="B273" s="153"/>
      <c r="C273" s="153"/>
    </row>
    <row r="274" spans="2:3">
      <c r="B274" s="153"/>
      <c r="C274" s="153"/>
    </row>
    <row r="275" spans="2:3">
      <c r="B275" s="153"/>
      <c r="C275" s="153"/>
    </row>
    <row r="276" spans="2:3">
      <c r="B276" s="153"/>
      <c r="C276" s="153"/>
    </row>
    <row r="277" spans="2:3">
      <c r="B277" s="153"/>
      <c r="C277" s="153"/>
    </row>
    <row r="278" spans="2:3">
      <c r="B278" s="153"/>
      <c r="C278" s="153"/>
    </row>
    <row r="279" spans="2:3">
      <c r="B279" s="153"/>
      <c r="C279" s="153"/>
    </row>
    <row r="280" spans="2:3">
      <c r="B280" s="153"/>
      <c r="C280" s="153"/>
    </row>
    <row r="281" spans="2:3">
      <c r="B281" s="153"/>
      <c r="C281" s="153"/>
    </row>
    <row r="282" spans="2:3">
      <c r="B282" s="153"/>
      <c r="C282" s="153"/>
    </row>
    <row r="283" spans="2:3">
      <c r="B283" s="153"/>
      <c r="C283" s="153"/>
    </row>
    <row r="284" spans="2:3">
      <c r="B284" s="153"/>
      <c r="C284" s="153"/>
    </row>
    <row r="285" spans="2:3">
      <c r="B285" s="153"/>
      <c r="C285" s="153"/>
    </row>
    <row r="286" spans="2:3">
      <c r="B286" s="153"/>
      <c r="C286" s="153"/>
    </row>
    <row r="287" spans="2:3">
      <c r="B287" s="153"/>
      <c r="C287" s="153"/>
    </row>
    <row r="288" spans="2:3">
      <c r="B288" s="153"/>
      <c r="C288" s="153"/>
    </row>
    <row r="289" spans="2:3">
      <c r="B289" s="153"/>
      <c r="C289" s="153"/>
    </row>
    <row r="290" spans="2:3">
      <c r="B290" s="153"/>
      <c r="C290" s="153"/>
    </row>
    <row r="291" spans="2:3">
      <c r="B291" s="153"/>
      <c r="C291" s="153"/>
    </row>
    <row r="292" spans="2:3">
      <c r="B292" s="153"/>
      <c r="C292" s="153"/>
    </row>
    <row r="293" spans="2:3">
      <c r="B293" s="153"/>
      <c r="C293" s="153"/>
    </row>
    <row r="294" spans="2:3">
      <c r="B294" s="153"/>
      <c r="C294" s="153"/>
    </row>
    <row r="295" spans="2:3">
      <c r="B295" s="153"/>
      <c r="C295" s="153"/>
    </row>
    <row r="296" spans="2:3">
      <c r="B296" s="153"/>
      <c r="C296" s="153"/>
    </row>
    <row r="297" spans="2:3">
      <c r="B297" s="153"/>
      <c r="C297" s="153"/>
    </row>
    <row r="298" spans="2:3">
      <c r="B298" s="153"/>
      <c r="C298" s="153"/>
    </row>
    <row r="299" spans="2:3">
      <c r="B299" s="153"/>
      <c r="C299" s="153"/>
    </row>
    <row r="300" spans="2:3">
      <c r="B300" s="153"/>
      <c r="C300" s="153"/>
    </row>
    <row r="301" spans="2:3">
      <c r="B301" s="153"/>
      <c r="C301" s="153"/>
    </row>
    <row r="302" spans="2:3">
      <c r="B302" s="153"/>
      <c r="C302" s="153"/>
    </row>
    <row r="303" spans="2:3">
      <c r="B303" s="153"/>
      <c r="C303" s="153"/>
    </row>
    <row r="304" spans="2:3">
      <c r="B304" s="153"/>
      <c r="C304" s="153"/>
    </row>
    <row r="305" spans="2:3">
      <c r="B305" s="153"/>
      <c r="C305" s="153"/>
    </row>
    <row r="306" spans="2:3">
      <c r="B306" s="153"/>
      <c r="C306" s="153"/>
    </row>
    <row r="307" spans="2:3">
      <c r="B307" s="153"/>
      <c r="C307" s="153"/>
    </row>
    <row r="308" spans="2:3">
      <c r="B308" s="153"/>
      <c r="C308" s="153"/>
    </row>
    <row r="309" spans="2:3">
      <c r="B309" s="153"/>
      <c r="C309" s="153"/>
    </row>
    <row r="310" spans="2:3">
      <c r="B310" s="153"/>
      <c r="C310" s="153"/>
    </row>
    <row r="311" spans="2:3">
      <c r="B311" s="153"/>
      <c r="C311" s="153"/>
    </row>
    <row r="312" spans="2:3">
      <c r="B312" s="153"/>
      <c r="C312" s="153"/>
    </row>
    <row r="313" spans="2:3">
      <c r="B313" s="153"/>
      <c r="C313" s="153"/>
    </row>
    <row r="314" spans="2:3">
      <c r="B314" s="153"/>
      <c r="C314" s="153"/>
    </row>
    <row r="315" spans="2:3">
      <c r="B315" s="153"/>
      <c r="C315" s="153"/>
    </row>
    <row r="316" spans="2:3">
      <c r="B316" s="153"/>
      <c r="C316" s="153"/>
    </row>
    <row r="317" spans="2:3">
      <c r="B317" s="153"/>
      <c r="C317" s="153"/>
    </row>
    <row r="318" spans="2:3">
      <c r="B318" s="153"/>
      <c r="C318" s="153"/>
    </row>
    <row r="319" spans="2:3">
      <c r="B319" s="153"/>
      <c r="C319" s="153"/>
    </row>
    <row r="320" spans="2:3">
      <c r="B320" s="153"/>
      <c r="C320" s="153"/>
    </row>
    <row r="321" spans="2:3">
      <c r="B321" s="153"/>
      <c r="C321" s="153"/>
    </row>
    <row r="322" spans="2:3">
      <c r="B322" s="153"/>
      <c r="C322" s="153"/>
    </row>
    <row r="323" spans="2:3">
      <c r="B323" s="153"/>
      <c r="C323" s="153"/>
    </row>
    <row r="324" spans="2:3">
      <c r="B324" s="153"/>
      <c r="C324" s="153"/>
    </row>
    <row r="325" spans="2:3">
      <c r="B325" s="153"/>
      <c r="C325" s="153"/>
    </row>
    <row r="326" spans="2:3">
      <c r="B326" s="153"/>
      <c r="C326" s="153"/>
    </row>
    <row r="327" spans="2:3">
      <c r="B327" s="153"/>
      <c r="C327" s="153"/>
    </row>
    <row r="328" spans="2:3">
      <c r="B328" s="153"/>
      <c r="C328" s="153"/>
    </row>
    <row r="329" spans="2:3">
      <c r="B329" s="153"/>
      <c r="C329" s="153"/>
    </row>
    <row r="330" spans="2:3">
      <c r="B330" s="153"/>
      <c r="C330" s="153"/>
    </row>
    <row r="331" spans="2:3">
      <c r="B331" s="153"/>
      <c r="C331" s="153"/>
    </row>
    <row r="332" spans="2:3">
      <c r="B332" s="153"/>
      <c r="C332" s="153"/>
    </row>
    <row r="333" spans="2:3">
      <c r="B333" s="153"/>
      <c r="C333" s="153"/>
    </row>
    <row r="334" spans="2:3">
      <c r="B334" s="153"/>
      <c r="C334" s="153"/>
    </row>
    <row r="335" spans="2:3">
      <c r="B335" s="153"/>
      <c r="C335" s="153"/>
    </row>
    <row r="336" spans="2:3">
      <c r="B336" s="153"/>
      <c r="C336" s="153"/>
    </row>
    <row r="337" spans="2:3">
      <c r="B337" s="153"/>
      <c r="C337" s="153"/>
    </row>
    <row r="338" spans="2:3">
      <c r="B338" s="153"/>
      <c r="C338" s="153"/>
    </row>
    <row r="339" spans="2:3">
      <c r="B339" s="153"/>
      <c r="C339" s="153"/>
    </row>
    <row r="340" spans="2:3">
      <c r="B340" s="153"/>
      <c r="C340" s="153"/>
    </row>
    <row r="341" spans="2:3">
      <c r="B341" s="153"/>
      <c r="C341" s="153"/>
    </row>
    <row r="342" spans="2:3">
      <c r="B342" s="153"/>
      <c r="C342" s="153"/>
    </row>
    <row r="343" spans="2:3">
      <c r="B343" s="153"/>
      <c r="C343" s="153"/>
    </row>
    <row r="344" spans="2:3">
      <c r="B344" s="153"/>
      <c r="C344" s="153"/>
    </row>
    <row r="345" spans="2:3">
      <c r="B345" s="153"/>
      <c r="C345" s="153"/>
    </row>
    <row r="346" spans="2:3">
      <c r="B346" s="153"/>
      <c r="C346" s="153"/>
    </row>
    <row r="347" spans="2:3">
      <c r="B347" s="153"/>
      <c r="C347" s="153"/>
    </row>
    <row r="348" spans="2:3">
      <c r="B348" s="153"/>
      <c r="C348" s="153"/>
    </row>
    <row r="349" spans="2:3">
      <c r="B349" s="153"/>
      <c r="C349" s="153"/>
    </row>
    <row r="350" spans="2:3">
      <c r="B350" s="153"/>
      <c r="C350" s="153"/>
    </row>
    <row r="351" spans="2:3">
      <c r="B351" s="153"/>
      <c r="C351" s="153"/>
    </row>
    <row r="352" spans="2:3">
      <c r="B352" s="153"/>
      <c r="C352" s="153"/>
    </row>
    <row r="353" spans="2:3">
      <c r="B353" s="153"/>
      <c r="C353" s="153"/>
    </row>
    <row r="354" spans="2:3">
      <c r="B354" s="153"/>
      <c r="C354" s="153"/>
    </row>
    <row r="355" spans="2:3">
      <c r="B355" s="153"/>
      <c r="C355" s="153"/>
    </row>
    <row r="356" spans="2:3">
      <c r="B356" s="153"/>
      <c r="C356" s="153"/>
    </row>
    <row r="357" spans="2:3">
      <c r="B357" s="153"/>
      <c r="C357" s="153"/>
    </row>
    <row r="358" spans="2:3">
      <c r="B358" s="153"/>
      <c r="C358" s="153"/>
    </row>
    <row r="359" spans="2:3">
      <c r="B359" s="153"/>
      <c r="C359" s="153"/>
    </row>
    <row r="360" spans="2:3">
      <c r="B360" s="153"/>
      <c r="C360" s="153"/>
    </row>
    <row r="361" spans="2:3">
      <c r="B361" s="153"/>
      <c r="C361" s="153"/>
    </row>
    <row r="362" spans="2:3">
      <c r="B362" s="153"/>
      <c r="C362" s="153"/>
    </row>
    <row r="363" spans="2:3">
      <c r="B363" s="153"/>
      <c r="C363" s="153"/>
    </row>
    <row r="364" spans="2:3">
      <c r="B364" s="153"/>
      <c r="C364" s="153"/>
    </row>
    <row r="365" spans="2:3">
      <c r="B365" s="153"/>
      <c r="C365" s="153"/>
    </row>
    <row r="366" spans="2:3">
      <c r="B366" s="153"/>
      <c r="C366" s="153"/>
    </row>
    <row r="367" spans="2:3">
      <c r="B367" s="153"/>
      <c r="C367" s="153"/>
    </row>
    <row r="368" spans="2:3">
      <c r="B368" s="153"/>
      <c r="C368" s="153"/>
    </row>
    <row r="369" spans="2:3">
      <c r="B369" s="153"/>
      <c r="C369" s="153"/>
    </row>
    <row r="370" spans="2:3">
      <c r="B370" s="153"/>
      <c r="C370" s="153"/>
    </row>
    <row r="371" spans="2:3">
      <c r="B371" s="153"/>
      <c r="C371" s="153"/>
    </row>
    <row r="372" spans="2:3">
      <c r="B372" s="153"/>
      <c r="C372" s="153"/>
    </row>
    <row r="373" spans="2:3">
      <c r="B373" s="153"/>
      <c r="C373" s="153"/>
    </row>
    <row r="374" spans="2:3">
      <c r="B374" s="153"/>
      <c r="C374" s="153"/>
    </row>
    <row r="375" spans="2:3">
      <c r="B375" s="153"/>
      <c r="C375" s="153"/>
    </row>
    <row r="376" spans="2:3">
      <c r="B376" s="153"/>
      <c r="C376" s="153"/>
    </row>
    <row r="377" spans="2:3">
      <c r="B377" s="153"/>
      <c r="C377" s="153"/>
    </row>
    <row r="378" spans="2:3">
      <c r="B378" s="153"/>
      <c r="C378" s="153"/>
    </row>
    <row r="379" spans="2:3">
      <c r="B379" s="153"/>
      <c r="C379" s="153"/>
    </row>
    <row r="380" spans="2:3">
      <c r="B380" s="153"/>
      <c r="C380" s="153"/>
    </row>
    <row r="381" spans="2:3">
      <c r="B381" s="153"/>
      <c r="C381"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38" min="1" max="3" man="1"/>
    <brk id="70" min="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24</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548034.06000000006</v>
      </c>
      <c r="D10" s="123">
        <v>1</v>
      </c>
      <c r="E10" s="124">
        <f>ROUND(+C10*D10,0)</f>
        <v>548034</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895357.37</v>
      </c>
      <c r="D11" s="125">
        <v>0.66666666666666663</v>
      </c>
      <c r="E11" s="124">
        <f>ROUND(+C11*D11,0)</f>
        <v>596905</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1443391.4300000002</v>
      </c>
      <c r="D12" s="127"/>
      <c r="E12" s="128">
        <f>E10+E11</f>
        <v>1144939</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25</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535152.56000000006</v>
      </c>
      <c r="D10" s="123">
        <v>1</v>
      </c>
      <c r="E10" s="124">
        <f>ROUND(+C10*D10,0)</f>
        <v>535153</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77070</v>
      </c>
      <c r="D11" s="125">
        <v>0.66666666666666663</v>
      </c>
      <c r="E11" s="124">
        <f>ROUND(+C11*D11,0)</f>
        <v>51380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612222.56000000006</v>
      </c>
      <c r="D12" s="127"/>
      <c r="E12" s="128">
        <f>E10+E11</f>
        <v>586533</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26</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2821843</v>
      </c>
      <c r="D10" s="123">
        <v>1</v>
      </c>
      <c r="E10" s="124">
        <f>ROUND(+C10*D10,0)</f>
        <v>2821843</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1995942</v>
      </c>
      <c r="D11" s="125">
        <v>0.66666666666666663</v>
      </c>
      <c r="E11" s="124">
        <f>ROUND(+C11*D11,0)</f>
        <v>1330628</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4817785</v>
      </c>
      <c r="D12" s="127"/>
      <c r="E12" s="128">
        <f>E10+E11</f>
        <v>4152471</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243" t="s">
        <v>27</v>
      </c>
      <c r="D1" s="244"/>
      <c r="E1" s="245"/>
      <c r="F1" s="245"/>
      <c r="G1" s="245"/>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246"/>
      <c r="C2" s="246" t="s">
        <v>86</v>
      </c>
      <c r="D2" s="246"/>
      <c r="E2" s="246"/>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246"/>
      <c r="C3" s="246" t="s">
        <v>87</v>
      </c>
      <c r="D3" s="246"/>
      <c r="E3" s="246"/>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247"/>
      <c r="C4" s="247"/>
      <c r="D4" s="247"/>
      <c r="E4" s="247"/>
      <c r="F4" s="197"/>
      <c r="G4" s="197"/>
    </row>
    <row r="5" spans="1:255" ht="132" customHeight="1">
      <c r="B5" s="248"/>
      <c r="C5" s="248" t="s">
        <v>94</v>
      </c>
      <c r="D5" s="248"/>
      <c r="E5" s="248"/>
      <c r="F5" s="249"/>
      <c r="G5" s="249"/>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50"/>
      <c r="C6" s="251"/>
      <c r="D6" s="251"/>
      <c r="E6" s="251"/>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52" t="s">
        <v>2</v>
      </c>
      <c r="C7" s="250"/>
      <c r="D7" s="250"/>
      <c r="E7" s="250"/>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53"/>
      <c r="C8" s="254">
        <v>1</v>
      </c>
      <c r="D8" s="255">
        <v>2</v>
      </c>
      <c r="E8" s="256">
        <v>3</v>
      </c>
      <c r="F8" s="134"/>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57" t="s">
        <v>3</v>
      </c>
      <c r="C9" s="258" t="s">
        <v>101</v>
      </c>
      <c r="D9" s="259" t="s">
        <v>4</v>
      </c>
      <c r="E9" s="260" t="s">
        <v>5</v>
      </c>
      <c r="F9" s="261"/>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62" t="s">
        <v>7</v>
      </c>
      <c r="C10" s="141">
        <v>3231491.8</v>
      </c>
      <c r="D10" s="299">
        <v>1</v>
      </c>
      <c r="E10" s="300">
        <f>ROUND(+C10*D10,0)</f>
        <v>3231492</v>
      </c>
      <c r="F10" s="301"/>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63" t="s">
        <v>8</v>
      </c>
      <c r="C11" s="143">
        <v>16100766.550000001</v>
      </c>
      <c r="D11" s="302">
        <v>0.66666666666666663</v>
      </c>
      <c r="E11" s="300">
        <f>ROUND(+C11*D11,0)</f>
        <v>10733844</v>
      </c>
      <c r="F11" s="26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55" t="s">
        <v>9</v>
      </c>
      <c r="C12" s="303">
        <f>C10+C11</f>
        <v>19332258.350000001</v>
      </c>
      <c r="D12" s="304"/>
      <c r="E12" s="305">
        <f>E10+E11</f>
        <v>13965336</v>
      </c>
      <c r="F12" s="306"/>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50"/>
      <c r="B13" s="250"/>
      <c r="C13" s="265"/>
      <c r="D13" s="265"/>
      <c r="E13" s="265"/>
      <c r="F13" s="265"/>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66" t="s">
        <v>10</v>
      </c>
      <c r="B14" s="250"/>
      <c r="C14" s="267"/>
      <c r="D14" s="267"/>
      <c r="E14" s="267"/>
      <c r="F14" s="267"/>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50"/>
      <c r="B15" s="268"/>
      <c r="C15" s="268"/>
      <c r="D15" s="268"/>
      <c r="E15" s="268"/>
      <c r="F15" s="268"/>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50"/>
      <c r="B16" s="268"/>
      <c r="C16" s="268"/>
      <c r="D16" s="268"/>
      <c r="E16" s="268"/>
      <c r="F16" s="268"/>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69" t="s">
        <v>95</v>
      </c>
      <c r="B17" s="269"/>
      <c r="C17" s="270"/>
      <c r="D17" s="269"/>
      <c r="E17" s="269"/>
      <c r="F17" s="271"/>
      <c r="G17" s="189"/>
    </row>
    <row r="18" spans="1:254" s="146" customFormat="1" ht="21" customHeight="1">
      <c r="A18" s="272" t="s">
        <v>96</v>
      </c>
      <c r="B18" s="271"/>
      <c r="C18" s="271"/>
      <c r="D18" s="271"/>
      <c r="E18" s="271"/>
      <c r="F18" s="271"/>
      <c r="G18" s="147"/>
    </row>
    <row r="19" spans="1:254" s="146" customFormat="1" ht="21" customHeight="1">
      <c r="A19" s="272" t="s">
        <v>97</v>
      </c>
      <c r="B19" s="271"/>
      <c r="C19" s="271"/>
      <c r="D19" s="271"/>
      <c r="E19" s="271"/>
      <c r="F19" s="271"/>
      <c r="G19" s="147"/>
    </row>
    <row r="20" spans="1:254" s="146" customFormat="1" ht="15.75" customHeight="1">
      <c r="A20" s="272"/>
      <c r="B20" s="271"/>
      <c r="C20" s="271"/>
      <c r="D20" s="271"/>
      <c r="E20" s="271"/>
      <c r="F20" s="271"/>
      <c r="G20" s="147"/>
    </row>
    <row r="21" spans="1:254" s="146" customFormat="1" ht="20.25" customHeight="1">
      <c r="A21" s="273" t="s">
        <v>98</v>
      </c>
      <c r="B21" s="274"/>
      <c r="C21" s="275"/>
      <c r="D21" s="273"/>
      <c r="E21" s="273"/>
      <c r="F21" s="271"/>
      <c r="G21" s="189"/>
    </row>
    <row r="22" spans="1:254" s="146" customFormat="1" ht="20.25" customHeight="1">
      <c r="A22" s="272" t="s">
        <v>99</v>
      </c>
      <c r="B22" s="272"/>
      <c r="C22" s="273"/>
      <c r="D22" s="273"/>
      <c r="E22" s="271"/>
      <c r="F22" s="271"/>
      <c r="G22" s="189"/>
    </row>
    <row r="23" spans="1:254" ht="20.25" customHeight="1">
      <c r="A23" s="272" t="s">
        <v>100</v>
      </c>
      <c r="B23" s="276"/>
      <c r="C23" s="276"/>
      <c r="D23" s="276"/>
      <c r="E23" s="276"/>
      <c r="F23" s="276"/>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72"/>
      <c r="B24" s="276"/>
      <c r="C24" s="276"/>
      <c r="D24" s="276"/>
      <c r="E24" s="276"/>
      <c r="F24" s="276"/>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280" customFormat="1" ht="45" customHeight="1">
      <c r="A25" s="277" t="s">
        <v>12</v>
      </c>
      <c r="B25" s="277"/>
      <c r="C25" s="277"/>
      <c r="D25" s="277"/>
      <c r="E25" s="278"/>
      <c r="F25" s="278"/>
      <c r="G25" s="279"/>
    </row>
    <row r="26" spans="1:254" s="280" customFormat="1" ht="15" customHeight="1">
      <c r="A26" s="281"/>
      <c r="B26" s="281"/>
      <c r="C26" s="281"/>
      <c r="D26" s="281"/>
      <c r="E26" s="281"/>
      <c r="F26" s="281"/>
      <c r="G26" s="282"/>
    </row>
    <row r="27" spans="1:254" ht="25.35" customHeight="1">
      <c r="A27" s="283" t="s">
        <v>89</v>
      </c>
      <c r="B27" s="250"/>
      <c r="C27" s="284"/>
      <c r="D27" s="285"/>
      <c r="E27" s="285"/>
      <c r="F27" s="250"/>
      <c r="G27" s="133"/>
    </row>
    <row r="28" spans="1:254" ht="21" customHeight="1">
      <c r="A28" s="286" t="s">
        <v>13</v>
      </c>
      <c r="B28" s="250"/>
      <c r="C28" s="284"/>
      <c r="D28" s="285"/>
      <c r="E28" s="285"/>
      <c r="F28" s="250"/>
      <c r="G28" s="133"/>
    </row>
    <row r="29" spans="1:254" ht="21" customHeight="1">
      <c r="A29" s="287"/>
      <c r="B29" s="288"/>
      <c r="C29" s="288"/>
      <c r="D29" s="289"/>
      <c r="E29" s="289"/>
      <c r="F29" s="289"/>
      <c r="G29" s="150"/>
    </row>
    <row r="30" spans="1:254" ht="15.95" customHeight="1">
      <c r="B30" s="290"/>
      <c r="C30" s="290"/>
      <c r="D30" s="153"/>
      <c r="E30" s="153"/>
      <c r="F30" s="153"/>
    </row>
    <row r="31" spans="1:254" ht="15.95" customHeight="1">
      <c r="B31" s="290"/>
      <c r="C31" s="290"/>
      <c r="D31" s="153"/>
      <c r="E31" s="153"/>
      <c r="F31" s="153"/>
    </row>
    <row r="32" spans="1:254" ht="18" hidden="1" customHeight="1">
      <c r="B32" s="154" t="s">
        <v>14</v>
      </c>
      <c r="C32" s="291"/>
      <c r="D32" s="292"/>
      <c r="E32" s="292"/>
      <c r="F32" s="153"/>
    </row>
    <row r="33" spans="2:6" ht="18" hidden="1" customHeight="1">
      <c r="B33" s="293" t="s">
        <v>1</v>
      </c>
      <c r="C33" s="158"/>
      <c r="D33" s="159"/>
      <c r="E33" s="159"/>
      <c r="F33" s="153"/>
    </row>
    <row r="34" spans="2:6" ht="18" hidden="1" customHeight="1">
      <c r="B34" s="293" t="s">
        <v>15</v>
      </c>
      <c r="C34" s="160"/>
      <c r="D34" s="161"/>
      <c r="E34" s="161"/>
      <c r="F34" s="153"/>
    </row>
    <row r="35" spans="2:6" ht="18" hidden="1" customHeight="1">
      <c r="B35" s="293" t="s">
        <v>16</v>
      </c>
      <c r="C35" s="160"/>
      <c r="D35" s="161"/>
      <c r="E35" s="161"/>
    </row>
    <row r="36" spans="2:6" ht="18" hidden="1" customHeight="1">
      <c r="B36" s="293" t="s">
        <v>17</v>
      </c>
      <c r="C36" s="160"/>
      <c r="D36" s="161"/>
      <c r="E36" s="161"/>
    </row>
    <row r="37" spans="2:6" ht="18" hidden="1" customHeight="1">
      <c r="B37" s="293" t="s">
        <v>18</v>
      </c>
      <c r="C37" s="160"/>
      <c r="D37" s="161"/>
      <c r="E37" s="161"/>
    </row>
    <row r="38" spans="2:6" ht="18" hidden="1" customHeight="1">
      <c r="B38" s="293" t="s">
        <v>19</v>
      </c>
      <c r="C38" s="160"/>
      <c r="D38" s="161"/>
      <c r="E38" s="162"/>
    </row>
    <row r="39" spans="2:6" ht="18" hidden="1" customHeight="1">
      <c r="B39" s="293" t="s">
        <v>20</v>
      </c>
      <c r="C39" s="160"/>
      <c r="D39" s="161"/>
      <c r="E39" s="161"/>
    </row>
    <row r="40" spans="2:6" ht="18" hidden="1" customHeight="1">
      <c r="B40" s="293" t="s">
        <v>42</v>
      </c>
      <c r="C40" s="160"/>
      <c r="D40" s="161"/>
      <c r="E40" s="161"/>
    </row>
    <row r="41" spans="2:6" ht="18" hidden="1" customHeight="1">
      <c r="B41" s="293" t="s">
        <v>21</v>
      </c>
      <c r="C41" s="160"/>
      <c r="D41" s="161"/>
      <c r="E41" s="161"/>
    </row>
    <row r="42" spans="2:6" ht="18" hidden="1" customHeight="1">
      <c r="B42" s="293" t="s">
        <v>22</v>
      </c>
      <c r="C42" s="160"/>
      <c r="D42" s="161"/>
      <c r="E42" s="161"/>
    </row>
    <row r="43" spans="2:6" ht="18" hidden="1" customHeight="1">
      <c r="B43" s="293" t="s">
        <v>23</v>
      </c>
      <c r="C43" s="160"/>
      <c r="D43" s="161"/>
      <c r="E43" s="161"/>
    </row>
    <row r="44" spans="2:6" ht="18" hidden="1" customHeight="1">
      <c r="B44" s="293" t="s">
        <v>24</v>
      </c>
      <c r="C44" s="160"/>
      <c r="D44" s="161"/>
      <c r="E44" s="161"/>
    </row>
    <row r="45" spans="2:6" ht="18" hidden="1" customHeight="1">
      <c r="B45" s="293" t="s">
        <v>25</v>
      </c>
      <c r="C45" s="160"/>
      <c r="D45" s="161"/>
      <c r="E45" s="161"/>
    </row>
    <row r="46" spans="2:6" ht="18" hidden="1" customHeight="1">
      <c r="B46" s="293" t="s">
        <v>26</v>
      </c>
      <c r="C46" s="160"/>
      <c r="D46" s="161"/>
      <c r="E46" s="161"/>
    </row>
    <row r="47" spans="2:6" ht="18" hidden="1" customHeight="1">
      <c r="B47" s="293" t="s">
        <v>27</v>
      </c>
      <c r="C47" s="160"/>
      <c r="D47" s="161"/>
      <c r="E47" s="161"/>
    </row>
    <row r="48" spans="2:6" ht="18" hidden="1" customHeight="1">
      <c r="B48" s="293" t="s">
        <v>28</v>
      </c>
      <c r="C48" s="160"/>
      <c r="D48" s="161"/>
      <c r="E48" s="161"/>
    </row>
    <row r="49" spans="2:5" ht="18" hidden="1" customHeight="1">
      <c r="B49" s="293" t="s">
        <v>29</v>
      </c>
      <c r="C49" s="160"/>
      <c r="D49" s="161"/>
      <c r="E49" s="162"/>
    </row>
    <row r="50" spans="2:5" ht="18" hidden="1" customHeight="1">
      <c r="B50" s="293" t="s">
        <v>30</v>
      </c>
      <c r="C50" s="160"/>
      <c r="D50" s="161"/>
      <c r="E50" s="161"/>
    </row>
    <row r="51" spans="2:5" ht="18" hidden="1" customHeight="1">
      <c r="B51" s="293" t="s">
        <v>31</v>
      </c>
      <c r="C51" s="160"/>
      <c r="D51" s="161"/>
      <c r="E51" s="161"/>
    </row>
    <row r="52" spans="2:5" ht="18" hidden="1" customHeight="1">
      <c r="B52" s="293" t="s">
        <v>32</v>
      </c>
      <c r="C52" s="160"/>
      <c r="D52" s="161"/>
      <c r="E52" s="161"/>
    </row>
    <row r="53" spans="2:5" ht="18" hidden="1" customHeight="1">
      <c r="B53" s="293" t="s">
        <v>33</v>
      </c>
      <c r="C53" s="160"/>
      <c r="D53" s="161"/>
      <c r="E53" s="162"/>
    </row>
    <row r="54" spans="2:5" ht="18" hidden="1" customHeight="1">
      <c r="B54" s="294" t="s">
        <v>34</v>
      </c>
      <c r="C54" s="160"/>
      <c r="D54" s="161"/>
      <c r="E54" s="161"/>
    </row>
    <row r="55" spans="2:5" ht="18" hidden="1" customHeight="1">
      <c r="B55" s="294" t="s">
        <v>35</v>
      </c>
      <c r="C55" s="160"/>
      <c r="D55" s="161"/>
      <c r="E55" s="161"/>
    </row>
    <row r="56" spans="2:5" ht="18" hidden="1" customHeight="1">
      <c r="B56" s="294" t="s">
        <v>36</v>
      </c>
      <c r="C56" s="160"/>
      <c r="D56" s="161"/>
      <c r="E56" s="161"/>
    </row>
    <row r="57" spans="2:5" ht="18" hidden="1" customHeight="1">
      <c r="B57" s="294" t="s">
        <v>37</v>
      </c>
      <c r="C57" s="160"/>
      <c r="D57" s="161"/>
      <c r="E57" s="162"/>
    </row>
    <row r="58" spans="2:5" ht="18" hidden="1" customHeight="1">
      <c r="B58" s="294" t="s">
        <v>38</v>
      </c>
      <c r="C58" s="160"/>
      <c r="D58" s="161"/>
      <c r="E58" s="161"/>
    </row>
    <row r="59" spans="2:5" ht="18" hidden="1" customHeight="1">
      <c r="B59" s="294" t="s">
        <v>39</v>
      </c>
      <c r="C59" s="160"/>
      <c r="D59" s="161"/>
      <c r="E59" s="161"/>
    </row>
    <row r="60" spans="2:5" ht="18" hidden="1" customHeight="1">
      <c r="B60" s="294" t="s">
        <v>40</v>
      </c>
      <c r="C60" s="160"/>
      <c r="D60" s="161"/>
      <c r="E60" s="161"/>
    </row>
    <row r="61" spans="2:5" ht="18" hidden="1" customHeight="1">
      <c r="B61" s="294" t="s">
        <v>41</v>
      </c>
      <c r="C61" s="160"/>
      <c r="D61" s="161"/>
      <c r="E61" s="161"/>
    </row>
    <row r="62" spans="2:5" ht="15.95" customHeight="1">
      <c r="B62" s="153"/>
      <c r="C62" s="295"/>
      <c r="D62" s="296"/>
      <c r="E62" s="296"/>
    </row>
    <row r="63" spans="2:5" ht="15.95" customHeight="1">
      <c r="B63" s="153"/>
      <c r="C63" s="153"/>
    </row>
    <row r="64" spans="2:5" ht="15.95" customHeight="1">
      <c r="B64" s="153"/>
      <c r="C64" s="297"/>
    </row>
    <row r="65" spans="2:3" ht="15.95" customHeight="1">
      <c r="B65" s="298"/>
      <c r="C65" s="159"/>
    </row>
    <row r="66" spans="2:3" ht="15.95" customHeight="1">
      <c r="B66" s="298"/>
      <c r="C66" s="161"/>
    </row>
    <row r="67" spans="2:3" ht="15.95" customHeight="1">
      <c r="B67" s="298"/>
      <c r="C67" s="161"/>
    </row>
    <row r="68" spans="2:3" ht="15.95" customHeight="1">
      <c r="B68" s="298"/>
      <c r="C68" s="161"/>
    </row>
    <row r="69" spans="2:3" ht="15.95" customHeight="1">
      <c r="B69" s="298"/>
      <c r="C69" s="161"/>
    </row>
    <row r="70" spans="2:3" ht="15.95" customHeight="1">
      <c r="B70" s="298"/>
      <c r="C70" s="161"/>
    </row>
    <row r="71" spans="2:3" ht="15.95" customHeight="1">
      <c r="B71" s="298"/>
      <c r="C71" s="161"/>
    </row>
    <row r="72" spans="2:3" ht="15.95" customHeight="1">
      <c r="B72" s="298"/>
      <c r="C72" s="161"/>
    </row>
    <row r="73" spans="2:3" ht="15.95" customHeight="1">
      <c r="B73" s="298"/>
      <c r="C73" s="161"/>
    </row>
    <row r="74" spans="2:3" ht="15.95" customHeight="1">
      <c r="B74" s="298"/>
      <c r="C74" s="161"/>
    </row>
    <row r="75" spans="2:3" ht="15.95" customHeight="1">
      <c r="B75" s="298"/>
      <c r="C75" s="161"/>
    </row>
    <row r="76" spans="2:3" ht="15.95" customHeight="1">
      <c r="B76" s="298"/>
      <c r="C76" s="161"/>
    </row>
    <row r="77" spans="2:3" ht="15.95" customHeight="1">
      <c r="B77" s="298"/>
      <c r="C77" s="161"/>
    </row>
    <row r="78" spans="2:3" ht="15.95" customHeight="1">
      <c r="B78" s="298"/>
      <c r="C78" s="161"/>
    </row>
    <row r="79" spans="2:3" ht="15.95" customHeight="1">
      <c r="B79" s="298"/>
      <c r="C79" s="161"/>
    </row>
    <row r="80" spans="2:3" ht="15.95" customHeight="1">
      <c r="B80" s="298"/>
      <c r="C80" s="161"/>
    </row>
    <row r="81" spans="2:3" ht="15.95" customHeight="1">
      <c r="B81" s="298"/>
      <c r="C81" s="161"/>
    </row>
    <row r="82" spans="2:3" ht="15.95" customHeight="1">
      <c r="B82" s="298"/>
      <c r="C82" s="161"/>
    </row>
    <row r="83" spans="2:3" ht="15.95" customHeight="1">
      <c r="B83" s="298"/>
      <c r="C83" s="161"/>
    </row>
    <row r="84" spans="2:3" ht="15.95" customHeight="1">
      <c r="B84" s="298"/>
      <c r="C84" s="161"/>
    </row>
    <row r="85" spans="2:3" ht="15.95" customHeight="1">
      <c r="B85" s="298"/>
      <c r="C85" s="161"/>
    </row>
    <row r="86" spans="2:3" ht="15.95" customHeight="1">
      <c r="B86" s="298"/>
      <c r="C86" s="161"/>
    </row>
    <row r="87" spans="2:3" ht="15.95" customHeight="1">
      <c r="B87" s="298"/>
      <c r="C87" s="161"/>
    </row>
    <row r="88" spans="2:3" ht="15.95" customHeight="1">
      <c r="B88" s="298"/>
      <c r="C88" s="161"/>
    </row>
    <row r="89" spans="2:3" ht="15.95" customHeight="1">
      <c r="B89" s="298"/>
      <c r="C89" s="161"/>
    </row>
    <row r="90" spans="2:3" ht="15.95" customHeight="1">
      <c r="B90" s="298"/>
      <c r="C90" s="161"/>
    </row>
    <row r="91" spans="2:3" ht="15.95" customHeight="1">
      <c r="B91" s="298"/>
      <c r="C91" s="161"/>
    </row>
    <row r="92" spans="2:3" ht="15.95" customHeight="1">
      <c r="B92" s="298"/>
      <c r="C92" s="161"/>
    </row>
    <row r="93" spans="2:3" ht="15.95" customHeight="1">
      <c r="B93" s="298"/>
      <c r="C93" s="161"/>
    </row>
    <row r="94" spans="2:3" ht="15.95" customHeight="1">
      <c r="B94" s="153"/>
      <c r="C94" s="295"/>
    </row>
    <row r="95" spans="2:3" ht="15.95" customHeight="1">
      <c r="B95" s="153"/>
      <c r="C95" s="153"/>
    </row>
    <row r="96" spans="2:3" ht="15.95" customHeight="1">
      <c r="B96" s="153"/>
      <c r="C96" s="297"/>
    </row>
    <row r="97" spans="2:3" ht="15.95" customHeight="1">
      <c r="B97" s="298"/>
      <c r="C97" s="170"/>
    </row>
    <row r="98" spans="2:3" ht="15.95" customHeight="1">
      <c r="B98" s="298"/>
      <c r="C98" s="161"/>
    </row>
    <row r="99" spans="2:3" ht="15.95" customHeight="1">
      <c r="B99" s="298"/>
      <c r="C99" s="161"/>
    </row>
    <row r="100" spans="2:3" ht="15.95" customHeight="1">
      <c r="B100" s="298"/>
      <c r="C100" s="161"/>
    </row>
    <row r="101" spans="2:3" ht="15.95" customHeight="1">
      <c r="B101" s="298"/>
      <c r="C101" s="161"/>
    </row>
    <row r="102" spans="2:3" ht="15.95" customHeight="1">
      <c r="B102" s="298"/>
      <c r="C102" s="162"/>
    </row>
    <row r="103" spans="2:3" ht="15.95" customHeight="1">
      <c r="B103" s="298"/>
      <c r="C103" s="161"/>
    </row>
    <row r="104" spans="2:3" ht="15.95" customHeight="1">
      <c r="B104" s="298"/>
      <c r="C104" s="161"/>
    </row>
    <row r="105" spans="2:3" ht="15.95" customHeight="1">
      <c r="B105" s="298"/>
      <c r="C105" s="161"/>
    </row>
    <row r="106" spans="2:3" ht="15.95" customHeight="1">
      <c r="B106" s="298"/>
      <c r="C106" s="161"/>
    </row>
    <row r="107" spans="2:3" ht="15.95" customHeight="1">
      <c r="B107" s="298"/>
      <c r="C107" s="161"/>
    </row>
    <row r="108" spans="2:3" ht="15.95" customHeight="1">
      <c r="B108" s="298"/>
      <c r="C108" s="161"/>
    </row>
    <row r="109" spans="2:3" ht="15.95" customHeight="1">
      <c r="B109" s="298"/>
      <c r="C109" s="161"/>
    </row>
    <row r="124" spans="2:3" ht="15.95" customHeight="1">
      <c r="B124" s="298"/>
      <c r="C124" s="161"/>
    </row>
    <row r="125" spans="2:3" ht="15.95" customHeight="1">
      <c r="B125" s="298"/>
      <c r="C125" s="161"/>
    </row>
    <row r="126" spans="2:3" ht="15.95" customHeight="1">
      <c r="B126" s="298"/>
      <c r="C126" s="161"/>
    </row>
    <row r="127" spans="2:3" ht="15.95" customHeight="1">
      <c r="B127" s="298"/>
      <c r="C127" s="162"/>
    </row>
    <row r="128" spans="2:3" ht="15.95" customHeight="1">
      <c r="B128" s="298"/>
      <c r="C128" s="161"/>
    </row>
    <row r="129" spans="2:3" ht="15.95" customHeight="1">
      <c r="B129" s="298"/>
      <c r="C129" s="161"/>
    </row>
    <row r="130" spans="2:3" ht="15.95" customHeight="1">
      <c r="B130" s="298"/>
      <c r="C130" s="161"/>
    </row>
    <row r="131" spans="2:3" ht="15.95" customHeight="1">
      <c r="B131" s="298"/>
      <c r="C131" s="162"/>
    </row>
    <row r="132" spans="2:3" ht="15.95" customHeight="1">
      <c r="B132" s="298"/>
      <c r="C132" s="161"/>
    </row>
    <row r="133" spans="2:3" ht="15.95" customHeight="1">
      <c r="B133" s="298"/>
      <c r="C133" s="161"/>
    </row>
    <row r="134" spans="2:3" ht="15.95" customHeight="1">
      <c r="B134" s="298"/>
      <c r="C134" s="161"/>
    </row>
    <row r="135" spans="2:3" ht="15.95" customHeight="1">
      <c r="B135" s="298"/>
      <c r="C135" s="162"/>
    </row>
    <row r="136" spans="2:3" ht="15.95" customHeight="1">
      <c r="B136" s="298"/>
      <c r="C136" s="161"/>
    </row>
    <row r="137" spans="2:3" ht="15.95" customHeight="1">
      <c r="B137" s="298"/>
      <c r="C137" s="161"/>
    </row>
    <row r="138" spans="2:3" ht="15.95" customHeight="1">
      <c r="B138" s="298"/>
      <c r="C138" s="161"/>
    </row>
    <row r="139" spans="2:3" ht="15.95" customHeight="1">
      <c r="B139" s="298"/>
      <c r="C139" s="161"/>
    </row>
    <row r="140" spans="2:3" ht="15.95" customHeight="1">
      <c r="B140" s="153"/>
      <c r="C140" s="295"/>
    </row>
    <row r="141" spans="2:3" ht="15.95" customHeight="1">
      <c r="B141" s="153"/>
      <c r="C141" s="153"/>
    </row>
    <row r="142" spans="2:3" ht="15.95" customHeight="1">
      <c r="B142" s="153"/>
      <c r="C142" s="153"/>
    </row>
    <row r="143" spans="2:3" ht="15.95" customHeight="1">
      <c r="B143" s="153"/>
      <c r="C143" s="153"/>
    </row>
    <row r="144" spans="2:3"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58" min="1" max="3" man="1"/>
    <brk id="90" min="1"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28</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230155</v>
      </c>
      <c r="D10" s="123">
        <v>1</v>
      </c>
      <c r="E10" s="124">
        <f>ROUND(+C10*D10,0)</f>
        <v>230155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f>ROUND(+C11*D11,0)</f>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230155</v>
      </c>
      <c r="D12" s="127"/>
      <c r="E12" s="128">
        <f>E10+E11</f>
        <v>230155</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29</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611509</v>
      </c>
      <c r="D10" s="123">
        <v>1</v>
      </c>
      <c r="E10" s="124">
        <f>ROUND(+C10*D10,0)</f>
        <v>611509</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877791</v>
      </c>
      <c r="D11" s="125">
        <v>0.66666666666666663</v>
      </c>
      <c r="E11" s="124">
        <f>ROUND(+C11*D11,0)</f>
        <v>585194</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1489300</v>
      </c>
      <c r="D12" s="127"/>
      <c r="E12" s="128">
        <f>E10+E11</f>
        <v>1196703</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43"/>
  <sheetViews>
    <sheetView showGridLines="0" zoomScale="80" zoomScaleNormal="80" zoomScaleSheetLayoutView="70" workbookViewId="0">
      <selection activeCell="C10" sqref="C10:E12"/>
    </sheetView>
  </sheetViews>
  <sheetFormatPr defaultRowHeight="15"/>
  <cols>
    <col min="1" max="1" width="33.88671875" style="89" customWidth="1"/>
    <col min="2" max="2" width="14.109375" style="89" customWidth="1"/>
    <col min="3" max="4" width="13.88671875" style="89" customWidth="1"/>
    <col min="5" max="5" width="15.109375" style="89" customWidth="1"/>
    <col min="6" max="6" width="14.44140625" style="89" customWidth="1"/>
    <col min="7" max="7" width="14.109375" style="89" customWidth="1"/>
    <col min="8" max="16384" width="8.88671875" style="89"/>
  </cols>
  <sheetData>
    <row r="1" spans="1:9" ht="20.25">
      <c r="A1" s="185" t="s">
        <v>48</v>
      </c>
      <c r="B1" s="185"/>
      <c r="C1" s="185"/>
      <c r="D1" s="185"/>
      <c r="E1" s="185"/>
      <c r="F1" s="185"/>
      <c r="G1" s="185"/>
      <c r="H1" s="172"/>
      <c r="I1" s="50"/>
    </row>
    <row r="2" spans="1:9" ht="20.25" customHeight="1">
      <c r="A2" s="186" t="s">
        <v>90</v>
      </c>
      <c r="B2" s="186"/>
      <c r="C2" s="186"/>
      <c r="D2" s="186"/>
      <c r="E2" s="186"/>
      <c r="F2" s="186"/>
      <c r="G2" s="186"/>
      <c r="H2" s="172"/>
      <c r="I2" s="50"/>
    </row>
    <row r="3" spans="1:9" ht="21" customHeight="1">
      <c r="A3" s="187" t="s">
        <v>49</v>
      </c>
      <c r="B3" s="187"/>
      <c r="C3" s="187"/>
      <c r="D3" s="187"/>
      <c r="E3" s="187"/>
      <c r="F3" s="187"/>
      <c r="G3" s="187"/>
      <c r="H3" s="172"/>
      <c r="I3" s="50"/>
    </row>
    <row r="4" spans="1:9" ht="22.15" customHeight="1">
      <c r="A4" s="187" t="s">
        <v>91</v>
      </c>
      <c r="B4" s="187"/>
      <c r="C4" s="187"/>
      <c r="D4" s="187"/>
      <c r="E4" s="187"/>
      <c r="F4" s="187"/>
      <c r="G4" s="187"/>
      <c r="H4" s="50"/>
      <c r="I4" s="50"/>
    </row>
    <row r="5" spans="1:9" ht="16.149999999999999" customHeight="1" thickBot="1">
      <c r="A5" s="188"/>
      <c r="B5" s="188"/>
      <c r="C5" s="188"/>
      <c r="D5" s="188"/>
      <c r="E5" s="188"/>
      <c r="F5" s="188"/>
      <c r="G5" s="188"/>
      <c r="H5" s="53"/>
      <c r="I5" s="53"/>
    </row>
    <row r="6" spans="1:9" ht="81.599999999999994" customHeight="1">
      <c r="A6" s="108"/>
      <c r="B6" s="239" t="s">
        <v>50</v>
      </c>
      <c r="C6" s="240"/>
      <c r="D6" s="239" t="s">
        <v>51</v>
      </c>
      <c r="E6" s="241"/>
      <c r="F6" s="239" t="s">
        <v>52</v>
      </c>
      <c r="G6" s="242"/>
      <c r="H6" s="50"/>
      <c r="I6" s="50"/>
    </row>
    <row r="7" spans="1:9" ht="78.75">
      <c r="A7" s="109" t="s">
        <v>53</v>
      </c>
      <c r="B7" s="92" t="s">
        <v>92</v>
      </c>
      <c r="C7" s="80" t="s">
        <v>54</v>
      </c>
      <c r="D7" s="122" t="s">
        <v>93</v>
      </c>
      <c r="E7" s="80" t="s">
        <v>55</v>
      </c>
      <c r="F7" s="92" t="s">
        <v>56</v>
      </c>
      <c r="G7" s="110" t="s">
        <v>57</v>
      </c>
      <c r="H7" s="54"/>
      <c r="I7" s="51"/>
    </row>
    <row r="8" spans="1:9" ht="15.75">
      <c r="A8" s="111" t="s">
        <v>58</v>
      </c>
      <c r="B8" s="102">
        <f>'Eastern FL'!C10</f>
        <v>356968.83</v>
      </c>
      <c r="C8" s="103">
        <f t="shared" ref="C8:C36" si="0">B8</f>
        <v>356968.83</v>
      </c>
      <c r="D8" s="102">
        <f>'Eastern FL'!C11</f>
        <v>0</v>
      </c>
      <c r="E8" s="104">
        <f>'Eastern FL'!E11</f>
        <v>0</v>
      </c>
      <c r="F8" s="105">
        <f t="shared" ref="F8:F36" si="1">B8+D8</f>
        <v>356968.83</v>
      </c>
      <c r="G8" s="112">
        <f t="shared" ref="G8:G36" si="2">C8+E8</f>
        <v>356968.83</v>
      </c>
      <c r="H8" s="54"/>
      <c r="I8" s="51"/>
    </row>
    <row r="9" spans="1:9" ht="15.75">
      <c r="A9" s="111" t="s">
        <v>59</v>
      </c>
      <c r="B9" s="85">
        <f>Broward!C10</f>
        <v>487578.29</v>
      </c>
      <c r="C9" s="100">
        <f t="shared" si="0"/>
        <v>487578.29</v>
      </c>
      <c r="D9" s="85">
        <f>Broward!C11</f>
        <v>32171068.43</v>
      </c>
      <c r="E9" s="88">
        <f>Broward!E11</f>
        <v>21447379</v>
      </c>
      <c r="F9" s="98">
        <f t="shared" si="1"/>
        <v>32658646.719999999</v>
      </c>
      <c r="G9" s="113">
        <f t="shared" si="2"/>
        <v>21934957.289999999</v>
      </c>
      <c r="H9" s="54"/>
      <c r="I9" s="51"/>
    </row>
    <row r="10" spans="1:9" ht="15.75">
      <c r="A10" s="111" t="s">
        <v>60</v>
      </c>
      <c r="B10" s="86">
        <f>'Central FL'!C10</f>
        <v>1763001.7400000005</v>
      </c>
      <c r="C10" s="100">
        <f t="shared" si="0"/>
        <v>1763001.7400000005</v>
      </c>
      <c r="D10" s="86">
        <f>'Central FL'!C11</f>
        <v>497182.38999999833</v>
      </c>
      <c r="E10" s="65">
        <f>'Central FL'!E11</f>
        <v>331455</v>
      </c>
      <c r="F10" s="98">
        <f t="shared" si="1"/>
        <v>2260184.129999999</v>
      </c>
      <c r="G10" s="113">
        <f t="shared" si="2"/>
        <v>2094456.7400000005</v>
      </c>
      <c r="H10" s="54"/>
      <c r="I10" s="51"/>
    </row>
    <row r="11" spans="1:9" ht="15.75">
      <c r="A11" s="111" t="s">
        <v>61</v>
      </c>
      <c r="B11" s="86">
        <f>Chipola!C10</f>
        <v>651460</v>
      </c>
      <c r="C11" s="100">
        <f t="shared" si="0"/>
        <v>651460</v>
      </c>
      <c r="D11" s="86">
        <f>Chipola!C11</f>
        <v>51810</v>
      </c>
      <c r="E11" s="65">
        <f>Chipola!E11</f>
        <v>34540</v>
      </c>
      <c r="F11" s="98">
        <f t="shared" si="1"/>
        <v>703270</v>
      </c>
      <c r="G11" s="113">
        <f t="shared" si="2"/>
        <v>686000</v>
      </c>
      <c r="H11" s="54"/>
      <c r="I11" s="51"/>
    </row>
    <row r="12" spans="1:9" ht="15.75">
      <c r="A12" s="111" t="s">
        <v>62</v>
      </c>
      <c r="B12" s="86">
        <f>Daytona!C10</f>
        <v>1816046.41</v>
      </c>
      <c r="C12" s="100">
        <f t="shared" si="0"/>
        <v>1816046.41</v>
      </c>
      <c r="D12" s="86">
        <f>Daytona!C11</f>
        <v>62752.54</v>
      </c>
      <c r="E12" s="65">
        <f>Daytona!E11</f>
        <v>41835</v>
      </c>
      <c r="F12" s="98">
        <f t="shared" si="1"/>
        <v>1878798.95</v>
      </c>
      <c r="G12" s="113">
        <f t="shared" si="2"/>
        <v>1857881.41</v>
      </c>
      <c r="H12" s="54"/>
      <c r="I12" s="51"/>
    </row>
    <row r="13" spans="1:9" ht="15.75">
      <c r="A13" s="111" t="s">
        <v>63</v>
      </c>
      <c r="B13" s="86">
        <f>'FL SouthWestern'!C10</f>
        <v>589575</v>
      </c>
      <c r="C13" s="100">
        <f t="shared" si="0"/>
        <v>589575</v>
      </c>
      <c r="D13" s="86">
        <f>'FL SouthWestern'!C11</f>
        <v>578691</v>
      </c>
      <c r="E13" s="65">
        <f>'FL SouthWestern'!E11</f>
        <v>385794</v>
      </c>
      <c r="F13" s="98">
        <f t="shared" si="1"/>
        <v>1168266</v>
      </c>
      <c r="G13" s="113">
        <f t="shared" si="2"/>
        <v>975369</v>
      </c>
      <c r="H13" s="54"/>
      <c r="I13" s="51"/>
    </row>
    <row r="14" spans="1:9" ht="15.75">
      <c r="A14" s="111" t="s">
        <v>64</v>
      </c>
      <c r="B14" s="86">
        <f>FSCJ!C10</f>
        <v>640552.42000000004</v>
      </c>
      <c r="C14" s="100">
        <f t="shared" si="0"/>
        <v>640552.42000000004</v>
      </c>
      <c r="D14" s="90">
        <f>FSCJ!C11</f>
        <v>1456713.98</v>
      </c>
      <c r="E14" s="91">
        <f>FSCJ!E11</f>
        <v>971143</v>
      </c>
      <c r="F14" s="98">
        <f t="shared" si="1"/>
        <v>2097266.4</v>
      </c>
      <c r="G14" s="113">
        <f t="shared" si="2"/>
        <v>1611695.42</v>
      </c>
      <c r="H14" s="54"/>
      <c r="I14" s="51"/>
    </row>
    <row r="15" spans="1:9" ht="15.75">
      <c r="A15" s="111" t="s">
        <v>102</v>
      </c>
      <c r="B15" s="86">
        <f>'FL Keys'!C10</f>
        <v>163623</v>
      </c>
      <c r="C15" s="100">
        <f t="shared" si="0"/>
        <v>163623</v>
      </c>
      <c r="D15" s="86">
        <f>'FL Keys'!C11</f>
        <v>653965</v>
      </c>
      <c r="E15" s="65">
        <f>'FL Keys'!E11</f>
        <v>435977</v>
      </c>
      <c r="F15" s="98">
        <f t="shared" si="1"/>
        <v>817588</v>
      </c>
      <c r="G15" s="113">
        <f t="shared" si="2"/>
        <v>599600</v>
      </c>
      <c r="H15" s="54"/>
      <c r="I15" s="51"/>
    </row>
    <row r="16" spans="1:9" ht="15.75">
      <c r="A16" s="114" t="s">
        <v>65</v>
      </c>
      <c r="B16" s="87">
        <f>'Gulf Coast'!C10</f>
        <v>466834.78</v>
      </c>
      <c r="C16" s="100">
        <f t="shared" si="0"/>
        <v>466834.78</v>
      </c>
      <c r="D16" s="87">
        <f>'Gulf Coast'!C11</f>
        <v>814056.61</v>
      </c>
      <c r="E16" s="64">
        <f>'Gulf Coast'!E11</f>
        <v>542704</v>
      </c>
      <c r="F16" s="98">
        <f t="shared" si="1"/>
        <v>1280891.3900000001</v>
      </c>
      <c r="G16" s="113">
        <f t="shared" si="2"/>
        <v>1009538.78</v>
      </c>
      <c r="H16" s="54"/>
      <c r="I16" s="51"/>
    </row>
    <row r="17" spans="1:9" ht="15.75">
      <c r="A17" s="111" t="s">
        <v>66</v>
      </c>
      <c r="B17" s="86">
        <f>Hillsborough!C10</f>
        <v>1537105.31</v>
      </c>
      <c r="C17" s="100">
        <f t="shared" si="0"/>
        <v>1537105.31</v>
      </c>
      <c r="D17" s="86">
        <f>Hillsborough!C11</f>
        <v>304917.84000000003</v>
      </c>
      <c r="E17" s="65">
        <f>Hillsborough!E11</f>
        <v>203279</v>
      </c>
      <c r="F17" s="98">
        <f t="shared" si="1"/>
        <v>1842023.1500000001</v>
      </c>
      <c r="G17" s="113">
        <f t="shared" si="2"/>
        <v>1740384.31</v>
      </c>
      <c r="H17" s="54"/>
      <c r="I17" s="51"/>
    </row>
    <row r="18" spans="1:9" ht="15.75">
      <c r="A18" s="111" t="s">
        <v>67</v>
      </c>
      <c r="B18" s="86">
        <f>'Indian River'!C10</f>
        <v>1987839.7</v>
      </c>
      <c r="C18" s="100">
        <f t="shared" si="0"/>
        <v>1987839.7</v>
      </c>
      <c r="D18" s="86">
        <f>'Indian River'!C11</f>
        <v>17989339</v>
      </c>
      <c r="E18" s="65">
        <f>'Indian River'!E11</f>
        <v>11992893</v>
      </c>
      <c r="F18" s="98">
        <f t="shared" si="1"/>
        <v>19977178.699999999</v>
      </c>
      <c r="G18" s="113">
        <f t="shared" si="2"/>
        <v>13980732.699999999</v>
      </c>
      <c r="H18" s="54"/>
      <c r="I18" s="51"/>
    </row>
    <row r="19" spans="1:9" ht="15.75">
      <c r="A19" s="111" t="s">
        <v>68</v>
      </c>
      <c r="B19" s="86">
        <f>'FL Gateway'!C10</f>
        <v>548034.06000000006</v>
      </c>
      <c r="C19" s="100">
        <f t="shared" si="0"/>
        <v>548034.06000000006</v>
      </c>
      <c r="D19" s="86">
        <f>'FL Gateway'!C11</f>
        <v>895357.37</v>
      </c>
      <c r="E19" s="65">
        <f>'FL Gateway'!E11</f>
        <v>596905</v>
      </c>
      <c r="F19" s="98">
        <f t="shared" si="1"/>
        <v>1443391.4300000002</v>
      </c>
      <c r="G19" s="113">
        <f t="shared" si="2"/>
        <v>1144939.06</v>
      </c>
      <c r="H19" s="54"/>
      <c r="I19" s="51"/>
    </row>
    <row r="20" spans="1:9" ht="15.75">
      <c r="A20" s="111" t="s">
        <v>69</v>
      </c>
      <c r="B20" s="86">
        <f>'Lake-Sumter'!C10</f>
        <v>535152.56000000006</v>
      </c>
      <c r="C20" s="100">
        <f t="shared" si="0"/>
        <v>535152.56000000006</v>
      </c>
      <c r="D20" s="86">
        <f>'Lake-Sumter'!C11</f>
        <v>77070</v>
      </c>
      <c r="E20" s="65">
        <f>'Lake-Sumter'!E11</f>
        <v>51380</v>
      </c>
      <c r="F20" s="98">
        <f t="shared" si="1"/>
        <v>612222.56000000006</v>
      </c>
      <c r="G20" s="113">
        <f t="shared" si="2"/>
        <v>586532.56000000006</v>
      </c>
      <c r="H20" s="54"/>
      <c r="I20" s="51"/>
    </row>
    <row r="21" spans="1:9" ht="15.75">
      <c r="A21" s="111" t="s">
        <v>70</v>
      </c>
      <c r="B21" s="86">
        <f>'State College of Florida '!C10</f>
        <v>2821843</v>
      </c>
      <c r="C21" s="100">
        <f t="shared" si="0"/>
        <v>2821843</v>
      </c>
      <c r="D21" s="86">
        <f>'State College of Florida '!C11</f>
        <v>1995942</v>
      </c>
      <c r="E21" s="65">
        <f>'State College of Florida '!E11</f>
        <v>1330628</v>
      </c>
      <c r="F21" s="98">
        <f t="shared" si="1"/>
        <v>4817785</v>
      </c>
      <c r="G21" s="113">
        <f t="shared" si="2"/>
        <v>4152471</v>
      </c>
      <c r="H21" s="54"/>
      <c r="I21" s="51"/>
    </row>
    <row r="22" spans="1:9" ht="15.75">
      <c r="A22" s="114" t="s">
        <v>71</v>
      </c>
      <c r="B22" s="87">
        <f>Miami!C10</f>
        <v>3231491.8</v>
      </c>
      <c r="C22" s="100">
        <f t="shared" si="0"/>
        <v>3231491.8</v>
      </c>
      <c r="D22" s="87">
        <f>Miami!C11</f>
        <v>16100766.550000001</v>
      </c>
      <c r="E22" s="64">
        <f>Miami!E11</f>
        <v>10733844</v>
      </c>
      <c r="F22" s="98">
        <f t="shared" si="1"/>
        <v>19332258.350000001</v>
      </c>
      <c r="G22" s="113">
        <f t="shared" si="2"/>
        <v>13965335.800000001</v>
      </c>
      <c r="H22" s="54"/>
      <c r="I22" s="51"/>
    </row>
    <row r="23" spans="1:9" ht="15.75">
      <c r="A23" s="114" t="s">
        <v>103</v>
      </c>
      <c r="B23" s="87">
        <f>'North FL'!C10</f>
        <v>230155</v>
      </c>
      <c r="C23" s="100">
        <f t="shared" si="0"/>
        <v>230155</v>
      </c>
      <c r="D23" s="87">
        <f>'North FL'!C11</f>
        <v>0</v>
      </c>
      <c r="E23" s="64">
        <f>'North FL'!E11</f>
        <v>0</v>
      </c>
      <c r="F23" s="98">
        <f t="shared" si="1"/>
        <v>230155</v>
      </c>
      <c r="G23" s="113">
        <f t="shared" si="2"/>
        <v>230155</v>
      </c>
      <c r="H23" s="54"/>
      <c r="I23" s="51"/>
    </row>
    <row r="24" spans="1:9" ht="15.75">
      <c r="A24" s="111" t="s">
        <v>72</v>
      </c>
      <c r="B24" s="86">
        <f>'Northwest FL'!C10</f>
        <v>611509</v>
      </c>
      <c r="C24" s="100">
        <f t="shared" si="0"/>
        <v>611509</v>
      </c>
      <c r="D24" s="86">
        <f>'Northwest FL'!C11</f>
        <v>877791</v>
      </c>
      <c r="E24" s="65">
        <f>'Northwest FL'!E11</f>
        <v>585194</v>
      </c>
      <c r="F24" s="98">
        <f t="shared" si="1"/>
        <v>1489300</v>
      </c>
      <c r="G24" s="113">
        <f t="shared" si="2"/>
        <v>1196703</v>
      </c>
      <c r="H24" s="54"/>
      <c r="I24" s="51"/>
    </row>
    <row r="25" spans="1:9" ht="15.75">
      <c r="A25" s="111" t="s">
        <v>73</v>
      </c>
      <c r="B25" s="86">
        <f>'Palm Beach'!C10</f>
        <v>981199</v>
      </c>
      <c r="C25" s="100">
        <f t="shared" si="0"/>
        <v>981199</v>
      </c>
      <c r="D25" s="86">
        <f>'Palm Beach'!C11</f>
        <v>5350952</v>
      </c>
      <c r="E25" s="65">
        <f>'Palm Beach'!E11</f>
        <v>3567301</v>
      </c>
      <c r="F25" s="98">
        <f t="shared" si="1"/>
        <v>6332151</v>
      </c>
      <c r="G25" s="113">
        <f t="shared" si="2"/>
        <v>4548500</v>
      </c>
      <c r="H25" s="54"/>
      <c r="I25" s="51"/>
    </row>
    <row r="26" spans="1:9" ht="15.75">
      <c r="A26" s="114" t="s">
        <v>74</v>
      </c>
      <c r="B26" s="87">
        <f>'Pasco-Hernando'!C10</f>
        <v>588757.57999999996</v>
      </c>
      <c r="C26" s="101">
        <f t="shared" si="0"/>
        <v>588757.57999999996</v>
      </c>
      <c r="D26" s="87">
        <f>'Pasco-Hernando'!C11</f>
        <v>1264993.25</v>
      </c>
      <c r="E26" s="64">
        <f>'Pasco-Hernando'!E11</f>
        <v>843329</v>
      </c>
      <c r="F26" s="99">
        <f t="shared" si="1"/>
        <v>1853750.83</v>
      </c>
      <c r="G26" s="115">
        <f t="shared" si="2"/>
        <v>1432086.58</v>
      </c>
      <c r="H26" s="54"/>
      <c r="I26" s="51"/>
    </row>
    <row r="27" spans="1:9" ht="15.75">
      <c r="A27" s="111" t="s">
        <v>75</v>
      </c>
      <c r="B27" s="86">
        <f>Pensacola!C10</f>
        <v>2235525.7999999998</v>
      </c>
      <c r="C27" s="100">
        <f t="shared" si="0"/>
        <v>2235525.7999999998</v>
      </c>
      <c r="D27" s="86">
        <f>Pensacola!C11</f>
        <v>0</v>
      </c>
      <c r="E27" s="65">
        <f>Pensacola!E11</f>
        <v>0</v>
      </c>
      <c r="F27" s="98">
        <f t="shared" si="1"/>
        <v>2235525.7999999998</v>
      </c>
      <c r="G27" s="113">
        <f t="shared" si="2"/>
        <v>2235525.7999999998</v>
      </c>
      <c r="H27" s="54"/>
      <c r="I27" s="51"/>
    </row>
    <row r="28" spans="1:9" ht="15.75">
      <c r="A28" s="111" t="s">
        <v>76</v>
      </c>
      <c r="B28" s="86">
        <f>Polk!C10</f>
        <v>732491</v>
      </c>
      <c r="C28" s="100">
        <f t="shared" si="0"/>
        <v>732491</v>
      </c>
      <c r="D28" s="86">
        <f>Polk!C11</f>
        <v>0</v>
      </c>
      <c r="E28" s="65">
        <f>Polk!E11</f>
        <v>0</v>
      </c>
      <c r="F28" s="98">
        <f t="shared" si="1"/>
        <v>732491</v>
      </c>
      <c r="G28" s="113">
        <f t="shared" si="2"/>
        <v>732491</v>
      </c>
      <c r="H28" s="54"/>
      <c r="I28" s="51"/>
    </row>
    <row r="29" spans="1:9" ht="15.75">
      <c r="A29" s="111" t="s">
        <v>77</v>
      </c>
      <c r="B29" s="86">
        <f>'Saint Johns '!C10</f>
        <v>347797.79</v>
      </c>
      <c r="C29" s="100">
        <f t="shared" si="0"/>
        <v>347797.79</v>
      </c>
      <c r="D29" s="86">
        <f>'Saint Johns '!C11</f>
        <v>166841.23000000001</v>
      </c>
      <c r="E29" s="65">
        <f>'Saint Johns '!E11</f>
        <v>111227</v>
      </c>
      <c r="F29" s="98">
        <f t="shared" si="1"/>
        <v>514639.02</v>
      </c>
      <c r="G29" s="113">
        <f t="shared" si="2"/>
        <v>459024.79</v>
      </c>
      <c r="H29" s="54"/>
      <c r="I29" s="51"/>
    </row>
    <row r="30" spans="1:9" ht="15.75">
      <c r="A30" s="111" t="s">
        <v>78</v>
      </c>
      <c r="B30" s="86">
        <f>'Saint Pete'!C10</f>
        <v>2382105</v>
      </c>
      <c r="C30" s="100">
        <f t="shared" si="0"/>
        <v>2382105</v>
      </c>
      <c r="D30" s="86">
        <f>'Saint Pete'!C11</f>
        <v>2202080</v>
      </c>
      <c r="E30" s="65">
        <f>'Saint Pete'!E11</f>
        <v>1468053</v>
      </c>
      <c r="F30" s="98">
        <f t="shared" si="1"/>
        <v>4584185</v>
      </c>
      <c r="G30" s="113">
        <f t="shared" si="2"/>
        <v>3850158</v>
      </c>
      <c r="H30" s="54"/>
      <c r="I30" s="51"/>
    </row>
    <row r="31" spans="1:9" ht="15.75">
      <c r="A31" s="111" t="s">
        <v>79</v>
      </c>
      <c r="B31" s="86">
        <f>'Santa Fe'!C10</f>
        <v>928855.61</v>
      </c>
      <c r="C31" s="100">
        <f t="shared" si="0"/>
        <v>928855.61</v>
      </c>
      <c r="D31" s="86">
        <f>'Santa Fe'!C11</f>
        <v>282643.46999999997</v>
      </c>
      <c r="E31" s="65">
        <f>'Santa Fe'!E11</f>
        <v>188429</v>
      </c>
      <c r="F31" s="98">
        <f t="shared" si="1"/>
        <v>1211499.08</v>
      </c>
      <c r="G31" s="113">
        <f t="shared" si="2"/>
        <v>1117284.6099999999</v>
      </c>
      <c r="H31" s="61"/>
      <c r="I31" s="61"/>
    </row>
    <row r="32" spans="1:9" ht="15.75">
      <c r="A32" s="111" t="s">
        <v>80</v>
      </c>
      <c r="B32" s="86">
        <f>Seminole!C10</f>
        <v>453998.41</v>
      </c>
      <c r="C32" s="100">
        <f t="shared" si="0"/>
        <v>453998.41</v>
      </c>
      <c r="D32" s="86">
        <f>Seminole!C11</f>
        <v>1667674.18</v>
      </c>
      <c r="E32" s="65">
        <f>Seminole!E11</f>
        <v>1111783</v>
      </c>
      <c r="F32" s="98">
        <f t="shared" si="1"/>
        <v>2121672.59</v>
      </c>
      <c r="G32" s="113">
        <f t="shared" si="2"/>
        <v>1565781.41</v>
      </c>
      <c r="H32" s="62"/>
      <c r="I32" s="63"/>
    </row>
    <row r="33" spans="1:9" ht="15.75">
      <c r="A33" s="114" t="s">
        <v>81</v>
      </c>
      <c r="B33" s="87">
        <f>'South FL'!C10</f>
        <v>278351.92</v>
      </c>
      <c r="C33" s="100">
        <f t="shared" si="0"/>
        <v>278351.92</v>
      </c>
      <c r="D33" s="87">
        <f>'South FL'!C11</f>
        <v>0</v>
      </c>
      <c r="E33" s="64">
        <f>'South FL'!E11</f>
        <v>0</v>
      </c>
      <c r="F33" s="98">
        <f t="shared" si="1"/>
        <v>278351.92</v>
      </c>
      <c r="G33" s="113">
        <f t="shared" si="2"/>
        <v>278351.92</v>
      </c>
      <c r="H33" s="54"/>
      <c r="I33" s="51"/>
    </row>
    <row r="34" spans="1:9" ht="15.75">
      <c r="A34" s="114" t="s">
        <v>82</v>
      </c>
      <c r="B34" s="87">
        <f>Tallahassee!C10</f>
        <v>899918.63</v>
      </c>
      <c r="C34" s="101">
        <f t="shared" si="0"/>
        <v>899918.63</v>
      </c>
      <c r="D34" s="87">
        <f>Tallahassee!C11</f>
        <v>827810.91</v>
      </c>
      <c r="E34" s="64">
        <f>Tallahassee!E11</f>
        <v>551874</v>
      </c>
      <c r="F34" s="99">
        <f t="shared" si="1"/>
        <v>1727729.54</v>
      </c>
      <c r="G34" s="115">
        <f t="shared" si="2"/>
        <v>1451792.63</v>
      </c>
      <c r="H34" s="54"/>
      <c r="I34" s="51"/>
    </row>
    <row r="35" spans="1:9" ht="15.75">
      <c r="A35" s="111" t="s">
        <v>83</v>
      </c>
      <c r="B35" s="86">
        <f>Valencia!C10</f>
        <v>1298062.28</v>
      </c>
      <c r="C35" s="100">
        <f t="shared" si="0"/>
        <v>1298062.28</v>
      </c>
      <c r="D35" s="86">
        <f>Valencia!C11</f>
        <v>2611991.46</v>
      </c>
      <c r="E35" s="65">
        <f>Valencia!E11</f>
        <v>1741328</v>
      </c>
      <c r="F35" s="98">
        <f t="shared" si="1"/>
        <v>3910053.74</v>
      </c>
      <c r="G35" s="113">
        <f t="shared" si="2"/>
        <v>3039390.2800000003</v>
      </c>
      <c r="H35" s="54"/>
      <c r="I35" s="51"/>
    </row>
    <row r="36" spans="1:9" ht="15.75">
      <c r="A36" s="111" t="s">
        <v>84</v>
      </c>
      <c r="B36" s="86">
        <f>'FCS Foundation'!C10</f>
        <v>50</v>
      </c>
      <c r="C36" s="100">
        <f t="shared" si="0"/>
        <v>50</v>
      </c>
      <c r="D36" s="86">
        <f>'FCS Foundation'!C11</f>
        <v>1900933</v>
      </c>
      <c r="E36" s="65">
        <f>'FCS Foundation'!E11</f>
        <v>1267289</v>
      </c>
      <c r="F36" s="98">
        <f t="shared" si="1"/>
        <v>1900983</v>
      </c>
      <c r="G36" s="113">
        <f t="shared" si="2"/>
        <v>1267339</v>
      </c>
      <c r="H36" s="51"/>
      <c r="I36" s="51"/>
    </row>
    <row r="37" spans="1:9" ht="16.5" thickBot="1">
      <c r="A37" s="116"/>
      <c r="B37" s="93"/>
      <c r="C37" s="94"/>
      <c r="D37" s="96"/>
      <c r="E37" s="97"/>
      <c r="F37" s="84"/>
      <c r="G37" s="117"/>
      <c r="H37" s="50"/>
      <c r="I37" s="50"/>
    </row>
    <row r="38" spans="1:9" ht="17.25" thickTop="1" thickBot="1">
      <c r="A38" s="118" t="s">
        <v>85</v>
      </c>
      <c r="B38" s="119">
        <f t="shared" ref="B38:G38" si="3">SUM(B8:B36)</f>
        <v>29565883.920000002</v>
      </c>
      <c r="C38" s="120">
        <f t="shared" si="3"/>
        <v>29565883.920000002</v>
      </c>
      <c r="D38" s="106">
        <f t="shared" si="3"/>
        <v>90803343.209999993</v>
      </c>
      <c r="E38" s="107">
        <f t="shared" si="3"/>
        <v>60535563</v>
      </c>
      <c r="F38" s="119">
        <f t="shared" si="3"/>
        <v>120369227.12999998</v>
      </c>
      <c r="G38" s="121">
        <f t="shared" si="3"/>
        <v>90101446.920000002</v>
      </c>
    </row>
    <row r="39" spans="1:9">
      <c r="C39" s="60"/>
      <c r="H39" s="50"/>
      <c r="I39" s="50"/>
    </row>
    <row r="40" spans="1:9">
      <c r="A40" s="50"/>
      <c r="B40" s="58"/>
      <c r="C40" s="50"/>
      <c r="D40" s="55"/>
      <c r="E40" s="55"/>
      <c r="F40" s="55"/>
      <c r="G40" s="55"/>
      <c r="H40" s="50"/>
      <c r="I40" s="50"/>
    </row>
    <row r="41" spans="1:9">
      <c r="A41" s="56"/>
      <c r="B41" s="50"/>
      <c r="C41" s="50"/>
      <c r="D41" s="52"/>
      <c r="E41" s="50"/>
      <c r="F41" s="49"/>
      <c r="G41" s="49"/>
      <c r="H41" s="50"/>
      <c r="I41" s="50"/>
    </row>
    <row r="42" spans="1:9">
      <c r="A42" s="57"/>
      <c r="B42" s="50"/>
      <c r="C42" s="50"/>
      <c r="D42" s="51"/>
      <c r="E42" s="50"/>
      <c r="F42" s="50"/>
      <c r="G42" s="50"/>
    </row>
    <row r="43" spans="1:9">
      <c r="A43" s="59"/>
    </row>
  </sheetData>
  <printOptions horizontalCentered="1"/>
  <pageMargins left="0.7" right="0.7" top="0.75" bottom="0.75" header="0.3" footer="0.3"/>
  <pageSetup scale="63" orientation="portrait" r:id="rId1"/>
  <ignoredErrors>
    <ignoredError sqref="E14"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30</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981199</v>
      </c>
      <c r="D10" s="123">
        <v>1</v>
      </c>
      <c r="E10" s="124">
        <f>ROUND(+C10*D10,0)</f>
        <v>981199</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5350952</v>
      </c>
      <c r="D11" s="125">
        <v>0.66666666666666663</v>
      </c>
      <c r="E11" s="124">
        <f>ROUND(+C11*D11,0)</f>
        <v>3567301</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6332151</v>
      </c>
      <c r="D12" s="127"/>
      <c r="E12" s="128">
        <f>E10+E11</f>
        <v>4548500</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31</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588757.57999999996</v>
      </c>
      <c r="D10" s="123">
        <v>1</v>
      </c>
      <c r="E10" s="124">
        <f>ROUND(+C10*D10,0)</f>
        <v>588758</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1264993.25</v>
      </c>
      <c r="D11" s="125">
        <v>0.66666666666666663</v>
      </c>
      <c r="E11" s="124">
        <f>ROUND(+C11*D11,0)</f>
        <v>843329</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1853750.83</v>
      </c>
      <c r="D12" s="127"/>
      <c r="E12" s="128">
        <f>E10+E11</f>
        <v>1432087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32</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104</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2235525.7999999998</v>
      </c>
      <c r="D10" s="123">
        <v>1</v>
      </c>
      <c r="E10" s="124">
        <v>2235526</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2235525.7999999998</v>
      </c>
      <c r="D12" s="127"/>
      <c r="E12" s="128">
        <v>2235526</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33</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732491</v>
      </c>
      <c r="D10" s="123">
        <v>1</v>
      </c>
      <c r="E10" s="124">
        <f>ROUND(+C10*D10,0)</f>
        <v>732491</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f>ROUND(+C11*D11,0)</f>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732491</v>
      </c>
      <c r="D12" s="127"/>
      <c r="E12" s="128">
        <f>E10+E11</f>
        <v>732491</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34</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347797.79</v>
      </c>
      <c r="D10" s="123">
        <v>1</v>
      </c>
      <c r="E10" s="124">
        <f>ROUND(+C10*D10,0)</f>
        <v>347798</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166841.23000000001</v>
      </c>
      <c r="D11" s="125">
        <v>0.66666666666666663</v>
      </c>
      <c r="E11" s="124">
        <f>ROUND(+C11*D11,0)</f>
        <v>111227</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514639.02</v>
      </c>
      <c r="D12" s="127"/>
      <c r="E12" s="128">
        <f>E10+E11</f>
        <v>459025</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35</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f>2382105</f>
        <v>2382105</v>
      </c>
      <c r="D10" s="123">
        <v>1</v>
      </c>
      <c r="E10" s="124">
        <f>ROUND(+C10*D10,0)</f>
        <v>2382105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2202080</v>
      </c>
      <c r="D11" s="125">
        <v>0.66666666666666663</v>
      </c>
      <c r="E11" s="124">
        <f>ROUND(+C11*D11,0)</f>
        <v>1468053</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4584185</v>
      </c>
      <c r="D12" s="127"/>
      <c r="E12" s="128">
        <f>E10+E11</f>
        <v>3850158</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36</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928855.61</v>
      </c>
      <c r="D10" s="123">
        <v>1</v>
      </c>
      <c r="E10" s="124">
        <f>ROUND(+C10*D10,0)</f>
        <v>928856</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282643.46999999997</v>
      </c>
      <c r="D11" s="125">
        <v>0.66666666666666663</v>
      </c>
      <c r="E11" s="124">
        <f>ROUND(+C11*D11,0)</f>
        <v>188429</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1211499.08</v>
      </c>
      <c r="D12" s="127"/>
      <c r="E12" s="128">
        <f>E10+E11</f>
        <v>1117285</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37</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453998.41</v>
      </c>
      <c r="D10" s="123">
        <v>1</v>
      </c>
      <c r="E10" s="124">
        <f>ROUND(+C10*D10,0)</f>
        <v>453998</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1667674.18</v>
      </c>
      <c r="D11" s="125">
        <v>0.66666666666666663</v>
      </c>
      <c r="E11" s="124">
        <f>ROUND(+C11*D11,0)</f>
        <v>1111783</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2121672.59</v>
      </c>
      <c r="D12" s="127"/>
      <c r="E12" s="128">
        <f>E10+E11</f>
        <v>1565781</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38</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278351.92</v>
      </c>
      <c r="D10" s="123">
        <v>1</v>
      </c>
      <c r="E10" s="124">
        <f>ROUND(+C10*D10,0)</f>
        <v>278352</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f>ROUND(+C11*D11,0)</f>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278351.92</v>
      </c>
      <c r="D12" s="127"/>
      <c r="E12" s="128">
        <f>E10+E11</f>
        <v>278352</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39</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899918.63</v>
      </c>
      <c r="D10" s="123">
        <v>1</v>
      </c>
      <c r="E10" s="124">
        <f>ROUND(+C10*D10,0)</f>
        <v>899919</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827810.91</v>
      </c>
      <c r="D11" s="125">
        <v>0.66666666666666663</v>
      </c>
      <c r="E11" s="124">
        <f>ROUND(+C11*D11,0)</f>
        <v>551874</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1727729.54</v>
      </c>
      <c r="D12" s="127"/>
      <c r="E12" s="128">
        <f>E10+E11</f>
        <v>1451793</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356968.83</v>
      </c>
      <c r="D10" s="123">
        <v>1</v>
      </c>
      <c r="E10" s="124">
        <f>ROUND(+C10*D10,0)</f>
        <v>356969</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f>ROUND(+C11*D11,0)</f>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356968.83</v>
      </c>
      <c r="D12" s="127"/>
      <c r="E12" s="128">
        <f>E10+E11</f>
        <v>356969</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72" min="1" max="3" man="1"/>
    <brk id="104" min="1"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40</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1298062.28</v>
      </c>
      <c r="D10" s="123">
        <v>1</v>
      </c>
      <c r="E10" s="124">
        <f>ROUND(+C10*D10,0)</f>
        <v>1298062</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2611991.46</v>
      </c>
      <c r="D11" s="125">
        <v>0.66666666666666663</v>
      </c>
      <c r="E11" s="124">
        <f>ROUND(+C11*D11,0)</f>
        <v>1741328</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3910053.74</v>
      </c>
      <c r="D12" s="127"/>
      <c r="E12" s="128">
        <f>E10+E11</f>
        <v>3039390</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41</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50</v>
      </c>
      <c r="D10" s="123">
        <v>1</v>
      </c>
      <c r="E10" s="124">
        <f>ROUND(+C10*D10,0)</f>
        <v>50</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f>1893433+7500</f>
        <v>1900933</v>
      </c>
      <c r="D11" s="125">
        <v>0.66666666666666663</v>
      </c>
      <c r="E11" s="124">
        <f>ROUND(+C11*D11,0)</f>
        <v>1267289</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1900983</v>
      </c>
      <c r="D12" s="127"/>
      <c r="E12" s="128">
        <f>E10+E11</f>
        <v>1267339</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15</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487578.29</v>
      </c>
      <c r="D10" s="123">
        <v>1</v>
      </c>
      <c r="E10" s="124">
        <f>ROUND(+C10*D10,0)</f>
        <v>487578</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32171068.43</v>
      </c>
      <c r="D11" s="125">
        <v>0.66666666666666663</v>
      </c>
      <c r="E11" s="124">
        <f>ROUND(+C11*D11,0)</f>
        <v>21447379</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32658646.719999999</v>
      </c>
      <c r="D12" s="127"/>
      <c r="E12" s="128">
        <f>E10+E11</f>
        <v>21934957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16</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1763001.7400000005</v>
      </c>
      <c r="D10" s="123">
        <v>1</v>
      </c>
      <c r="E10" s="124">
        <f>ROUND(+C10*D10,0)</f>
        <v>1763002</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497182.38999999833</v>
      </c>
      <c r="D11" s="125">
        <v>0.66666666666666663</v>
      </c>
      <c r="E11" s="124">
        <f>ROUND(+C11*D11,0)</f>
        <v>331455</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2260184.129999999</v>
      </c>
      <c r="D12" s="127"/>
      <c r="E12" s="128">
        <f>E10+E11</f>
        <v>2094457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17</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651460</v>
      </c>
      <c r="D10" s="123">
        <v>1</v>
      </c>
      <c r="E10" s="124">
        <f>ROUND(+C10*D10,0)</f>
        <v>651460</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51810</v>
      </c>
      <c r="D11" s="125">
        <v>0.66666666666666663</v>
      </c>
      <c r="E11" s="124">
        <f>ROUND(+C11*D11,0)</f>
        <v>34540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703270</v>
      </c>
      <c r="D12" s="127"/>
      <c r="E12" s="128">
        <f>E10+E11</f>
        <v>686000</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IU420"/>
  <sheetViews>
    <sheetView showGridLines="0"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18</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86</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87</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94</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101</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1816046.41</v>
      </c>
      <c r="D10" s="123">
        <v>1</v>
      </c>
      <c r="E10" s="124">
        <f>ROUND(+C10*D10,0)</f>
        <v>1816046</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62752.54</v>
      </c>
      <c r="D11" s="125">
        <v>0.66666666666666663</v>
      </c>
      <c r="E11" s="124">
        <f>ROUND(+C11*D11,0)</f>
        <v>41835</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f>C10+C11</f>
        <v>1878798.95</v>
      </c>
      <c r="D12" s="127"/>
      <c r="E12" s="128">
        <f>E10+E11</f>
        <v>1857881</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95</v>
      </c>
      <c r="B17" s="218"/>
      <c r="C17" s="219"/>
      <c r="D17" s="218"/>
      <c r="E17" s="218"/>
      <c r="F17" s="220"/>
      <c r="G17" s="189"/>
    </row>
    <row r="18" spans="1:254" s="146" customFormat="1" ht="21" customHeight="1">
      <c r="A18" s="221" t="s">
        <v>96</v>
      </c>
      <c r="B18" s="220"/>
      <c r="C18" s="220"/>
      <c r="D18" s="220"/>
      <c r="E18" s="220"/>
      <c r="F18" s="220"/>
      <c r="G18" s="147"/>
    </row>
    <row r="19" spans="1:254" s="146" customFormat="1" ht="21" customHeight="1">
      <c r="A19" s="221" t="s">
        <v>97</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98</v>
      </c>
      <c r="B21" s="223"/>
      <c r="C21" s="224"/>
      <c r="D21" s="222"/>
      <c r="E21" s="222"/>
      <c r="F21" s="220"/>
      <c r="G21" s="189"/>
    </row>
    <row r="22" spans="1:254" s="146" customFormat="1" ht="20.25" customHeight="1">
      <c r="A22" s="221" t="s">
        <v>99</v>
      </c>
      <c r="B22" s="221"/>
      <c r="C22" s="222"/>
      <c r="D22" s="222"/>
      <c r="E22" s="220"/>
      <c r="F22" s="220"/>
      <c r="G22" s="189"/>
    </row>
    <row r="23" spans="1:254" ht="20.25" customHeight="1">
      <c r="A23" s="221" t="s">
        <v>100</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89</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 right="0.7" top="0.75" bottom="0.75" header="0.3" footer="0.3"/>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243" t="s">
        <v>19</v>
      </c>
      <c r="D1" s="244"/>
      <c r="E1" s="245"/>
      <c r="F1" s="245"/>
      <c r="G1" s="245"/>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246"/>
      <c r="C2" s="246" t="s">
        <v>86</v>
      </c>
      <c r="D2" s="246"/>
      <c r="E2" s="246"/>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246"/>
      <c r="C3" s="246" t="s">
        <v>87</v>
      </c>
      <c r="D3" s="246"/>
      <c r="E3" s="246"/>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247"/>
      <c r="C4" s="247"/>
      <c r="D4" s="247"/>
      <c r="E4" s="247"/>
      <c r="F4" s="197"/>
      <c r="G4" s="197"/>
    </row>
    <row r="5" spans="1:255" ht="132" customHeight="1">
      <c r="B5" s="248"/>
      <c r="C5" s="248" t="s">
        <v>94</v>
      </c>
      <c r="D5" s="248"/>
      <c r="E5" s="248"/>
      <c r="F5" s="249"/>
      <c r="G5" s="249"/>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50"/>
      <c r="C6" s="251"/>
      <c r="D6" s="251"/>
      <c r="E6" s="251"/>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52" t="s">
        <v>2</v>
      </c>
      <c r="C7" s="250"/>
      <c r="D7" s="250"/>
      <c r="E7" s="250"/>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53"/>
      <c r="C8" s="254">
        <v>1</v>
      </c>
      <c r="D8" s="255">
        <v>2</v>
      </c>
      <c r="E8" s="256">
        <v>3</v>
      </c>
      <c r="F8" s="134"/>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57" t="s">
        <v>3</v>
      </c>
      <c r="C9" s="258" t="s">
        <v>101</v>
      </c>
      <c r="D9" s="259" t="s">
        <v>4</v>
      </c>
      <c r="E9" s="260" t="s">
        <v>5</v>
      </c>
      <c r="F9" s="261"/>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62" t="s">
        <v>7</v>
      </c>
      <c r="C10" s="141">
        <v>589575</v>
      </c>
      <c r="D10" s="123">
        <v>1</v>
      </c>
      <c r="E10" s="124">
        <f>ROUND(+C10*D10,0)</f>
        <v>589575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63" t="s">
        <v>8</v>
      </c>
      <c r="C11" s="143">
        <v>578691</v>
      </c>
      <c r="D11" s="125">
        <v>0.66666666666666663</v>
      </c>
      <c r="E11" s="124">
        <f>ROUND(+C11*D11,0)</f>
        <v>385794</v>
      </c>
      <c r="F11" s="26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55" t="s">
        <v>9</v>
      </c>
      <c r="C12" s="126">
        <f>C10+C11</f>
        <v>1168266</v>
      </c>
      <c r="D12" s="127"/>
      <c r="E12" s="128">
        <f>E10+E11</f>
        <v>975369</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50"/>
      <c r="B13" s="250"/>
      <c r="C13" s="265"/>
      <c r="D13" s="265"/>
      <c r="E13" s="265"/>
      <c r="F13" s="265"/>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66" t="s">
        <v>10</v>
      </c>
      <c r="B14" s="250"/>
      <c r="C14" s="267"/>
      <c r="D14" s="267"/>
      <c r="E14" s="267"/>
      <c r="F14" s="267"/>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50"/>
      <c r="B15" s="268"/>
      <c r="C15" s="268"/>
      <c r="D15" s="268"/>
      <c r="E15" s="268"/>
      <c r="F15" s="268"/>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50"/>
      <c r="B16" s="268"/>
      <c r="C16" s="268"/>
      <c r="D16" s="268"/>
      <c r="E16" s="268"/>
      <c r="F16" s="268"/>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69" t="s">
        <v>95</v>
      </c>
      <c r="B17" s="269"/>
      <c r="C17" s="270"/>
      <c r="D17" s="269"/>
      <c r="E17" s="269"/>
      <c r="F17" s="271"/>
      <c r="G17" s="189"/>
    </row>
    <row r="18" spans="1:254" s="146" customFormat="1" ht="21" customHeight="1">
      <c r="A18" s="272" t="s">
        <v>96</v>
      </c>
      <c r="B18" s="271"/>
      <c r="C18" s="271"/>
      <c r="D18" s="271"/>
      <c r="E18" s="271"/>
      <c r="F18" s="271"/>
      <c r="G18" s="147"/>
    </row>
    <row r="19" spans="1:254" s="146" customFormat="1" ht="21" customHeight="1">
      <c r="A19" s="272" t="s">
        <v>97</v>
      </c>
      <c r="B19" s="271"/>
      <c r="C19" s="271"/>
      <c r="D19" s="271"/>
      <c r="E19" s="271"/>
      <c r="F19" s="271"/>
      <c r="G19" s="147"/>
    </row>
    <row r="20" spans="1:254" s="146" customFormat="1" ht="15.75" customHeight="1">
      <c r="A20" s="272"/>
      <c r="B20" s="271"/>
      <c r="C20" s="271"/>
      <c r="D20" s="271"/>
      <c r="E20" s="271"/>
      <c r="F20" s="271"/>
      <c r="G20" s="147"/>
    </row>
    <row r="21" spans="1:254" s="146" customFormat="1" ht="20.25" customHeight="1">
      <c r="A21" s="273" t="s">
        <v>98</v>
      </c>
      <c r="B21" s="274"/>
      <c r="C21" s="275"/>
      <c r="D21" s="273"/>
      <c r="E21" s="273"/>
      <c r="F21" s="271"/>
      <c r="G21" s="189"/>
    </row>
    <row r="22" spans="1:254" s="146" customFormat="1" ht="20.25" customHeight="1">
      <c r="A22" s="272" t="s">
        <v>99</v>
      </c>
      <c r="B22" s="272"/>
      <c r="C22" s="273"/>
      <c r="D22" s="273"/>
      <c r="E22" s="271"/>
      <c r="F22" s="271"/>
      <c r="G22" s="189"/>
    </row>
    <row r="23" spans="1:254" ht="20.25" customHeight="1">
      <c r="A23" s="272" t="s">
        <v>100</v>
      </c>
      <c r="B23" s="276"/>
      <c r="C23" s="276"/>
      <c r="D23" s="276"/>
      <c r="E23" s="276"/>
      <c r="F23" s="276"/>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72"/>
      <c r="B24" s="276"/>
      <c r="C24" s="276"/>
      <c r="D24" s="276"/>
      <c r="E24" s="276"/>
      <c r="F24" s="276"/>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280" customFormat="1" ht="45" customHeight="1">
      <c r="A25" s="277" t="s">
        <v>12</v>
      </c>
      <c r="B25" s="277"/>
      <c r="C25" s="277"/>
      <c r="D25" s="277"/>
      <c r="E25" s="278"/>
      <c r="F25" s="278"/>
      <c r="G25" s="279"/>
    </row>
    <row r="26" spans="1:254" s="280" customFormat="1" ht="15" customHeight="1">
      <c r="A26" s="281"/>
      <c r="B26" s="281"/>
      <c r="C26" s="281"/>
      <c r="D26" s="281"/>
      <c r="E26" s="281"/>
      <c r="F26" s="281"/>
      <c r="G26" s="282"/>
    </row>
    <row r="27" spans="1:254" ht="25.35" customHeight="1">
      <c r="A27" s="283" t="s">
        <v>89</v>
      </c>
      <c r="B27" s="250"/>
      <c r="C27" s="284"/>
      <c r="D27" s="285"/>
      <c r="E27" s="285"/>
      <c r="F27" s="250"/>
      <c r="G27" s="133"/>
    </row>
    <row r="28" spans="1:254" ht="21" customHeight="1">
      <c r="A28" s="286" t="s">
        <v>13</v>
      </c>
      <c r="B28" s="250"/>
      <c r="C28" s="284"/>
      <c r="D28" s="285"/>
      <c r="E28" s="285"/>
      <c r="F28" s="250"/>
      <c r="G28" s="133"/>
    </row>
    <row r="29" spans="1:254" ht="21" customHeight="1">
      <c r="A29" s="287"/>
      <c r="B29" s="288"/>
      <c r="C29" s="288"/>
      <c r="D29" s="289"/>
      <c r="E29" s="289"/>
      <c r="F29" s="289"/>
      <c r="G29" s="150"/>
    </row>
    <row r="30" spans="1:254" ht="15.95" customHeight="1">
      <c r="B30" s="290"/>
      <c r="C30" s="290"/>
      <c r="D30" s="153"/>
      <c r="E30" s="153"/>
      <c r="F30" s="153"/>
    </row>
    <row r="31" spans="1:254" ht="15.95" customHeight="1">
      <c r="B31" s="290"/>
      <c r="C31" s="290"/>
      <c r="D31" s="153"/>
      <c r="E31" s="153"/>
      <c r="F31" s="153"/>
    </row>
    <row r="32" spans="1:254" ht="18" hidden="1" customHeight="1">
      <c r="B32" s="154" t="s">
        <v>14</v>
      </c>
      <c r="C32" s="291"/>
      <c r="D32" s="292"/>
      <c r="E32" s="292"/>
      <c r="F32" s="153"/>
    </row>
    <row r="33" spans="2:6" ht="18" hidden="1" customHeight="1">
      <c r="B33" s="293" t="s">
        <v>1</v>
      </c>
      <c r="C33" s="158"/>
      <c r="D33" s="159"/>
      <c r="E33" s="159"/>
      <c r="F33" s="153"/>
    </row>
    <row r="34" spans="2:6" ht="18" hidden="1" customHeight="1">
      <c r="B34" s="293" t="s">
        <v>15</v>
      </c>
      <c r="C34" s="160"/>
      <c r="D34" s="161"/>
      <c r="E34" s="161"/>
      <c r="F34" s="153"/>
    </row>
    <row r="35" spans="2:6" ht="18" hidden="1" customHeight="1">
      <c r="B35" s="293" t="s">
        <v>16</v>
      </c>
      <c r="C35" s="160"/>
      <c r="D35" s="161"/>
      <c r="E35" s="161"/>
    </row>
    <row r="36" spans="2:6" ht="18" hidden="1" customHeight="1">
      <c r="B36" s="293" t="s">
        <v>17</v>
      </c>
      <c r="C36" s="160"/>
      <c r="D36" s="161"/>
      <c r="E36" s="161"/>
    </row>
    <row r="37" spans="2:6" ht="18" hidden="1" customHeight="1">
      <c r="B37" s="293" t="s">
        <v>18</v>
      </c>
      <c r="C37" s="160"/>
      <c r="D37" s="161"/>
      <c r="E37" s="161"/>
    </row>
    <row r="38" spans="2:6" ht="18" hidden="1" customHeight="1">
      <c r="B38" s="293" t="s">
        <v>19</v>
      </c>
      <c r="C38" s="160"/>
      <c r="D38" s="161"/>
      <c r="E38" s="162"/>
    </row>
    <row r="39" spans="2:6" ht="18" hidden="1" customHeight="1">
      <c r="B39" s="293" t="s">
        <v>20</v>
      </c>
      <c r="C39" s="160"/>
      <c r="D39" s="161"/>
      <c r="E39" s="161"/>
    </row>
    <row r="40" spans="2:6" ht="18" hidden="1" customHeight="1">
      <c r="B40" s="293" t="s">
        <v>42</v>
      </c>
      <c r="C40" s="160"/>
      <c r="D40" s="161"/>
      <c r="E40" s="161"/>
    </row>
    <row r="41" spans="2:6" ht="18" hidden="1" customHeight="1">
      <c r="B41" s="293" t="s">
        <v>21</v>
      </c>
      <c r="C41" s="160"/>
      <c r="D41" s="161"/>
      <c r="E41" s="161"/>
    </row>
    <row r="42" spans="2:6" ht="18" hidden="1" customHeight="1">
      <c r="B42" s="293" t="s">
        <v>22</v>
      </c>
      <c r="C42" s="160"/>
      <c r="D42" s="161"/>
      <c r="E42" s="161"/>
    </row>
    <row r="43" spans="2:6" ht="18" hidden="1" customHeight="1">
      <c r="B43" s="293" t="s">
        <v>23</v>
      </c>
      <c r="C43" s="160"/>
      <c r="D43" s="161"/>
      <c r="E43" s="161"/>
    </row>
    <row r="44" spans="2:6" ht="18" hidden="1" customHeight="1">
      <c r="B44" s="293" t="s">
        <v>24</v>
      </c>
      <c r="C44" s="160"/>
      <c r="D44" s="161"/>
      <c r="E44" s="161"/>
    </row>
    <row r="45" spans="2:6" ht="18" hidden="1" customHeight="1">
      <c r="B45" s="293" t="s">
        <v>25</v>
      </c>
      <c r="C45" s="160"/>
      <c r="D45" s="161"/>
      <c r="E45" s="161"/>
    </row>
    <row r="46" spans="2:6" ht="18" hidden="1" customHeight="1">
      <c r="B46" s="293" t="s">
        <v>26</v>
      </c>
      <c r="C46" s="160"/>
      <c r="D46" s="161"/>
      <c r="E46" s="161"/>
    </row>
    <row r="47" spans="2:6" ht="18" hidden="1" customHeight="1">
      <c r="B47" s="293" t="s">
        <v>27</v>
      </c>
      <c r="C47" s="160"/>
      <c r="D47" s="161"/>
      <c r="E47" s="161"/>
    </row>
    <row r="48" spans="2:6" ht="18" hidden="1" customHeight="1">
      <c r="B48" s="293" t="s">
        <v>28</v>
      </c>
      <c r="C48" s="160"/>
      <c r="D48" s="161"/>
      <c r="E48" s="161"/>
    </row>
    <row r="49" spans="2:5" ht="18" hidden="1" customHeight="1">
      <c r="B49" s="293" t="s">
        <v>29</v>
      </c>
      <c r="C49" s="160"/>
      <c r="D49" s="161"/>
      <c r="E49" s="162"/>
    </row>
    <row r="50" spans="2:5" ht="18" hidden="1" customHeight="1">
      <c r="B50" s="293" t="s">
        <v>30</v>
      </c>
      <c r="C50" s="160"/>
      <c r="D50" s="161"/>
      <c r="E50" s="161"/>
    </row>
    <row r="51" spans="2:5" ht="18" hidden="1" customHeight="1">
      <c r="B51" s="293" t="s">
        <v>31</v>
      </c>
      <c r="C51" s="160"/>
      <c r="D51" s="161"/>
      <c r="E51" s="161"/>
    </row>
    <row r="52" spans="2:5" ht="18" hidden="1" customHeight="1">
      <c r="B52" s="293" t="s">
        <v>32</v>
      </c>
      <c r="C52" s="160"/>
      <c r="D52" s="161"/>
      <c r="E52" s="161"/>
    </row>
    <row r="53" spans="2:5" ht="18" hidden="1" customHeight="1">
      <c r="B53" s="293" t="s">
        <v>33</v>
      </c>
      <c r="C53" s="160"/>
      <c r="D53" s="161"/>
      <c r="E53" s="162"/>
    </row>
    <row r="54" spans="2:5" ht="18" hidden="1" customHeight="1">
      <c r="B54" s="294" t="s">
        <v>34</v>
      </c>
      <c r="C54" s="160"/>
      <c r="D54" s="161"/>
      <c r="E54" s="161"/>
    </row>
    <row r="55" spans="2:5" ht="18" hidden="1" customHeight="1">
      <c r="B55" s="294" t="s">
        <v>35</v>
      </c>
      <c r="C55" s="160"/>
      <c r="D55" s="161"/>
      <c r="E55" s="161"/>
    </row>
    <row r="56" spans="2:5" ht="18" hidden="1" customHeight="1">
      <c r="B56" s="294" t="s">
        <v>36</v>
      </c>
      <c r="C56" s="160"/>
      <c r="D56" s="161"/>
      <c r="E56" s="161"/>
    </row>
    <row r="57" spans="2:5" ht="18" hidden="1" customHeight="1">
      <c r="B57" s="294" t="s">
        <v>37</v>
      </c>
      <c r="C57" s="160"/>
      <c r="D57" s="161"/>
      <c r="E57" s="162"/>
    </row>
    <row r="58" spans="2:5" ht="18" hidden="1" customHeight="1">
      <c r="B58" s="294" t="s">
        <v>38</v>
      </c>
      <c r="C58" s="160"/>
      <c r="D58" s="161"/>
      <c r="E58" s="161"/>
    </row>
    <row r="59" spans="2:5" ht="18" hidden="1" customHeight="1">
      <c r="B59" s="294" t="s">
        <v>39</v>
      </c>
      <c r="C59" s="160"/>
      <c r="D59" s="161"/>
      <c r="E59" s="161"/>
    </row>
    <row r="60" spans="2:5" ht="18" hidden="1" customHeight="1">
      <c r="B60" s="294" t="s">
        <v>40</v>
      </c>
      <c r="C60" s="160"/>
      <c r="D60" s="161"/>
      <c r="E60" s="161"/>
    </row>
    <row r="61" spans="2:5" ht="18" hidden="1" customHeight="1">
      <c r="B61" s="294" t="s">
        <v>41</v>
      </c>
      <c r="C61" s="160"/>
      <c r="D61" s="161"/>
      <c r="E61" s="161"/>
    </row>
    <row r="62" spans="2:5" ht="15.95" customHeight="1">
      <c r="B62" s="153"/>
      <c r="C62" s="295"/>
      <c r="D62" s="296"/>
      <c r="E62" s="296"/>
    </row>
    <row r="63" spans="2:5" ht="15.95" customHeight="1">
      <c r="B63" s="153"/>
      <c r="C63" s="153"/>
    </row>
    <row r="64" spans="2:5" ht="15.95" customHeight="1">
      <c r="B64" s="153"/>
      <c r="C64" s="297"/>
    </row>
    <row r="65" spans="2:3" ht="15.95" customHeight="1">
      <c r="B65" s="298"/>
      <c r="C65" s="159"/>
    </row>
    <row r="66" spans="2:3" ht="15.95" customHeight="1">
      <c r="B66" s="298"/>
      <c r="C66" s="161"/>
    </row>
    <row r="67" spans="2:3" ht="15.95" customHeight="1">
      <c r="B67" s="298"/>
      <c r="C67" s="161"/>
    </row>
    <row r="68" spans="2:3" ht="15.95" customHeight="1">
      <c r="B68" s="298"/>
      <c r="C68" s="161"/>
    </row>
    <row r="69" spans="2:3" ht="15.95" customHeight="1">
      <c r="B69" s="298"/>
      <c r="C69" s="161"/>
    </row>
    <row r="70" spans="2:3" ht="15.95" customHeight="1">
      <c r="B70" s="298"/>
      <c r="C70" s="161"/>
    </row>
    <row r="71" spans="2:3" ht="15.95" customHeight="1">
      <c r="B71" s="298"/>
      <c r="C71" s="161"/>
    </row>
    <row r="72" spans="2:3" ht="15.95" customHeight="1">
      <c r="B72" s="298"/>
      <c r="C72" s="161"/>
    </row>
    <row r="73" spans="2:3" ht="15.95" customHeight="1">
      <c r="B73" s="298"/>
      <c r="C73" s="161"/>
    </row>
    <row r="74" spans="2:3" ht="15.95" customHeight="1">
      <c r="B74" s="298"/>
      <c r="C74" s="161"/>
    </row>
    <row r="75" spans="2:3" ht="15.95" customHeight="1">
      <c r="B75" s="298"/>
      <c r="C75" s="161"/>
    </row>
    <row r="76" spans="2:3" ht="15.95" customHeight="1">
      <c r="B76" s="298"/>
      <c r="C76" s="161"/>
    </row>
    <row r="77" spans="2:3" ht="15.95" customHeight="1">
      <c r="B77" s="298"/>
      <c r="C77" s="161"/>
    </row>
    <row r="78" spans="2:3" ht="15.95" customHeight="1">
      <c r="B78" s="298"/>
      <c r="C78" s="161"/>
    </row>
    <row r="79" spans="2:3" ht="15.95" customHeight="1">
      <c r="B79" s="298"/>
      <c r="C79" s="161"/>
    </row>
    <row r="80" spans="2:3" ht="15.95" customHeight="1">
      <c r="B80" s="298"/>
      <c r="C80" s="161"/>
    </row>
    <row r="81" spans="2:3" ht="15.95" customHeight="1">
      <c r="B81" s="298"/>
      <c r="C81" s="161"/>
    </row>
    <row r="82" spans="2:3" ht="15.95" customHeight="1">
      <c r="B82" s="298"/>
      <c r="C82" s="161"/>
    </row>
    <row r="83" spans="2:3" ht="15.95" customHeight="1">
      <c r="B83" s="298"/>
      <c r="C83" s="161"/>
    </row>
    <row r="84" spans="2:3" ht="15.95" customHeight="1">
      <c r="B84" s="298"/>
      <c r="C84" s="161"/>
    </row>
    <row r="85" spans="2:3" ht="15.95" customHeight="1">
      <c r="B85" s="298"/>
      <c r="C85" s="161"/>
    </row>
    <row r="86" spans="2:3" ht="15.95" customHeight="1">
      <c r="B86" s="298"/>
      <c r="C86" s="161"/>
    </row>
    <row r="87" spans="2:3" ht="15.95" customHeight="1">
      <c r="B87" s="298"/>
      <c r="C87" s="161"/>
    </row>
    <row r="88" spans="2:3" ht="15.95" customHeight="1">
      <c r="B88" s="298"/>
      <c r="C88" s="161"/>
    </row>
    <row r="89" spans="2:3" ht="15.95" customHeight="1">
      <c r="B89" s="298"/>
      <c r="C89" s="161"/>
    </row>
    <row r="90" spans="2:3" ht="15.95" customHeight="1">
      <c r="B90" s="298"/>
      <c r="C90" s="161"/>
    </row>
    <row r="91" spans="2:3" ht="15.95" customHeight="1">
      <c r="B91" s="298"/>
      <c r="C91" s="161"/>
    </row>
    <row r="92" spans="2:3" ht="15.95" customHeight="1">
      <c r="B92" s="298"/>
      <c r="C92" s="161"/>
    </row>
    <row r="93" spans="2:3" ht="15.95" customHeight="1">
      <c r="B93" s="298"/>
      <c r="C93" s="161"/>
    </row>
    <row r="94" spans="2:3" ht="15.95" customHeight="1">
      <c r="B94" s="153"/>
      <c r="C94" s="295"/>
    </row>
    <row r="95" spans="2:3" ht="15.95" customHeight="1">
      <c r="B95" s="153"/>
      <c r="C95" s="153"/>
    </row>
    <row r="96" spans="2:3" ht="15.95" customHeight="1">
      <c r="B96" s="153"/>
      <c r="C96" s="297"/>
    </row>
    <row r="97" spans="2:3" ht="15.95" customHeight="1">
      <c r="B97" s="298"/>
      <c r="C97" s="170"/>
    </row>
    <row r="98" spans="2:3" ht="15.95" customHeight="1">
      <c r="B98" s="298"/>
      <c r="C98" s="161"/>
    </row>
    <row r="99" spans="2:3" ht="15.95" customHeight="1">
      <c r="B99" s="298"/>
      <c r="C99" s="161"/>
    </row>
    <row r="100" spans="2:3" ht="15.95" customHeight="1">
      <c r="B100" s="298"/>
      <c r="C100" s="161"/>
    </row>
    <row r="101" spans="2:3" ht="15.95" customHeight="1">
      <c r="B101" s="298"/>
      <c r="C101" s="161"/>
    </row>
    <row r="102" spans="2:3" ht="15.95" customHeight="1">
      <c r="B102" s="298"/>
      <c r="C102" s="162"/>
    </row>
    <row r="103" spans="2:3" ht="15.95" customHeight="1">
      <c r="B103" s="298"/>
      <c r="C103" s="161"/>
    </row>
    <row r="104" spans="2:3" ht="15.95" customHeight="1">
      <c r="B104" s="298"/>
      <c r="C104" s="161"/>
    </row>
    <row r="105" spans="2:3" ht="15.95" customHeight="1">
      <c r="B105" s="298"/>
      <c r="C105" s="161"/>
    </row>
    <row r="106" spans="2:3" ht="15.95" customHeight="1">
      <c r="B106" s="298"/>
      <c r="C106" s="161"/>
    </row>
    <row r="107" spans="2:3" ht="15.95" customHeight="1">
      <c r="B107" s="298"/>
      <c r="C107" s="161"/>
    </row>
    <row r="108" spans="2:3" ht="15.95" customHeight="1">
      <c r="B108" s="298"/>
      <c r="C108" s="161"/>
    </row>
    <row r="109" spans="2:3" ht="15.95" customHeight="1">
      <c r="B109" s="298"/>
      <c r="C109" s="161"/>
    </row>
    <row r="124" spans="2:3" ht="15.95" customHeight="1">
      <c r="B124" s="298"/>
      <c r="C124" s="161"/>
    </row>
    <row r="125" spans="2:3" ht="15.95" customHeight="1">
      <c r="B125" s="298"/>
      <c r="C125" s="161"/>
    </row>
    <row r="126" spans="2:3" ht="15.95" customHeight="1">
      <c r="B126" s="298"/>
      <c r="C126" s="161"/>
    </row>
    <row r="127" spans="2:3" ht="15.95" customHeight="1">
      <c r="B127" s="298"/>
      <c r="C127" s="162"/>
    </row>
    <row r="128" spans="2:3" ht="15.95" customHeight="1">
      <c r="B128" s="298"/>
      <c r="C128" s="161"/>
    </row>
    <row r="129" spans="2:3" ht="15.95" customHeight="1">
      <c r="B129" s="298"/>
      <c r="C129" s="161"/>
    </row>
    <row r="130" spans="2:3" ht="15.95" customHeight="1">
      <c r="B130" s="298"/>
      <c r="C130" s="161"/>
    </row>
    <row r="131" spans="2:3" ht="15.95" customHeight="1">
      <c r="B131" s="298"/>
      <c r="C131" s="162"/>
    </row>
    <row r="132" spans="2:3" ht="15.95" customHeight="1">
      <c r="B132" s="298"/>
      <c r="C132" s="161"/>
    </row>
    <row r="133" spans="2:3" ht="15.95" customHeight="1">
      <c r="B133" s="298"/>
      <c r="C133" s="161"/>
    </row>
    <row r="134" spans="2:3" ht="15.95" customHeight="1">
      <c r="B134" s="298"/>
      <c r="C134" s="161"/>
    </row>
    <row r="135" spans="2:3" ht="15.95" customHeight="1">
      <c r="B135" s="298"/>
      <c r="C135" s="162"/>
    </row>
    <row r="136" spans="2:3" ht="15.95" customHeight="1">
      <c r="B136" s="298"/>
      <c r="C136" s="161"/>
    </row>
    <row r="137" spans="2:3" ht="15.95" customHeight="1">
      <c r="B137" s="298"/>
      <c r="C137" s="161"/>
    </row>
    <row r="138" spans="2:3" ht="15.95" customHeight="1">
      <c r="B138" s="298"/>
      <c r="C138" s="161"/>
    </row>
    <row r="139" spans="2:3" ht="15.95" customHeight="1">
      <c r="B139" s="298"/>
      <c r="C139" s="161"/>
    </row>
    <row r="140" spans="2:3" ht="15.95" customHeight="1">
      <c r="B140" s="153"/>
      <c r="C140" s="295"/>
    </row>
    <row r="141" spans="2:3" ht="15.95" customHeight="1">
      <c r="B141" s="153"/>
      <c r="C141" s="153"/>
    </row>
    <row r="142" spans="2:3" ht="15.95" customHeight="1">
      <c r="B142" s="153"/>
      <c r="C142" s="153"/>
    </row>
    <row r="143" spans="2:3" ht="15.95" customHeight="1">
      <c r="B143" s="153"/>
      <c r="C143" s="153"/>
    </row>
    <row r="144" spans="2:3"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72" min="1" max="3" man="1"/>
    <brk id="104" min="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3"/>
    <pageSetUpPr fitToPage="1"/>
  </sheetPr>
  <dimension ref="A1:IU420"/>
  <sheetViews>
    <sheetView showGridLines="0" defaultGridColor="0" colorId="22" zoomScale="70" zoomScaleNormal="70" workbookViewId="0">
      <selection activeCell="C10" sqref="C10:E12"/>
    </sheetView>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243" t="s">
        <v>20</v>
      </c>
      <c r="D1" s="244"/>
      <c r="E1" s="245"/>
      <c r="F1" s="245"/>
      <c r="G1" s="245"/>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246"/>
      <c r="C2" s="246" t="s">
        <v>86</v>
      </c>
      <c r="D2" s="246"/>
      <c r="E2" s="246"/>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246"/>
      <c r="C3" s="246" t="s">
        <v>87</v>
      </c>
      <c r="D3" s="246"/>
      <c r="E3" s="246"/>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247"/>
      <c r="C4" s="247"/>
      <c r="D4" s="247"/>
      <c r="E4" s="247"/>
      <c r="F4" s="197"/>
      <c r="G4" s="197"/>
    </row>
    <row r="5" spans="1:255" ht="132" customHeight="1">
      <c r="B5" s="248"/>
      <c r="C5" s="248" t="s">
        <v>94</v>
      </c>
      <c r="D5" s="248"/>
      <c r="E5" s="248"/>
      <c r="F5" s="249"/>
      <c r="G5" s="249"/>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50"/>
      <c r="C6" s="251"/>
      <c r="D6" s="251"/>
      <c r="E6" s="251"/>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52" t="s">
        <v>2</v>
      </c>
      <c r="C7" s="250"/>
      <c r="D7" s="250"/>
      <c r="E7" s="250"/>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53"/>
      <c r="C8" s="254">
        <v>1</v>
      </c>
      <c r="D8" s="255">
        <v>2</v>
      </c>
      <c r="E8" s="256">
        <v>3</v>
      </c>
      <c r="F8" s="134"/>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57" t="s">
        <v>3</v>
      </c>
      <c r="C9" s="258" t="s">
        <v>101</v>
      </c>
      <c r="D9" s="259" t="s">
        <v>4</v>
      </c>
      <c r="E9" s="260" t="s">
        <v>5</v>
      </c>
      <c r="F9" s="261"/>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62" t="s">
        <v>7</v>
      </c>
      <c r="C10" s="141">
        <v>640552.42000000004</v>
      </c>
      <c r="D10" s="123">
        <v>1</v>
      </c>
      <c r="E10" s="124">
        <f>ROUND(+C10*D10,0)</f>
        <v>640552</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63" t="s">
        <v>8</v>
      </c>
      <c r="C11" s="143">
        <v>1456713.98</v>
      </c>
      <c r="D11" s="125">
        <v>0.66666666666666663</v>
      </c>
      <c r="E11" s="124">
        <f>ROUND(+C11*D11,0)</f>
        <v>971143</v>
      </c>
      <c r="F11" s="26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55" t="s">
        <v>9</v>
      </c>
      <c r="C12" s="126">
        <f>C10+C11</f>
        <v>2097266.4</v>
      </c>
      <c r="D12" s="127"/>
      <c r="E12" s="128">
        <f>E10+E11</f>
        <v>1611695</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50"/>
      <c r="B13" s="250"/>
      <c r="C13" s="265"/>
      <c r="D13" s="265"/>
      <c r="E13" s="265"/>
      <c r="F13" s="265"/>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66" t="s">
        <v>10</v>
      </c>
      <c r="B14" s="250"/>
      <c r="C14" s="267"/>
      <c r="D14" s="267"/>
      <c r="E14" s="267"/>
      <c r="F14" s="267"/>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50"/>
      <c r="B15" s="268"/>
      <c r="C15" s="268"/>
      <c r="D15" s="268"/>
      <c r="E15" s="268"/>
      <c r="F15" s="268"/>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50"/>
      <c r="B16" s="268"/>
      <c r="C16" s="268"/>
      <c r="D16" s="268"/>
      <c r="E16" s="268"/>
      <c r="F16" s="268"/>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69" t="s">
        <v>95</v>
      </c>
      <c r="B17" s="269"/>
      <c r="C17" s="270"/>
      <c r="D17" s="269"/>
      <c r="E17" s="269"/>
      <c r="F17" s="271"/>
      <c r="G17" s="189"/>
    </row>
    <row r="18" spans="1:254" s="146" customFormat="1" ht="21" customHeight="1">
      <c r="A18" s="272" t="s">
        <v>96</v>
      </c>
      <c r="B18" s="271"/>
      <c r="C18" s="271"/>
      <c r="D18" s="271"/>
      <c r="E18" s="271"/>
      <c r="F18" s="271"/>
      <c r="G18" s="147"/>
    </row>
    <row r="19" spans="1:254" s="146" customFormat="1" ht="21" customHeight="1">
      <c r="A19" s="272" t="s">
        <v>97</v>
      </c>
      <c r="B19" s="271"/>
      <c r="C19" s="271"/>
      <c r="D19" s="271"/>
      <c r="E19" s="271"/>
      <c r="F19" s="271"/>
      <c r="G19" s="147"/>
    </row>
    <row r="20" spans="1:254" s="146" customFormat="1" ht="15.75" customHeight="1">
      <c r="A20" s="272"/>
      <c r="B20" s="271"/>
      <c r="C20" s="271"/>
      <c r="D20" s="271"/>
      <c r="E20" s="271"/>
      <c r="F20" s="271"/>
      <c r="G20" s="147"/>
    </row>
    <row r="21" spans="1:254" s="146" customFormat="1" ht="20.25" customHeight="1">
      <c r="A21" s="273" t="s">
        <v>98</v>
      </c>
      <c r="B21" s="274"/>
      <c r="C21" s="275"/>
      <c r="D21" s="273"/>
      <c r="E21" s="273"/>
      <c r="F21" s="271"/>
      <c r="G21" s="189"/>
    </row>
    <row r="22" spans="1:254" s="146" customFormat="1" ht="20.25" customHeight="1">
      <c r="A22" s="272" t="s">
        <v>99</v>
      </c>
      <c r="B22" s="272"/>
      <c r="C22" s="273"/>
      <c r="D22" s="273"/>
      <c r="E22" s="271"/>
      <c r="F22" s="271"/>
      <c r="G22" s="189"/>
    </row>
    <row r="23" spans="1:254" ht="20.25" customHeight="1">
      <c r="A23" s="272" t="s">
        <v>100</v>
      </c>
      <c r="B23" s="276"/>
      <c r="C23" s="276"/>
      <c r="D23" s="276"/>
      <c r="E23" s="276"/>
      <c r="F23" s="276"/>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72"/>
      <c r="B24" s="276"/>
      <c r="C24" s="276"/>
      <c r="D24" s="276"/>
      <c r="E24" s="276"/>
      <c r="F24" s="276"/>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280" customFormat="1" ht="45" customHeight="1">
      <c r="A25" s="277" t="s">
        <v>12</v>
      </c>
      <c r="B25" s="277"/>
      <c r="C25" s="277"/>
      <c r="D25" s="277"/>
      <c r="E25" s="278"/>
      <c r="F25" s="278"/>
      <c r="G25" s="279"/>
    </row>
    <row r="26" spans="1:254" s="280" customFormat="1" ht="15" customHeight="1">
      <c r="A26" s="281"/>
      <c r="B26" s="281"/>
      <c r="C26" s="281"/>
      <c r="D26" s="281"/>
      <c r="E26" s="281"/>
      <c r="F26" s="281"/>
      <c r="G26" s="282"/>
    </row>
    <row r="27" spans="1:254" ht="25.35" customHeight="1">
      <c r="A27" s="283" t="s">
        <v>89</v>
      </c>
      <c r="B27" s="250"/>
      <c r="C27" s="284"/>
      <c r="D27" s="285"/>
      <c r="E27" s="285"/>
      <c r="F27" s="250"/>
      <c r="G27" s="133"/>
    </row>
    <row r="28" spans="1:254" ht="21" customHeight="1">
      <c r="A28" s="286" t="s">
        <v>13</v>
      </c>
      <c r="B28" s="250"/>
      <c r="C28" s="284"/>
      <c r="D28" s="285"/>
      <c r="E28" s="285"/>
      <c r="F28" s="250"/>
      <c r="G28" s="133"/>
    </row>
    <row r="29" spans="1:254" ht="21" customHeight="1">
      <c r="A29" s="287"/>
      <c r="B29" s="288"/>
      <c r="C29" s="288"/>
      <c r="D29" s="289"/>
      <c r="E29" s="289"/>
      <c r="F29" s="289"/>
      <c r="G29" s="150"/>
    </row>
    <row r="30" spans="1:254" ht="15.95" customHeight="1">
      <c r="B30" s="290"/>
      <c r="C30" s="290"/>
      <c r="D30" s="153"/>
      <c r="E30" s="153"/>
      <c r="F30" s="153"/>
    </row>
    <row r="31" spans="1:254" ht="15.95" customHeight="1">
      <c r="B31" s="290"/>
      <c r="C31" s="290"/>
      <c r="D31" s="153"/>
      <c r="E31" s="153"/>
      <c r="F31" s="153"/>
    </row>
    <row r="32" spans="1:254" ht="18" hidden="1" customHeight="1">
      <c r="B32" s="154" t="s">
        <v>14</v>
      </c>
      <c r="C32" s="291"/>
      <c r="D32" s="292"/>
      <c r="E32" s="292"/>
      <c r="F32" s="153"/>
    </row>
    <row r="33" spans="2:6" ht="18" hidden="1" customHeight="1">
      <c r="B33" s="293" t="s">
        <v>1</v>
      </c>
      <c r="C33" s="158"/>
      <c r="D33" s="159"/>
      <c r="E33" s="159"/>
      <c r="F33" s="153"/>
    </row>
    <row r="34" spans="2:6" ht="18" hidden="1" customHeight="1">
      <c r="B34" s="293" t="s">
        <v>15</v>
      </c>
      <c r="C34" s="160"/>
      <c r="D34" s="161"/>
      <c r="E34" s="161"/>
      <c r="F34" s="153"/>
    </row>
    <row r="35" spans="2:6" ht="18" hidden="1" customHeight="1">
      <c r="B35" s="293" t="s">
        <v>16</v>
      </c>
      <c r="C35" s="160"/>
      <c r="D35" s="161"/>
      <c r="E35" s="161"/>
    </row>
    <row r="36" spans="2:6" ht="18" hidden="1" customHeight="1">
      <c r="B36" s="293" t="s">
        <v>17</v>
      </c>
      <c r="C36" s="160"/>
      <c r="D36" s="161"/>
      <c r="E36" s="161"/>
    </row>
    <row r="37" spans="2:6" ht="18" hidden="1" customHeight="1">
      <c r="B37" s="293" t="s">
        <v>18</v>
      </c>
      <c r="C37" s="160"/>
      <c r="D37" s="161"/>
      <c r="E37" s="161"/>
    </row>
    <row r="38" spans="2:6" ht="18" hidden="1" customHeight="1">
      <c r="B38" s="293" t="s">
        <v>19</v>
      </c>
      <c r="C38" s="160"/>
      <c r="D38" s="161"/>
      <c r="E38" s="162"/>
    </row>
    <row r="39" spans="2:6" ht="18" hidden="1" customHeight="1">
      <c r="B39" s="293" t="s">
        <v>20</v>
      </c>
      <c r="C39" s="160"/>
      <c r="D39" s="161"/>
      <c r="E39" s="161"/>
    </row>
    <row r="40" spans="2:6" ht="18" hidden="1" customHeight="1">
      <c r="B40" s="293" t="s">
        <v>42</v>
      </c>
      <c r="C40" s="160"/>
      <c r="D40" s="161"/>
      <c r="E40" s="161"/>
    </row>
    <row r="41" spans="2:6" ht="18" hidden="1" customHeight="1">
      <c r="B41" s="293" t="s">
        <v>21</v>
      </c>
      <c r="C41" s="160"/>
      <c r="D41" s="161"/>
      <c r="E41" s="161"/>
    </row>
    <row r="42" spans="2:6" ht="18" hidden="1" customHeight="1">
      <c r="B42" s="293" t="s">
        <v>22</v>
      </c>
      <c r="C42" s="160"/>
      <c r="D42" s="161"/>
      <c r="E42" s="161"/>
    </row>
    <row r="43" spans="2:6" ht="18" hidden="1" customHeight="1">
      <c r="B43" s="293" t="s">
        <v>23</v>
      </c>
      <c r="C43" s="160"/>
      <c r="D43" s="161"/>
      <c r="E43" s="161"/>
    </row>
    <row r="44" spans="2:6" ht="18" hidden="1" customHeight="1">
      <c r="B44" s="293" t="s">
        <v>24</v>
      </c>
      <c r="C44" s="160"/>
      <c r="D44" s="161"/>
      <c r="E44" s="161"/>
    </row>
    <row r="45" spans="2:6" ht="18" hidden="1" customHeight="1">
      <c r="B45" s="293" t="s">
        <v>25</v>
      </c>
      <c r="C45" s="160"/>
      <c r="D45" s="161"/>
      <c r="E45" s="161"/>
    </row>
    <row r="46" spans="2:6" ht="18" hidden="1" customHeight="1">
      <c r="B46" s="293" t="s">
        <v>26</v>
      </c>
      <c r="C46" s="160"/>
      <c r="D46" s="161"/>
      <c r="E46" s="161"/>
    </row>
    <row r="47" spans="2:6" ht="18" hidden="1" customHeight="1">
      <c r="B47" s="293" t="s">
        <v>27</v>
      </c>
      <c r="C47" s="160"/>
      <c r="D47" s="161"/>
      <c r="E47" s="161"/>
    </row>
    <row r="48" spans="2:6" ht="18" hidden="1" customHeight="1">
      <c r="B48" s="293" t="s">
        <v>28</v>
      </c>
      <c r="C48" s="160"/>
      <c r="D48" s="161"/>
      <c r="E48" s="161"/>
    </row>
    <row r="49" spans="2:5" ht="18" hidden="1" customHeight="1">
      <c r="B49" s="293" t="s">
        <v>29</v>
      </c>
      <c r="C49" s="160"/>
      <c r="D49" s="161"/>
      <c r="E49" s="162"/>
    </row>
    <row r="50" spans="2:5" ht="18" hidden="1" customHeight="1">
      <c r="B50" s="293" t="s">
        <v>30</v>
      </c>
      <c r="C50" s="160"/>
      <c r="D50" s="161"/>
      <c r="E50" s="161"/>
    </row>
    <row r="51" spans="2:5" ht="18" hidden="1" customHeight="1">
      <c r="B51" s="293" t="s">
        <v>31</v>
      </c>
      <c r="C51" s="160"/>
      <c r="D51" s="161"/>
      <c r="E51" s="161"/>
    </row>
    <row r="52" spans="2:5" ht="18" hidden="1" customHeight="1">
      <c r="B52" s="293" t="s">
        <v>32</v>
      </c>
      <c r="C52" s="160"/>
      <c r="D52" s="161"/>
      <c r="E52" s="161"/>
    </row>
    <row r="53" spans="2:5" ht="18" hidden="1" customHeight="1">
      <c r="B53" s="293" t="s">
        <v>33</v>
      </c>
      <c r="C53" s="160"/>
      <c r="D53" s="161"/>
      <c r="E53" s="162"/>
    </row>
    <row r="54" spans="2:5" ht="18" hidden="1" customHeight="1">
      <c r="B54" s="294" t="s">
        <v>34</v>
      </c>
      <c r="C54" s="160"/>
      <c r="D54" s="161"/>
      <c r="E54" s="161"/>
    </row>
    <row r="55" spans="2:5" ht="18" hidden="1" customHeight="1">
      <c r="B55" s="294" t="s">
        <v>35</v>
      </c>
      <c r="C55" s="160"/>
      <c r="D55" s="161"/>
      <c r="E55" s="161"/>
    </row>
    <row r="56" spans="2:5" ht="18" hidden="1" customHeight="1">
      <c r="B56" s="294" t="s">
        <v>36</v>
      </c>
      <c r="C56" s="160"/>
      <c r="D56" s="161"/>
      <c r="E56" s="161"/>
    </row>
    <row r="57" spans="2:5" ht="18" hidden="1" customHeight="1">
      <c r="B57" s="294" t="s">
        <v>37</v>
      </c>
      <c r="C57" s="160"/>
      <c r="D57" s="161"/>
      <c r="E57" s="162"/>
    </row>
    <row r="58" spans="2:5" ht="18" hidden="1" customHeight="1">
      <c r="B58" s="294" t="s">
        <v>38</v>
      </c>
      <c r="C58" s="160"/>
      <c r="D58" s="161"/>
      <c r="E58" s="161"/>
    </row>
    <row r="59" spans="2:5" ht="18" hidden="1" customHeight="1">
      <c r="B59" s="294" t="s">
        <v>39</v>
      </c>
      <c r="C59" s="160"/>
      <c r="D59" s="161"/>
      <c r="E59" s="161"/>
    </row>
    <row r="60" spans="2:5" ht="18" hidden="1" customHeight="1">
      <c r="B60" s="294" t="s">
        <v>40</v>
      </c>
      <c r="C60" s="160"/>
      <c r="D60" s="161"/>
      <c r="E60" s="161"/>
    </row>
    <row r="61" spans="2:5" ht="18" hidden="1" customHeight="1">
      <c r="B61" s="294" t="s">
        <v>41</v>
      </c>
      <c r="C61" s="160"/>
      <c r="D61" s="161"/>
      <c r="E61" s="161"/>
    </row>
    <row r="62" spans="2:5" ht="15.95" customHeight="1">
      <c r="B62" s="153"/>
      <c r="C62" s="295"/>
      <c r="D62" s="296"/>
      <c r="E62" s="296"/>
    </row>
    <row r="63" spans="2:5" ht="15.95" customHeight="1">
      <c r="B63" s="153"/>
      <c r="C63" s="153"/>
    </row>
    <row r="64" spans="2:5" ht="15.95" customHeight="1">
      <c r="B64" s="153"/>
      <c r="C64" s="297"/>
    </row>
    <row r="65" spans="2:3" ht="15.95" customHeight="1">
      <c r="B65" s="298"/>
      <c r="C65" s="159"/>
    </row>
    <row r="66" spans="2:3" ht="15.95" customHeight="1">
      <c r="B66" s="298"/>
      <c r="C66" s="161"/>
    </row>
    <row r="67" spans="2:3" ht="15.95" customHeight="1">
      <c r="B67" s="298"/>
      <c r="C67" s="161"/>
    </row>
    <row r="68" spans="2:3" ht="15.95" customHeight="1">
      <c r="B68" s="298"/>
      <c r="C68" s="161"/>
    </row>
    <row r="69" spans="2:3" ht="15.95" customHeight="1">
      <c r="B69" s="298"/>
      <c r="C69" s="161"/>
    </row>
    <row r="70" spans="2:3" ht="15.95" customHeight="1">
      <c r="B70" s="298"/>
      <c r="C70" s="161"/>
    </row>
    <row r="71" spans="2:3" ht="15.95" customHeight="1">
      <c r="B71" s="298"/>
      <c r="C71" s="161"/>
    </row>
    <row r="72" spans="2:3" ht="15.95" customHeight="1">
      <c r="B72" s="298"/>
      <c r="C72" s="161"/>
    </row>
    <row r="73" spans="2:3" ht="15.95" customHeight="1">
      <c r="B73" s="298"/>
      <c r="C73" s="161"/>
    </row>
    <row r="74" spans="2:3" ht="15.95" customHeight="1">
      <c r="B74" s="298"/>
      <c r="C74" s="161"/>
    </row>
    <row r="75" spans="2:3" ht="15.95" customHeight="1">
      <c r="B75" s="298"/>
      <c r="C75" s="161"/>
    </row>
    <row r="76" spans="2:3" ht="15.95" customHeight="1">
      <c r="B76" s="298"/>
      <c r="C76" s="161"/>
    </row>
    <row r="77" spans="2:3" ht="15.95" customHeight="1">
      <c r="B77" s="298"/>
      <c r="C77" s="161"/>
    </row>
    <row r="78" spans="2:3" ht="15.95" customHeight="1">
      <c r="B78" s="298"/>
      <c r="C78" s="161"/>
    </row>
    <row r="79" spans="2:3" ht="15.95" customHeight="1">
      <c r="B79" s="298"/>
      <c r="C79" s="161"/>
    </row>
    <row r="80" spans="2:3" ht="15.95" customHeight="1">
      <c r="B80" s="298"/>
      <c r="C80" s="161"/>
    </row>
    <row r="81" spans="2:3" ht="15.95" customHeight="1">
      <c r="B81" s="298"/>
      <c r="C81" s="161"/>
    </row>
    <row r="82" spans="2:3" ht="15.95" customHeight="1">
      <c r="B82" s="298"/>
      <c r="C82" s="161"/>
    </row>
    <row r="83" spans="2:3" ht="15.95" customHeight="1">
      <c r="B83" s="298"/>
      <c r="C83" s="161"/>
    </row>
    <row r="84" spans="2:3" ht="15.95" customHeight="1">
      <c r="B84" s="298"/>
      <c r="C84" s="161"/>
    </row>
    <row r="85" spans="2:3" ht="15.95" customHeight="1">
      <c r="B85" s="298"/>
      <c r="C85" s="161"/>
    </row>
    <row r="86" spans="2:3" ht="15.95" customHeight="1">
      <c r="B86" s="298"/>
      <c r="C86" s="161"/>
    </row>
    <row r="87" spans="2:3" ht="15.95" customHeight="1">
      <c r="B87" s="298"/>
      <c r="C87" s="161"/>
    </row>
    <row r="88" spans="2:3" ht="15.95" customHeight="1">
      <c r="B88" s="298"/>
      <c r="C88" s="161"/>
    </row>
    <row r="89" spans="2:3" ht="15.95" customHeight="1">
      <c r="B89" s="298"/>
      <c r="C89" s="161"/>
    </row>
    <row r="90" spans="2:3" ht="15.95" customHeight="1">
      <c r="B90" s="298"/>
      <c r="C90" s="161"/>
    </row>
    <row r="91" spans="2:3" ht="15.95" customHeight="1">
      <c r="B91" s="298"/>
      <c r="C91" s="161"/>
    </row>
    <row r="92" spans="2:3" ht="15.95" customHeight="1">
      <c r="B92" s="298"/>
      <c r="C92" s="161"/>
    </row>
    <row r="93" spans="2:3" ht="15.95" customHeight="1">
      <c r="B93" s="298"/>
      <c r="C93" s="161"/>
    </row>
    <row r="94" spans="2:3" ht="15.95" customHeight="1">
      <c r="B94" s="153"/>
      <c r="C94" s="295"/>
    </row>
    <row r="95" spans="2:3" ht="15.95" customHeight="1">
      <c r="B95" s="153"/>
      <c r="C95" s="153"/>
    </row>
    <row r="96" spans="2:3" ht="15.95" customHeight="1">
      <c r="B96" s="153"/>
      <c r="C96" s="297"/>
    </row>
    <row r="97" spans="2:3" ht="15.95" customHeight="1">
      <c r="B97" s="298"/>
      <c r="C97" s="170"/>
    </row>
    <row r="98" spans="2:3" ht="15.95" customHeight="1">
      <c r="B98" s="298"/>
      <c r="C98" s="161"/>
    </row>
    <row r="99" spans="2:3" ht="15.95" customHeight="1">
      <c r="B99" s="298"/>
      <c r="C99" s="161"/>
    </row>
    <row r="100" spans="2:3" ht="15.95" customHeight="1">
      <c r="B100" s="298"/>
      <c r="C100" s="161"/>
    </row>
    <row r="101" spans="2:3" ht="15.95" customHeight="1">
      <c r="B101" s="298"/>
      <c r="C101" s="161"/>
    </row>
    <row r="102" spans="2:3" ht="15.95" customHeight="1">
      <c r="B102" s="298"/>
      <c r="C102" s="162"/>
    </row>
    <row r="103" spans="2:3" ht="15.95" customHeight="1">
      <c r="B103" s="298"/>
      <c r="C103" s="161"/>
    </row>
    <row r="104" spans="2:3" ht="15.95" customHeight="1">
      <c r="B104" s="298"/>
      <c r="C104" s="161"/>
    </row>
    <row r="105" spans="2:3" ht="15.95" customHeight="1">
      <c r="B105" s="298"/>
      <c r="C105" s="161"/>
    </row>
    <row r="106" spans="2:3" ht="15.95" customHeight="1">
      <c r="B106" s="298"/>
      <c r="C106" s="161"/>
    </row>
    <row r="107" spans="2:3" ht="15.95" customHeight="1">
      <c r="B107" s="298"/>
      <c r="C107" s="161"/>
    </row>
    <row r="108" spans="2:3" ht="15.95" customHeight="1">
      <c r="B108" s="298"/>
      <c r="C108" s="161"/>
    </row>
    <row r="109" spans="2:3" ht="15.95" customHeight="1">
      <c r="B109" s="298"/>
      <c r="C109" s="161"/>
    </row>
    <row r="124" spans="2:3" ht="15.95" customHeight="1">
      <c r="B124" s="298"/>
      <c r="C124" s="161"/>
    </row>
    <row r="125" spans="2:3" ht="15.95" customHeight="1">
      <c r="B125" s="298"/>
      <c r="C125" s="161"/>
    </row>
    <row r="126" spans="2:3" ht="15.95" customHeight="1">
      <c r="B126" s="298"/>
      <c r="C126" s="161"/>
    </row>
    <row r="127" spans="2:3" ht="15.95" customHeight="1">
      <c r="B127" s="298"/>
      <c r="C127" s="162"/>
    </row>
    <row r="128" spans="2:3" ht="15.95" customHeight="1">
      <c r="B128" s="298"/>
      <c r="C128" s="161"/>
    </row>
    <row r="129" spans="2:3" ht="15.95" customHeight="1">
      <c r="B129" s="298"/>
      <c r="C129" s="161"/>
    </row>
    <row r="130" spans="2:3" ht="15.95" customHeight="1">
      <c r="B130" s="298"/>
      <c r="C130" s="161"/>
    </row>
    <row r="131" spans="2:3" ht="15.95" customHeight="1">
      <c r="B131" s="298"/>
      <c r="C131" s="162"/>
    </row>
    <row r="132" spans="2:3" ht="15.95" customHeight="1">
      <c r="B132" s="298"/>
      <c r="C132" s="161"/>
    </row>
    <row r="133" spans="2:3" ht="15.95" customHeight="1">
      <c r="B133" s="298"/>
      <c r="C133" s="161"/>
    </row>
    <row r="134" spans="2:3" ht="15.95" customHeight="1">
      <c r="B134" s="298"/>
      <c r="C134" s="161"/>
    </row>
    <row r="135" spans="2:3" ht="15.95" customHeight="1">
      <c r="B135" s="298"/>
      <c r="C135" s="162"/>
    </row>
    <row r="136" spans="2:3" ht="15.95" customHeight="1">
      <c r="B136" s="298"/>
      <c r="C136" s="161"/>
    </row>
    <row r="137" spans="2:3" ht="15.95" customHeight="1">
      <c r="B137" s="298"/>
      <c r="C137" s="161"/>
    </row>
    <row r="138" spans="2:3" ht="15.95" customHeight="1">
      <c r="B138" s="298"/>
      <c r="C138" s="161"/>
    </row>
    <row r="139" spans="2:3" ht="15.95" customHeight="1">
      <c r="B139" s="298"/>
      <c r="C139" s="161"/>
    </row>
    <row r="140" spans="2:3" ht="15.95" customHeight="1">
      <c r="B140" s="153"/>
      <c r="C140" s="295"/>
    </row>
    <row r="141" spans="2:3" ht="15.95" customHeight="1">
      <c r="B141" s="153"/>
      <c r="C141" s="153"/>
    </row>
    <row r="142" spans="2:3" ht="15.95" customHeight="1">
      <c r="B142" s="153"/>
      <c r="C142" s="153"/>
    </row>
    <row r="143" spans="2:3" ht="15.95" customHeight="1">
      <c r="B143" s="153"/>
      <c r="C143" s="153"/>
    </row>
    <row r="144" spans="2:3"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11" ma:contentTypeDescription="Create a new document." ma:contentTypeScope="" ma:versionID="8ac39b71cf849cef1aff796064444dde">
  <xsd:schema xmlns:xsd="http://www.w3.org/2001/XMLSchema" xmlns:xs="http://www.w3.org/2001/XMLSchema" xmlns:p="http://schemas.microsoft.com/office/2006/metadata/properties" xmlns:ns2="ee822479-6e51-4d14-b6b0-2c589e913e66" xmlns:ns3="2c7317a0-2a0a-4464-9f4b-630f7a7e8d0f" targetNamespace="http://schemas.microsoft.com/office/2006/metadata/properties" ma:root="true" ma:fieldsID="2954b43a52796bbd699fcc6a232e7bd4" ns2:_="" ns3:_="">
    <xsd:import namespace="ee822479-6e51-4d14-b6b0-2c589e913e66"/>
    <xsd:import namespace="2c7317a0-2a0a-4464-9f4b-630f7a7e8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317a0-2a0a-4464-9f4b-630f7a7e8d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88BE10-5A61-4154-95F7-4190DE221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2c7317a0-2a0a-4464-9f4b-630f7a7e8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B26A90-C0F5-4A71-8A13-E72BEFE85844}">
  <ds:schemaRefs>
    <ds:schemaRef ds:uri="http://schemas.microsoft.com/sharepoint/v3/contenttype/forms"/>
  </ds:schemaRefs>
</ds:datastoreItem>
</file>

<file path=customXml/itemProps3.xml><?xml version="1.0" encoding="utf-8"?>
<ds:datastoreItem xmlns:ds="http://schemas.openxmlformats.org/officeDocument/2006/customXml" ds:itemID="{D46B98B1-E688-4732-880C-4ED04CAC7296}">
  <ds:schemaRef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2c7317a0-2a0a-4464-9f4b-630f7a7e8d0f"/>
    <ds:schemaRef ds:uri="ee822479-6e51-4d14-b6b0-2c589e913e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29</vt:i4>
      </vt:variant>
    </vt:vector>
  </HeadingPairs>
  <TitlesOfParts>
    <vt:vector size="60" baseType="lpstr">
      <vt:lpstr>Summary</vt:lpstr>
      <vt:lpstr>Chart</vt:lpstr>
      <vt:lpstr>Eastern FL</vt:lpstr>
      <vt:lpstr>Broward</vt:lpstr>
      <vt:lpstr>Central FL</vt:lpstr>
      <vt:lpstr>Chipola</vt:lpstr>
      <vt:lpstr>Daytona</vt:lpstr>
      <vt:lpstr>FL SouthWestern</vt:lpstr>
      <vt:lpstr>FSCJ</vt:lpstr>
      <vt:lpstr>FL Keys</vt:lpstr>
      <vt:lpstr>Gulf Coast</vt:lpstr>
      <vt:lpstr>Hillsborough</vt:lpstr>
      <vt:lpstr>Indian River</vt:lpstr>
      <vt:lpstr>FL Gateway</vt:lpstr>
      <vt:lpstr>Lake-Sumter</vt:lpstr>
      <vt:lpstr>State College of Florida </vt:lpstr>
      <vt:lpstr>Miami</vt:lpstr>
      <vt:lpstr>North FL</vt:lpstr>
      <vt:lpstr>Northwest FL</vt:lpstr>
      <vt:lpstr>Palm Beach</vt:lpstr>
      <vt:lpstr>Pasco-Hernando</vt:lpstr>
      <vt:lpstr>Pensacola</vt:lpstr>
      <vt:lpstr>Polk</vt:lpstr>
      <vt:lpstr>Saint Johns </vt:lpstr>
      <vt:lpstr>Saint Pete</vt:lpstr>
      <vt:lpstr>Santa Fe</vt:lpstr>
      <vt:lpstr>Seminole</vt:lpstr>
      <vt:lpstr>South FL</vt:lpstr>
      <vt:lpstr>Tallahassee</vt:lpstr>
      <vt:lpstr>Valencia</vt:lpstr>
      <vt:lpstr>FCS Foundation</vt:lpstr>
      <vt:lpstr>Broward!Print_Area</vt:lpstr>
      <vt:lpstr>'Central FL'!Print_Area</vt:lpstr>
      <vt:lpstr>Chipola!Print_Area</vt:lpstr>
      <vt:lpstr>Daytona!Print_Area</vt:lpstr>
      <vt:lpstr>'Eastern FL'!Print_Area</vt:lpstr>
      <vt:lpstr>'FCS Foundation'!Print_Area</vt:lpstr>
      <vt:lpstr>'FL Gateway'!Print_Area</vt:lpstr>
      <vt:lpstr>'FL Keys'!Print_Area</vt:lpstr>
      <vt:lpstr>'FL SouthWestern'!Print_Area</vt:lpstr>
      <vt:lpstr>FSCJ!Print_Area</vt:lpstr>
      <vt:lpstr>'Gulf Coast'!Print_Area</vt:lpstr>
      <vt:lpstr>Hillsborough!Print_Area</vt:lpstr>
      <vt:lpstr>'Indian River'!Print_Area</vt:lpstr>
      <vt:lpstr>'Lake-Sumter'!Print_Area</vt:lpstr>
      <vt:lpstr>Miami!Print_Area</vt:lpstr>
      <vt:lpstr>'North FL'!Print_Area</vt:lpstr>
      <vt:lpstr>'Northwest FL'!Print_Area</vt:lpstr>
      <vt:lpstr>'Palm Beach'!Print_Area</vt:lpstr>
      <vt:lpstr>'Pasco-Hernando'!Print_Area</vt:lpstr>
      <vt:lpstr>Pensacola!Print_Area</vt:lpstr>
      <vt:lpstr>Polk!Print_Area</vt:lpstr>
      <vt:lpstr>'Saint Johns '!Print_Area</vt:lpstr>
      <vt:lpstr>'Saint Pete'!Print_Area</vt:lpstr>
      <vt:lpstr>'Santa Fe'!Print_Area</vt:lpstr>
      <vt:lpstr>Seminole!Print_Area</vt:lpstr>
      <vt:lpstr>'South FL'!Print_Area</vt:lpstr>
      <vt:lpstr>'State College of Florida '!Print_Area</vt:lpstr>
      <vt:lpstr>Tallahassee!Print_Area</vt:lpstr>
      <vt:lpstr>Valencia!Print_Area</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Sisley, Dottie</cp:lastModifiedBy>
  <cp:revision/>
  <cp:lastPrinted>2022-09-08T12:16:16Z</cp:lastPrinted>
  <dcterms:created xsi:type="dcterms:W3CDTF">2005-01-14T18:58:38Z</dcterms:created>
  <dcterms:modified xsi:type="dcterms:W3CDTF">2022-09-28T14:13:00Z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0x01010043F7F3E12E26E14E9C8A1FBE12D5945A</vt:lpwstr>
  </property>
</Properties>
</file>