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1-23-24\"/>
    </mc:Choice>
  </mc:AlternateContent>
  <xr:revisionPtr revIDLastSave="0" documentId="8_{44160DE3-5378-4B9B-BB76-8707657D5FC8}" xr6:coauthVersionLast="36" xr6:coauthVersionMax="36" xr10:uidLastSave="{00000000-0000-0000-0000-000000000000}"/>
  <bookViews>
    <workbookView xWindow="0" yWindow="30" windowWidth="28770" windowHeight="15450" tabRatio="939" xr2:uid="{00000000-000D-0000-FFFF-FFFF00000000}"/>
  </bookViews>
  <sheets>
    <sheet name="FCS - AL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MANATEE" sheetId="15" r:id="rId15"/>
    <sheet name="MIAMIDADE" sheetId="16" r:id="rId16"/>
    <sheet name="NORTHFL" sheetId="17" r:id="rId17"/>
    <sheet name="NORTHWESTFL" sheetId="18" r:id="rId18"/>
    <sheet name="PALMBEACH" sheetId="19" r:id="rId19"/>
    <sheet name="PENSACOLA" sheetId="21" r:id="rId20"/>
    <sheet name="PASCOHERNANDO" sheetId="20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ARRA">[1]List!$C$1:$C$2</definedName>
    <definedName name="BEGINNING_BALANCE">'FCS - ALL'!$A$8</definedName>
    <definedName name="Broward_BeginningBalance">BROWARD!$A$8</definedName>
    <definedName name="CFL_BeginningBalance">CENTRALFL!$A$8</definedName>
    <definedName name="Chipola_BeginningBalance">CHIPOLA!$A$8</definedName>
    <definedName name="Daytona_BeginningBalance">DAYTONA!$A$8</definedName>
    <definedName name="Eastern_BeginningBalance">EASTERNFL!$A$8</definedName>
    <definedName name="FSCJ_BeginningBalance">FSCJ!$A$8</definedName>
    <definedName name="FSW_BeginningBalance">FLORIDASW!$A$8</definedName>
    <definedName name="Gateway_BeginningBalance">GATEWAY!$A$8</definedName>
    <definedName name="GulfCoast_BeginningBalance">GULFCOAST!$A$8</definedName>
    <definedName name="Hill_BeginningBalance">HILLSBOROUGH!$A$8</definedName>
    <definedName name="IndianRiver_BeginningBalance">INDIANRIVER!$A$8</definedName>
    <definedName name="Keys_BeginningBalance">FLKEYS!$A$8</definedName>
    <definedName name="LakeSumter_BeginningBalance">LAKESUMTER!$A$8</definedName>
    <definedName name="Miami_BeginningBalance">MIAMIDADE!$A$8</definedName>
    <definedName name="NFL_BeginningBalance">NORTHFL!$A$8</definedName>
    <definedName name="NWFL_BeginningBalance">NORTHWESTFL!$A$8</definedName>
    <definedName name="PalmBeach_BeginningBalance">PALMBEACH!$A$8</definedName>
    <definedName name="Pasco_BeginningBalance">PASCOHERNANDO!$A$8</definedName>
    <definedName name="Pensacola_BeginningBalance">PENSACOLA!$A$8</definedName>
    <definedName name="Polk_BeginningBalance">POLK!$A$8</definedName>
    <definedName name="_xlnm.Print_Area" localSheetId="2">BROWARD!#REF!</definedName>
    <definedName name="_xlnm.Print_Area" localSheetId="3">CENTRALFL!#REF!</definedName>
    <definedName name="_xlnm.Print_Area" localSheetId="4">CHIPOLA!#REF!</definedName>
    <definedName name="_xlnm.Print_Area" localSheetId="5">DAYTONA!#REF!</definedName>
    <definedName name="_xlnm.Print_Area" localSheetId="1">EASTERNFL!#REF!</definedName>
    <definedName name="_xlnm.Print_Area" localSheetId="0">'FCS - ALL'!$A$1:$I$33</definedName>
    <definedName name="_xlnm.Print_Area" localSheetId="8">FLKEYS!#REF!</definedName>
    <definedName name="_xlnm.Print_Area" localSheetId="6">FLORIDASW!#REF!</definedName>
    <definedName name="_xlnm.Print_Area" localSheetId="7">FSCJ!#REF!</definedName>
    <definedName name="_xlnm.Print_Area" localSheetId="12">GATEWAY!#REF!</definedName>
    <definedName name="_xlnm.Print_Area" localSheetId="9">GULFCOAST!#REF!</definedName>
    <definedName name="_xlnm.Print_Area" localSheetId="10">HILLSBOROUGH!#REF!</definedName>
    <definedName name="_xlnm.Print_Area" localSheetId="11">INDIANRIVER!#REF!</definedName>
    <definedName name="_xlnm.Print_Area" localSheetId="13">LAKESUMTER!#REF!</definedName>
    <definedName name="_xlnm.Print_Area" localSheetId="14">MANATEE!#REF!</definedName>
    <definedName name="_xlnm.Print_Area" localSheetId="15">MIAMIDADE!#REF!</definedName>
    <definedName name="_xlnm.Print_Area" localSheetId="16">NORTHFL!#REF!</definedName>
    <definedName name="_xlnm.Print_Area" localSheetId="17">NORTHWESTFL!#REF!</definedName>
    <definedName name="_xlnm.Print_Area" localSheetId="18">PALMBEACH!#REF!</definedName>
    <definedName name="_xlnm.Print_Area" localSheetId="20">PASCOHERNANDO!#REF!</definedName>
    <definedName name="_xlnm.Print_Area" localSheetId="19">PENSACOLA!#REF!</definedName>
    <definedName name="_xlnm.Print_Area" localSheetId="21">POLK!#REF!</definedName>
    <definedName name="_xlnm.Print_Area" localSheetId="24">SANTAFE!#REF!</definedName>
    <definedName name="_xlnm.Print_Area" localSheetId="25">SEMINOLE!#REF!</definedName>
    <definedName name="_xlnm.Print_Area" localSheetId="26">SOUTHFL!#REF!</definedName>
    <definedName name="_xlnm.Print_Area" localSheetId="22">STJOHNS!#REF!</definedName>
    <definedName name="_xlnm.Print_Area" localSheetId="23">STPETE!#REF!</definedName>
    <definedName name="_xlnm.Print_Area" localSheetId="27">TALLAHASSEE!#REF!</definedName>
    <definedName name="_xlnm.Print_Area" localSheetId="28">VALENCIA!#REF!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4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20">#REF!</definedName>
    <definedName name="rint" localSheetId="19">#REF!</definedName>
    <definedName name="rint" localSheetId="21">#REF!</definedName>
    <definedName name="rint" localSheetId="2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antaFe_BeginningBalance">SANTAFE!$A$8</definedName>
    <definedName name="SCF_BeginningBalance">MANATEE!$A$8</definedName>
    <definedName name="Seminole_BeginningBalance">SEMINOLE!$A$8</definedName>
    <definedName name="SFL_BeginningBalance">SOUTHFL!$A$8</definedName>
    <definedName name="SOF">[2]List!$B$1:$B$4</definedName>
    <definedName name="StJhns_BeginningBalance">STJOHNS!$A$8</definedName>
    <definedName name="StPete_BeginningBalance">STPETE!$A$8</definedName>
    <definedName name="Tall_BeginningBalance">TALLAHASSEE!$A$8</definedName>
    <definedName name="Valencia_BeginningBalance">VALENCIA!$A$8</definedName>
    <definedName name="Yearend_date">'[3]Contact Information'!$C$9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4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20">#REF!</definedName>
    <definedName name="YesOrNo" localSheetId="19">#REF!</definedName>
    <definedName name="YesOrNo" localSheetId="21">#REF!</definedName>
    <definedName name="YesOrNo" localSheetId="2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" l="1"/>
  <c r="C11" i="2"/>
  <c r="B23" i="2"/>
  <c r="B21" i="2"/>
  <c r="B20" i="2"/>
  <c r="B19" i="2"/>
  <c r="B18" i="2"/>
  <c r="B17" i="2"/>
  <c r="B16" i="2"/>
  <c r="B15" i="2"/>
  <c r="B14" i="2"/>
  <c r="F14" i="7"/>
  <c r="F13" i="7"/>
  <c r="F16" i="7" s="1"/>
  <c r="B22" i="7"/>
  <c r="B14" i="7"/>
  <c r="C24" i="7" s="1"/>
  <c r="C10" i="7"/>
  <c r="C12" i="7" s="1"/>
  <c r="C6" i="7"/>
  <c r="C8" i="7"/>
  <c r="C26" i="7" s="1"/>
  <c r="F17" i="7" l="1"/>
  <c r="C8" i="10" l="1"/>
  <c r="C10" i="10"/>
  <c r="C12" i="10" s="1"/>
  <c r="C24" i="10"/>
  <c r="C26" i="10" l="1"/>
  <c r="C10" i="2"/>
  <c r="F14" i="2"/>
  <c r="C8" i="2" l="1"/>
  <c r="F13" i="2" l="1"/>
  <c r="F16" i="2" s="1"/>
  <c r="C24" i="2"/>
  <c r="C12" i="2"/>
  <c r="F17" i="2" l="1"/>
  <c r="C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Dickens, Jamaal</author>
  </authors>
  <commentList>
    <comment ref="A8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<sst xmlns="http://schemas.openxmlformats.org/spreadsheetml/2006/main" count="1044" uniqueCount="102">
  <si>
    <t>Report of Student Activities and Service Fees</t>
  </si>
  <si>
    <t>Revenues and Expenditures</t>
  </si>
  <si>
    <t>Version:</t>
  </si>
  <si>
    <t>Unlocked Work Area</t>
  </si>
  <si>
    <t>BEGINNING BALANCE</t>
  </si>
  <si>
    <t>FEES COLLECTED (GL 40850)</t>
  </si>
  <si>
    <t>OTHER REVENUES (See Note Below)</t>
  </si>
  <si>
    <t>TOTAL</t>
  </si>
  <si>
    <t>Activities Expenditures</t>
  </si>
  <si>
    <t>EXPENDITURES BY TYPE</t>
  </si>
  <si>
    <t>Services Expenditures</t>
  </si>
  <si>
    <t>5.1000  Social &amp; Cultural Development</t>
  </si>
  <si>
    <t>5.2000  Organized Athletics</t>
  </si>
  <si>
    <t>Total Expenditures</t>
  </si>
  <si>
    <t>5.3000  Counseling &amp; Advisement</t>
  </si>
  <si>
    <t>Services % of College Totals</t>
  </si>
  <si>
    <t>5.4000  Placement Services</t>
  </si>
  <si>
    <t>5.5000  Financial Aid Administration</t>
  </si>
  <si>
    <t>5.6000  Student Records and Admissions</t>
  </si>
  <si>
    <t>5.7000  Health Services</t>
  </si>
  <si>
    <t>5.8100  Services for Special Students</t>
  </si>
  <si>
    <t>5.9000  Student Service Administration</t>
  </si>
  <si>
    <t>OTHER  (See note below)</t>
  </si>
  <si>
    <t>TOTAL EXPENDITURES</t>
  </si>
  <si>
    <t>ENDING BALANCE</t>
  </si>
  <si>
    <t>Note:  Other Revenues Include -</t>
  </si>
  <si>
    <t>Note:  Other Expenditures Include -</t>
  </si>
  <si>
    <t>Unlocked Work Area:</t>
  </si>
  <si>
    <t>College</t>
  </si>
  <si>
    <t>SASF Prior Year Ending Balance</t>
  </si>
  <si>
    <t>FLORIDA COLLEGE SYSTEM</t>
  </si>
  <si>
    <t>EASTERN FLORIDA STATE COLLEGE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</si>
  <si>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</si>
  <si>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</si>
  <si>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</si>
  <si>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</si>
  <si>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</si>
  <si>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</si>
  <si>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</si>
  <si>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</si>
  <si>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</si>
  <si>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</si>
  <si>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</si>
  <si>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</si>
  <si>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</si>
  <si>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</si>
  <si>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</si>
  <si>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</si>
  <si>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</si>
  <si>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</si>
  <si>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</si>
  <si>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</si>
  <si>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</si>
  <si>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</si>
  <si>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</si>
  <si>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</si>
  <si>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</si>
  <si>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</si>
  <si>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</si>
  <si>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 xml:space="preserve">Computes Activities &amp; Services Columns </t>
  </si>
  <si>
    <t>for Percent Chart</t>
  </si>
  <si>
    <t>THE COLLEGE OF THE FLORIDA KEYS</t>
  </si>
  <si>
    <t>NORTH FLORIDA COLLEGE</t>
  </si>
  <si>
    <t xml:space="preserve">Computes Activities &amp; Services </t>
  </si>
  <si>
    <t>Columns for Percent Chart</t>
  </si>
  <si>
    <t>Interest Income</t>
  </si>
  <si>
    <t xml:space="preserve">Lost revenue recovered from HEERF grant </t>
  </si>
  <si>
    <t>Commencement</t>
  </si>
  <si>
    <t>Fiscal Year 2022 - 2023</t>
  </si>
  <si>
    <t>2023.v02</t>
  </si>
  <si>
    <t>2022 - 2023</t>
  </si>
  <si>
    <t>2022-2023</t>
  </si>
  <si>
    <t>Interest ($78,590.27) and lost revenue recovery from HEERF funds ($224,302.51)</t>
  </si>
  <si>
    <t>Interest/Gain or Loss On Investments. Uninsured Loss Recovery (COVID)</t>
  </si>
  <si>
    <t xml:space="preserve">2022-2023 </t>
  </si>
  <si>
    <t>Child Care Centers, Campus Cards and Sustainability</t>
  </si>
  <si>
    <t>Private Gift to support new sport</t>
  </si>
  <si>
    <t>Interest of $205.00 &amp; COVID loss recovery of $10,484.48</t>
  </si>
  <si>
    <t>Uninsured Loss Recovery</t>
  </si>
  <si>
    <t>Transfer to Fund 1 to cover PR/Benefits of Advisors and Student Activities Managers</t>
  </si>
  <si>
    <t>Uninsured Loss Revenue Recovery</t>
  </si>
  <si>
    <t>Unisured Loss Recovery (COVID)</t>
  </si>
  <si>
    <t>Interest and Lost Revenue</t>
  </si>
  <si>
    <t>HEERF Lost Revenue Recapture; Interest Earned</t>
  </si>
  <si>
    <t>Bad Debt Expense: $47.28; Accrued Expense $(13,148.54)</t>
  </si>
  <si>
    <t>Cash Contribs Non-Operating and Non-Mand Trfr In</t>
  </si>
  <si>
    <t>Locker fees, community gym memberships, replacement student ID cards</t>
  </si>
  <si>
    <t>Other revenue is uninsured loss of fees due to COVID 19 recovered by HEERF funds.</t>
  </si>
  <si>
    <t>Academic Success Center, Graduation, Help Desk, Library</t>
  </si>
  <si>
    <t>Correction to fund balance forward</t>
  </si>
  <si>
    <t>Transfer in per audit recommendation-Athletic Housing</t>
  </si>
  <si>
    <t>GLC 406100</t>
  </si>
  <si>
    <t>Index 250700</t>
  </si>
  <si>
    <t>Fund Type 24</t>
  </si>
  <si>
    <t>FGITBSR 08.06.2023 JL</t>
  </si>
  <si>
    <t>Diploma Replacement Fees</t>
  </si>
  <si>
    <t>$2,025.00 Diploma replacement fees</t>
  </si>
  <si>
    <t>For the 2022-2023 Fiscal Year</t>
  </si>
  <si>
    <t>2022-23</t>
  </si>
  <si>
    <t>Hillsborough, Lake-Sumter, Manatee-Sarasota, Seminole and Valencia</t>
  </si>
  <si>
    <t>Eastern FL, FL Southwestern, Jacksonville, Hillsborough, Indian River, FL Gateway,Miami-Dade,Lake-Sumter, Palm Beach,Pensacola, Pasco-Hernando, St. Petersburg, Santa Fe, Seminole,South FL,TCC and Valencia</t>
  </si>
  <si>
    <t>2023.v01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</si>
</sst>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.00_);_(&quot;$&quot;* \(#,##0.00\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theme="5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theme="1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97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5" fillId="22" borderId="0" applyNumberFormat="0" applyBorder="0" applyAlignment="0" applyProtection="0"/>
    <xf numFmtId="0" fontId="1" fillId="7" borderId="0" applyNumberFormat="0" applyBorder="0" applyAlignment="0" applyProtection="0"/>
    <xf numFmtId="0" fontId="15" fillId="23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5" fillId="26" borderId="0" applyNumberFormat="0" applyBorder="0" applyAlignment="0" applyProtection="0"/>
    <xf numFmtId="0" fontId="1" fillId="4" borderId="0" applyNumberFormat="0" applyBorder="0" applyAlignment="0" applyProtection="0"/>
    <xf numFmtId="0" fontId="15" fillId="27" borderId="0" applyNumberFormat="0" applyBorder="0" applyAlignment="0" applyProtection="0"/>
    <xf numFmtId="0" fontId="1" fillId="6" borderId="0" applyNumberFormat="0" applyBorder="0" applyAlignment="0" applyProtection="0"/>
    <xf numFmtId="0" fontId="15" fillId="2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5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1" borderId="0" applyNumberFormat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9" fillId="39" borderId="3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36" applyNumberFormat="0" applyAlignment="0" applyProtection="0"/>
    <xf numFmtId="0" fontId="27" fillId="25" borderId="36" applyNumberFormat="0" applyAlignment="0" applyProtection="0"/>
    <xf numFmtId="0" fontId="28" fillId="0" borderId="41" applyNumberFormat="0" applyFill="0" applyAlignment="0" applyProtection="0"/>
    <xf numFmtId="0" fontId="29" fillId="40" borderId="0" applyNumberFormat="0" applyBorder="0" applyAlignment="0" applyProtection="0"/>
    <xf numFmtId="0" fontId="4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2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31" fillId="0" borderId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49" applyNumberFormat="0" applyAlignment="0" applyProtection="0"/>
    <xf numFmtId="0" fontId="50" fillId="46" borderId="50" applyNumberFormat="0" applyAlignment="0" applyProtection="0"/>
    <xf numFmtId="0" fontId="51" fillId="46" borderId="49" applyNumberFormat="0" applyAlignment="0" applyProtection="0"/>
    <xf numFmtId="0" fontId="52" fillId="0" borderId="51" applyNumberFormat="0" applyFill="0" applyAlignment="0" applyProtection="0"/>
    <xf numFmtId="0" fontId="53" fillId="47" borderId="5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7" fillId="59" borderId="0" applyNumberFormat="0" applyBorder="0" applyAlignment="0" applyProtection="0"/>
    <xf numFmtId="0" fontId="32" fillId="38" borderId="71" applyNumberFormat="0" applyAlignment="0" applyProtection="0"/>
    <xf numFmtId="0" fontId="18" fillId="38" borderId="62" applyNumberFormat="0" applyAlignment="0" applyProtection="0"/>
    <xf numFmtId="0" fontId="4" fillId="41" borderId="70" applyNumberFormat="0" applyFont="0" applyAlignment="0" applyProtection="0"/>
    <xf numFmtId="0" fontId="34" fillId="0" borderId="80" applyNumberFormat="0" applyFill="0" applyAlignment="0" applyProtection="0"/>
    <xf numFmtId="0" fontId="4" fillId="41" borderId="70" applyNumberFormat="0" applyFont="0" applyAlignment="0" applyProtection="0"/>
    <xf numFmtId="0" fontId="34" fillId="0" borderId="72" applyNumberFormat="0" applyFill="0" applyAlignment="0" applyProtection="0"/>
    <xf numFmtId="0" fontId="18" fillId="38" borderId="66" applyNumberFormat="0" applyAlignment="0" applyProtection="0"/>
    <xf numFmtId="0" fontId="4" fillId="41" borderId="77" applyNumberFormat="0" applyFont="0" applyAlignment="0" applyProtection="0"/>
    <xf numFmtId="0" fontId="18" fillId="38" borderId="73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8" applyNumberFormat="0" applyAlignment="0" applyProtection="0"/>
    <xf numFmtId="0" fontId="27" fillId="25" borderId="58" applyNumberForma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18" fillId="38" borderId="58" applyNumberForma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9" fontId="4" fillId="0" borderId="0" applyFont="0" applyFill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" fillId="0" borderId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25" fillId="0" borderId="40" applyNumberFormat="0" applyFill="0" applyAlignment="0" applyProtection="0"/>
    <xf numFmtId="44" fontId="5" fillId="0" borderId="0" applyFont="0" applyFill="0" applyBorder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5" fillId="0" borderId="40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25" fillId="0" borderId="40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41" borderId="5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9" fillId="0" borderId="0"/>
    <xf numFmtId="0" fontId="27" fillId="25" borderId="62" applyNumberForma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4" fillId="41" borderId="70" applyNumberFormat="0" applyFon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18" fillId="38" borderId="62" applyNumberForma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27" fillId="25" borderId="66" applyNumberForma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18" fillId="38" borderId="66" applyNumberForma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27" fillId="25" borderId="73" applyNumberForma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18" fillId="38" borderId="73" applyNumberForma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9" applyNumberFormat="0" applyAlignment="0" applyProtection="0"/>
    <xf numFmtId="0" fontId="4" fillId="41" borderId="77" applyNumberFormat="0" applyFont="0" applyAlignment="0" applyProtection="0"/>
    <xf numFmtId="0" fontId="27" fillId="25" borderId="78" applyNumberFormat="0" applyAlignment="0" applyProtection="0"/>
    <xf numFmtId="0" fontId="18" fillId="38" borderId="78" applyNumberFormat="0" applyAlignment="0" applyProtection="0"/>
    <xf numFmtId="0" fontId="18" fillId="38" borderId="81" applyNumberFormat="0" applyAlignment="0" applyProtection="0"/>
    <xf numFmtId="0" fontId="27" fillId="25" borderId="81" applyNumberForma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18" fillId="38" borderId="81" applyNumberForma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</cellStyleXfs>
  <cellXfs count="173">
    <xf numFmtId="0" fontId="0" fillId="0" borderId="0" xfId="0"/>
    <xf numFmtId="0" fontId="4" fillId="0" borderId="0" xfId="3" applyFont="1"/>
    <xf numFmtId="0" fontId="3" fillId="0" borderId="0" xfId="3" applyFont="1" applyAlignment="1">
      <alignment horizontal="center"/>
    </xf>
    <xf numFmtId="0" fontId="3" fillId="0" borderId="2" xfId="3" applyFont="1" applyBorder="1" applyAlignment="1">
      <alignment horizontal="center"/>
    </xf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/>
    <xf numFmtId="0" fontId="4" fillId="16" borderId="13" xfId="3" applyFont="1" applyFill="1" applyBorder="1"/>
    <xf numFmtId="0" fontId="4" fillId="17" borderId="13" xfId="3" applyFont="1" applyFill="1" applyBorder="1"/>
    <xf numFmtId="0" fontId="4" fillId="17" borderId="14" xfId="3" applyFont="1" applyFill="1" applyBorder="1"/>
    <xf numFmtId="0" fontId="7" fillId="17" borderId="19" xfId="3" applyFont="1" applyFill="1" applyBorder="1"/>
    <xf numFmtId="43" fontId="8" fillId="15" borderId="0" xfId="1" applyFont="1" applyFill="1" applyBorder="1" applyAlignment="1" applyProtection="1">
      <protection locked="0"/>
    </xf>
    <xf numFmtId="0" fontId="7" fillId="17" borderId="26" xfId="3" applyFont="1" applyFill="1" applyBorder="1"/>
    <xf numFmtId="43" fontId="4" fillId="15" borderId="0" xfId="1" applyFont="1" applyFill="1" applyProtection="1">
      <protection locked="0"/>
    </xf>
    <xf numFmtId="0" fontId="4" fillId="0" borderId="28" xfId="3" applyFont="1" applyBorder="1"/>
    <xf numFmtId="0" fontId="4" fillId="0" borderId="29" xfId="3" applyFont="1" applyBorder="1"/>
    <xf numFmtId="0" fontId="4" fillId="0" borderId="30" xfId="3" applyFont="1" applyBorder="1"/>
    <xf numFmtId="0" fontId="3" fillId="0" borderId="0" xfId="3" applyFont="1" applyAlignment="1">
      <alignment horizontal="right"/>
    </xf>
    <xf numFmtId="0" fontId="10" fillId="18" borderId="34" xfId="5" applyFont="1" applyFill="1" applyBorder="1" applyAlignment="1">
      <alignment horizontal="center"/>
    </xf>
    <xf numFmtId="0" fontId="10" fillId="18" borderId="34" xfId="5" applyFont="1" applyFill="1" applyBorder="1" applyAlignment="1">
      <alignment horizontal="center" wrapText="1"/>
    </xf>
    <xf numFmtId="0" fontId="11" fillId="19" borderId="35" xfId="6" applyFont="1" applyFill="1" applyBorder="1"/>
    <xf numFmtId="165" fontId="12" fillId="19" borderId="0" xfId="1" applyNumberFormat="1" applyFont="1" applyFill="1"/>
    <xf numFmtId="0" fontId="36" fillId="0" borderId="0" xfId="3" applyFont="1" applyAlignment="1">
      <alignment horizontal="center"/>
    </xf>
    <xf numFmtId="0" fontId="36" fillId="0" borderId="0" xfId="3" applyFont="1"/>
    <xf numFmtId="0" fontId="38" fillId="0" borderId="0" xfId="3" applyFont="1" applyAlignment="1">
      <alignment horizontal="right"/>
    </xf>
    <xf numFmtId="0" fontId="2" fillId="0" borderId="0" xfId="3"/>
    <xf numFmtId="0" fontId="2" fillId="0" borderId="3" xfId="3" applyBorder="1"/>
    <xf numFmtId="0" fontId="2" fillId="0" borderId="4" xfId="3" applyBorder="1"/>
    <xf numFmtId="0" fontId="2" fillId="0" borderId="5" xfId="3" applyBorder="1"/>
    <xf numFmtId="0" fontId="36" fillId="0" borderId="6" xfId="3" applyFont="1" applyBorder="1"/>
    <xf numFmtId="39" fontId="2" fillId="0" borderId="7" xfId="4" applyNumberFormat="1" applyFont="1" applyBorder="1" applyProtection="1"/>
    <xf numFmtId="44" fontId="2" fillId="0" borderId="8" xfId="2" applyFont="1" applyFill="1" applyBorder="1" applyProtection="1"/>
    <xf numFmtId="0" fontId="36" fillId="0" borderId="9" xfId="3" applyFont="1" applyBorder="1"/>
    <xf numFmtId="39" fontId="2" fillId="0" borderId="10" xfId="4" applyNumberFormat="1" applyFont="1" applyBorder="1" applyProtection="1"/>
    <xf numFmtId="39" fontId="2" fillId="0" borderId="11" xfId="4" applyNumberFormat="1" applyFont="1" applyBorder="1" applyProtection="1"/>
    <xf numFmtId="0" fontId="36" fillId="0" borderId="15" xfId="3" applyFont="1" applyBorder="1"/>
    <xf numFmtId="39" fontId="2" fillId="0" borderId="16" xfId="4" applyNumberFormat="1" applyFont="1" applyBorder="1" applyProtection="1"/>
    <xf numFmtId="44" fontId="39" fillId="0" borderId="17" xfId="2" applyFont="1" applyFill="1" applyBorder="1" applyProtection="1"/>
    <xf numFmtId="0" fontId="2" fillId="0" borderId="20" xfId="3" applyBorder="1"/>
    <xf numFmtId="0" fontId="36" fillId="0" borderId="22" xfId="3" applyFont="1" applyBorder="1"/>
    <xf numFmtId="39" fontId="2" fillId="0" borderId="23" xfId="4" applyNumberFormat="1" applyFont="1" applyBorder="1" applyProtection="1"/>
    <xf numFmtId="44" fontId="39" fillId="0" borderId="24" xfId="2" applyFont="1" applyBorder="1" applyProtection="1"/>
    <xf numFmtId="0" fontId="36" fillId="0" borderId="20" xfId="3" applyFont="1" applyBorder="1"/>
    <xf numFmtId="39" fontId="2" fillId="0" borderId="17" xfId="4" applyNumberFormat="1" applyFont="1" applyBorder="1" applyProtection="1"/>
    <xf numFmtId="0" fontId="2" fillId="0" borderId="20" xfId="3" applyBorder="1" applyAlignment="1">
      <alignment horizontal="left" indent="2"/>
    </xf>
    <xf numFmtId="44" fontId="39" fillId="15" borderId="16" xfId="2" applyFont="1" applyFill="1" applyBorder="1" applyProtection="1"/>
    <xf numFmtId="0" fontId="40" fillId="0" borderId="20" xfId="3" applyFont="1" applyBorder="1" applyAlignment="1">
      <alignment horizontal="left" indent="2"/>
    </xf>
    <xf numFmtId="44" fontId="39" fillId="15" borderId="45" xfId="2" applyFont="1" applyFill="1" applyBorder="1" applyProtection="1"/>
    <xf numFmtId="44" fontId="2" fillId="0" borderId="8" xfId="2" applyFont="1" applyBorder="1" applyProtection="1"/>
    <xf numFmtId="44" fontId="2" fillId="0" borderId="27" xfId="2" applyFont="1" applyBorder="1" applyProtection="1"/>
    <xf numFmtId="0" fontId="7" fillId="17" borderId="0" xfId="3" applyFont="1" applyFill="1"/>
    <xf numFmtId="4" fontId="7" fillId="17" borderId="18" xfId="3" applyNumberFormat="1" applyFont="1" applyFill="1" applyBorder="1"/>
    <xf numFmtId="164" fontId="7" fillId="17" borderId="21" xfId="3" applyNumberFormat="1" applyFont="1" applyFill="1" applyBorder="1"/>
    <xf numFmtId="0" fontId="7" fillId="17" borderId="2" xfId="3" applyFont="1" applyFill="1" applyBorder="1" applyAlignment="1">
      <alignment horizontal="left"/>
    </xf>
    <xf numFmtId="0" fontId="7" fillId="17" borderId="2" xfId="3" applyFont="1" applyFill="1" applyBorder="1"/>
    <xf numFmtId="44" fontId="7" fillId="17" borderId="18" xfId="2" applyFont="1" applyFill="1" applyBorder="1" applyProtection="1"/>
    <xf numFmtId="44" fontId="7" fillId="17" borderId="25" xfId="2" applyFont="1" applyFill="1" applyBorder="1" applyProtection="1"/>
    <xf numFmtId="0" fontId="58" fillId="0" borderId="0" xfId="0" applyFont="1"/>
    <xf numFmtId="0" fontId="3" fillId="0" borderId="0" xfId="3" applyFont="1"/>
    <xf numFmtId="0" fontId="3" fillId="0" borderId="0" xfId="3" applyFont="1" applyAlignment="1">
      <alignment horizontal="center" vertical="center"/>
    </xf>
    <xf numFmtId="0" fontId="60" fillId="0" borderId="0" xfId="3" applyFont="1"/>
    <xf numFmtId="0" fontId="60" fillId="0" borderId="0" xfId="3" applyFont="1" applyAlignment="1">
      <alignment horizontal="center" vertical="center"/>
    </xf>
    <xf numFmtId="0" fontId="60" fillId="0" borderId="0" xfId="3" applyFont="1" applyAlignment="1">
      <alignment horizontal="center"/>
    </xf>
    <xf numFmtId="0" fontId="60" fillId="0" borderId="0" xfId="3" applyFont="1" applyAlignment="1">
      <alignment horizontal="right"/>
    </xf>
    <xf numFmtId="0" fontId="9" fillId="0" borderId="0" xfId="3" applyFont="1"/>
    <xf numFmtId="0" fontId="6" fillId="17" borderId="18" xfId="3" applyFont="1" applyFill="1" applyBorder="1" applyAlignment="1">
      <alignment horizontal="center"/>
    </xf>
    <xf numFmtId="0" fontId="6" fillId="17" borderId="0" xfId="3" applyFont="1" applyFill="1" applyAlignment="1">
      <alignment wrapText="1"/>
    </xf>
    <xf numFmtId="0" fontId="6" fillId="17" borderId="18" xfId="3" applyFont="1" applyFill="1" applyBorder="1" applyAlignment="1">
      <alignment wrapText="1"/>
    </xf>
    <xf numFmtId="0" fontId="6" fillId="17" borderId="0" xfId="3" applyFont="1" applyFill="1" applyAlignment="1">
      <alignment horizontal="center"/>
    </xf>
    <xf numFmtId="0" fontId="61" fillId="17" borderId="21" xfId="3" applyFont="1" applyFill="1" applyBorder="1" applyAlignment="1">
      <alignment horizontal="center"/>
    </xf>
    <xf numFmtId="0" fontId="4" fillId="15" borderId="31" xfId="3" applyFont="1" applyFill="1" applyBorder="1" applyAlignment="1" applyProtection="1">
      <alignment vertical="top" wrapText="1"/>
      <protection locked="0"/>
    </xf>
    <xf numFmtId="0" fontId="6" fillId="17" borderId="0" xfId="3" applyFont="1" applyFill="1" applyAlignment="1">
      <alignment horizontal="center" wrapText="1"/>
    </xf>
    <xf numFmtId="0" fontId="6" fillId="17" borderId="19" xfId="3" applyFont="1" applyFill="1" applyBorder="1" applyAlignment="1">
      <alignment horizontal="center" wrapText="1"/>
    </xf>
    <xf numFmtId="0" fontId="41" fillId="0" borderId="0" xfId="3" applyFont="1" applyAlignment="1">
      <alignment horizontal="center"/>
    </xf>
    <xf numFmtId="0" fontId="0" fillId="17" borderId="89" xfId="0" applyFill="1" applyBorder="1"/>
    <xf numFmtId="0" fontId="0" fillId="17" borderId="0" xfId="0" applyFill="1"/>
    <xf numFmtId="0" fontId="6" fillId="17" borderId="89" xfId="3" applyFont="1" applyFill="1" applyBorder="1" applyAlignment="1">
      <alignment horizontal="center" wrapText="1"/>
    </xf>
    <xf numFmtId="0" fontId="7" fillId="17" borderId="90" xfId="3" applyFont="1" applyFill="1" applyBorder="1" applyAlignment="1">
      <alignment horizontal="center"/>
    </xf>
    <xf numFmtId="44" fontId="7" fillId="17" borderId="89" xfId="2" applyFont="1" applyFill="1" applyBorder="1" applyProtection="1"/>
    <xf numFmtId="44" fontId="7" fillId="17" borderId="91" xfId="2" applyFont="1" applyFill="1" applyBorder="1" applyProtection="1"/>
    <xf numFmtId="4" fontId="7" fillId="17" borderId="89" xfId="3" applyNumberFormat="1" applyFont="1" applyFill="1" applyBorder="1"/>
    <xf numFmtId="164" fontId="7" fillId="17" borderId="90" xfId="3" applyNumberFormat="1" applyFont="1" applyFill="1" applyBorder="1"/>
    <xf numFmtId="0" fontId="9" fillId="60" borderId="32" xfId="0" applyFont="1" applyFill="1" applyBorder="1" applyAlignment="1" applyProtection="1">
      <alignment vertical="top" wrapText="1"/>
      <protection locked="0"/>
    </xf>
    <xf numFmtId="0" fontId="9" fillId="60" borderId="33" xfId="0" applyFont="1" applyFill="1" applyBorder="1" applyAlignment="1" applyProtection="1">
      <alignment vertical="top" wrapText="1"/>
      <protection locked="0"/>
    </xf>
    <xf numFmtId="0" fontId="4" fillId="60" borderId="93" xfId="3" applyFont="1" applyFill="1" applyBorder="1"/>
    <xf numFmtId="0" fontId="63" fillId="0" borderId="0" xfId="0" applyFont="1"/>
    <xf numFmtId="0" fontId="63" fillId="0" borderId="0" xfId="0" applyFont="1" applyAlignment="1">
      <alignment horizontal="center" vertical="center"/>
    </xf>
    <xf numFmtId="0" fontId="8" fillId="0" borderId="0" xfId="0" applyFont="1"/>
    <xf numFmtId="0" fontId="63" fillId="0" borderId="0" xfId="0" applyFont="1" applyAlignment="1">
      <alignment horizontal="center"/>
    </xf>
    <xf numFmtId="166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right"/>
    </xf>
    <xf numFmtId="0" fontId="63" fillId="0" borderId="95" xfId="0" applyFont="1" applyBorder="1" applyAlignment="1">
      <alignment horizontal="center"/>
    </xf>
    <xf numFmtId="0" fontId="8" fillId="0" borderId="96" xfId="0" applyFont="1" applyBorder="1"/>
    <xf numFmtId="0" fontId="8" fillId="0" borderId="97" xfId="0" applyFont="1" applyBorder="1"/>
    <xf numFmtId="0" fontId="8" fillId="0" borderId="98" xfId="0" applyFont="1" applyBorder="1"/>
    <xf numFmtId="0" fontId="63" fillId="0" borderId="99" xfId="0" applyFont="1" applyBorder="1"/>
    <xf numFmtId="39" fontId="8" fillId="0" borderId="7" xfId="0" applyNumberFormat="1" applyFont="1" applyBorder="1"/>
    <xf numFmtId="44" fontId="8" fillId="0" borderId="100" xfId="0" applyNumberFormat="1" applyFont="1" applyBorder="1"/>
    <xf numFmtId="43" fontId="8" fillId="61" borderId="0" xfId="0" applyNumberFormat="1" applyFont="1" applyFill="1" applyProtection="1">
      <protection locked="0"/>
    </xf>
    <xf numFmtId="0" fontId="63" fillId="0" borderId="101" xfId="0" applyFont="1" applyBorder="1"/>
    <xf numFmtId="39" fontId="8" fillId="0" borderId="10" xfId="0" applyNumberFormat="1" applyFont="1" applyBorder="1"/>
    <xf numFmtId="39" fontId="8" fillId="0" borderId="102" xfId="0" applyNumberFormat="1" applyFont="1" applyBorder="1"/>
    <xf numFmtId="0" fontId="8" fillId="62" borderId="10" xfId="0" applyFont="1" applyFill="1" applyBorder="1"/>
    <xf numFmtId="0" fontId="8" fillId="62" borderId="103" xfId="0" applyFont="1" applyFill="1" applyBorder="1"/>
    <xf numFmtId="0" fontId="8" fillId="63" borderId="103" xfId="0" applyFont="1" applyFill="1" applyBorder="1"/>
    <xf numFmtId="0" fontId="63" fillId="0" borderId="104" xfId="0" applyFont="1" applyBorder="1"/>
    <xf numFmtId="39" fontId="8" fillId="0" borderId="16" xfId="0" applyNumberFormat="1" applyFont="1" applyBorder="1"/>
    <xf numFmtId="44" fontId="59" fillId="0" borderId="105" xfId="0" applyNumberFormat="1" applyFont="1" applyBorder="1"/>
    <xf numFmtId="0" fontId="64" fillId="63" borderId="16" xfId="0" applyFont="1" applyFill="1" applyBorder="1" applyAlignment="1">
      <alignment horizontal="center"/>
    </xf>
    <xf numFmtId="0" fontId="64" fillId="63" borderId="0" xfId="0" applyFont="1" applyFill="1" applyAlignment="1">
      <alignment wrapText="1"/>
    </xf>
    <xf numFmtId="0" fontId="8" fillId="0" borderId="106" xfId="0" applyFont="1" applyBorder="1"/>
    <xf numFmtId="44" fontId="59" fillId="61" borderId="105" xfId="0" applyNumberFormat="1" applyFont="1" applyFill="1" applyBorder="1" applyProtection="1">
      <protection locked="0"/>
    </xf>
    <xf numFmtId="0" fontId="64" fillId="63" borderId="16" xfId="0" applyFont="1" applyFill="1" applyBorder="1" applyAlignment="1">
      <alignment wrapText="1"/>
    </xf>
    <xf numFmtId="0" fontId="64" fillId="63" borderId="0" xfId="0" applyFont="1" applyFill="1" applyAlignment="1">
      <alignment horizontal="center"/>
    </xf>
    <xf numFmtId="0" fontId="63" fillId="0" borderId="107" xfId="0" applyFont="1" applyBorder="1"/>
    <xf numFmtId="39" fontId="8" fillId="0" borderId="23" xfId="0" applyNumberFormat="1" applyFont="1" applyBorder="1"/>
    <xf numFmtId="44" fontId="59" fillId="0" borderId="108" xfId="0" applyNumberFormat="1" applyFont="1" applyBorder="1"/>
    <xf numFmtId="0" fontId="65" fillId="63" borderId="7" xfId="0" applyFont="1" applyFill="1" applyBorder="1" applyAlignment="1">
      <alignment horizontal="center"/>
    </xf>
    <xf numFmtId="0" fontId="65" fillId="63" borderId="0" xfId="0" applyFont="1" applyFill="1"/>
    <xf numFmtId="0" fontId="63" fillId="0" borderId="106" xfId="0" applyFont="1" applyBorder="1"/>
    <xf numFmtId="39" fontId="8" fillId="0" borderId="105" xfId="0" applyNumberFormat="1" applyFont="1" applyBorder="1"/>
    <xf numFmtId="44" fontId="65" fillId="63" borderId="16" xfId="0" applyNumberFormat="1" applyFont="1" applyFill="1" applyBorder="1"/>
    <xf numFmtId="0" fontId="8" fillId="0" borderId="106" xfId="0" applyFont="1" applyBorder="1" applyAlignment="1">
      <alignment horizontal="left"/>
    </xf>
    <xf numFmtId="44" fontId="59" fillId="61" borderId="16" xfId="0" applyNumberFormat="1" applyFont="1" applyFill="1" applyBorder="1" applyProtection="1">
      <protection locked="0"/>
    </xf>
    <xf numFmtId="44" fontId="65" fillId="63" borderId="109" xfId="0" applyNumberFormat="1" applyFont="1" applyFill="1" applyBorder="1"/>
    <xf numFmtId="4" fontId="65" fillId="63" borderId="16" xfId="0" applyNumberFormat="1" applyFont="1" applyFill="1" applyBorder="1"/>
    <xf numFmtId="164" fontId="65" fillId="63" borderId="7" xfId="0" applyNumberFormat="1" applyFont="1" applyFill="1" applyBorder="1"/>
    <xf numFmtId="0" fontId="65" fillId="63" borderId="95" xfId="0" applyFont="1" applyFill="1" applyBorder="1" applyAlignment="1">
      <alignment horizontal="left"/>
    </xf>
    <xf numFmtId="0" fontId="65" fillId="63" borderId="95" xfId="0" applyFont="1" applyFill="1" applyBorder="1"/>
    <xf numFmtId="44" fontId="59" fillId="61" borderId="7" xfId="0" applyNumberFormat="1" applyFont="1" applyFill="1" applyBorder="1" applyProtection="1">
      <protection locked="0"/>
    </xf>
    <xf numFmtId="44" fontId="8" fillId="0" borderId="110" xfId="0" applyNumberFormat="1" applyFont="1" applyBorder="1"/>
    <xf numFmtId="0" fontId="8" fillId="0" borderId="111" xfId="0" applyFont="1" applyBorder="1"/>
    <xf numFmtId="0" fontId="8" fillId="0" borderId="112" xfId="0" applyFont="1" applyBorder="1"/>
    <xf numFmtId="0" fontId="8" fillId="0" borderId="113" xfId="0" applyFont="1" applyBorder="1"/>
    <xf numFmtId="0" fontId="8" fillId="61" borderId="114" xfId="0" applyFont="1" applyFill="1" applyBorder="1" applyAlignment="1" applyProtection="1">
      <alignment vertical="top" wrapText="1"/>
      <protection locked="0"/>
    </xf>
    <xf numFmtId="0" fontId="8" fillId="61" borderId="115" xfId="0" applyFont="1" applyFill="1" applyBorder="1" applyAlignment="1" applyProtection="1">
      <alignment vertical="top" wrapText="1"/>
      <protection locked="0"/>
    </xf>
    <xf numFmtId="0" fontId="8" fillId="61" borderId="116" xfId="0" applyFont="1" applyFill="1" applyBorder="1" applyAlignment="1" applyProtection="1">
      <alignment vertical="top" wrapText="1"/>
      <protection locked="0"/>
    </xf>
    <xf numFmtId="0" fontId="63" fillId="0" borderId="117" xfId="0" applyFont="1" applyBorder="1"/>
    <xf numFmtId="39" fontId="8" fillId="0" borderId="118" xfId="0" applyNumberFormat="1" applyFont="1" applyBorder="1"/>
    <xf numFmtId="0" fontId="63" fillId="0" borderId="119" xfId="0" applyFont="1" applyBorder="1"/>
    <xf numFmtId="44" fontId="59" fillId="0" borderId="120" xfId="0" applyNumberFormat="1" applyFont="1" applyBorder="1"/>
    <xf numFmtId="0" fontId="8" fillId="0" borderId="121" xfId="0" applyFont="1" applyBorder="1"/>
    <xf numFmtId="44" fontId="59" fillId="61" borderId="120" xfId="0" applyNumberFormat="1" applyFont="1" applyFill="1" applyBorder="1" applyProtection="1">
      <protection locked="0"/>
    </xf>
    <xf numFmtId="0" fontId="63" fillId="0" borderId="122" xfId="0" applyFont="1" applyBorder="1"/>
    <xf numFmtId="44" fontId="59" fillId="0" borderId="123" xfId="0" applyNumberFormat="1" applyFont="1" applyBorder="1"/>
    <xf numFmtId="0" fontId="63" fillId="0" borderId="121" xfId="0" applyFont="1" applyBorder="1"/>
    <xf numFmtId="39" fontId="8" fillId="0" borderId="120" xfId="0" applyNumberFormat="1" applyFont="1" applyBorder="1"/>
    <xf numFmtId="0" fontId="8" fillId="0" borderId="121" xfId="0" applyFont="1" applyBorder="1" applyAlignment="1">
      <alignment horizontal="left"/>
    </xf>
    <xf numFmtId="44" fontId="8" fillId="0" borderId="124" xfId="0" applyNumberFormat="1" applyFont="1" applyBorder="1"/>
    <xf numFmtId="44" fontId="8" fillId="0" borderId="125" xfId="0" applyNumberFormat="1" applyFont="1" applyBorder="1"/>
    <xf numFmtId="0" fontId="8" fillId="0" borderId="126" xfId="0" applyFont="1" applyBorder="1"/>
    <xf numFmtId="0" fontId="8" fillId="0" borderId="127" xfId="0" applyFont="1" applyBorder="1"/>
    <xf numFmtId="0" fontId="8" fillId="0" borderId="128" xfId="0" applyFont="1" applyBorder="1"/>
    <xf numFmtId="0" fontId="4" fillId="15" borderId="92" xfId="3" applyFont="1" applyFill="1" applyBorder="1"/>
    <xf numFmtId="0" fontId="4" fillId="15" borderId="93" xfId="3" applyFont="1" applyFill="1" applyBorder="1"/>
    <xf numFmtId="0" fontId="4" fillId="15" borderId="94" xfId="3" applyFont="1" applyFill="1" applyBorder="1"/>
    <xf numFmtId="0" fontId="4" fillId="0" borderId="0" xfId="3" applyFont="1" applyAlignment="1" applyProtection="1">
      <alignment vertical="top" wrapText="1"/>
      <protection locked="0"/>
    </xf>
    <xf numFmtId="0" fontId="9" fillId="15" borderId="32" xfId="0" applyFont="1" applyFill="1" applyBorder="1" applyAlignment="1" applyProtection="1">
      <alignment vertical="top" wrapText="1"/>
      <protection locked="0"/>
    </xf>
    <xf numFmtId="0" fontId="9" fillId="15" borderId="33" xfId="0" applyFont="1" applyFill="1" applyBorder="1" applyAlignment="1" applyProtection="1">
      <alignment vertical="top" wrapText="1"/>
      <protection locked="0"/>
    </xf>
    <xf numFmtId="0" fontId="4" fillId="15" borderId="0" xfId="3" applyFont="1" applyFill="1"/>
    <xf numFmtId="0" fontId="9" fillId="0" borderId="0" xfId="0" applyFont="1" applyAlignment="1" applyProtection="1">
      <alignment vertical="top" wrapText="1"/>
      <protection locked="0"/>
    </xf>
    <xf numFmtId="0" fontId="63" fillId="0" borderId="129" xfId="0" applyFont="1" applyBorder="1"/>
    <xf numFmtId="0" fontId="8" fillId="0" borderId="130" xfId="0" applyFont="1" applyBorder="1"/>
    <xf numFmtId="0" fontId="8" fillId="0" borderId="131" xfId="0" applyFont="1" applyBorder="1"/>
    <xf numFmtId="0" fontId="8" fillId="0" borderId="132" xfId="0" applyFont="1" applyBorder="1"/>
    <xf numFmtId="0" fontId="4" fillId="60" borderId="92" xfId="3" applyFont="1" applyFill="1" applyBorder="1"/>
    <xf numFmtId="0" fontId="4" fillId="60" borderId="94" xfId="3" applyFont="1" applyFill="1" applyBorder="1"/>
    <xf numFmtId="0" fontId="4" fillId="60" borderId="31" xfId="3" applyFont="1" applyFill="1" applyBorder="1" applyAlignment="1" applyProtection="1">
      <alignment vertical="top" wrapText="1"/>
      <protection locked="0"/>
    </xf>
    <xf numFmtId="0" fontId="1" fillId="5" borderId="31" xfId="1519" applyBorder="1" applyAlignment="1" applyProtection="1">
      <alignment horizontal="left" vertical="top"/>
      <protection locked="0"/>
    </xf>
    <xf numFmtId="0" fontId="4" fillId="64" borderId="32" xfId="3" applyFont="1" applyFill="1" applyBorder="1" applyAlignment="1" applyProtection="1">
      <alignment horizontal="left" vertical="top" wrapText="1"/>
      <protection locked="0"/>
    </xf>
    <xf numFmtId="0" fontId="4" fillId="64" borderId="33" xfId="3" applyFont="1" applyFill="1" applyBorder="1" applyAlignment="1" applyProtection="1">
      <alignment horizontal="left" vertical="top" wrapText="1"/>
      <protection locked="0"/>
    </xf>
    <xf numFmtId="0" fontId="1" fillId="6" borderId="31" xfId="1553" applyBorder="1" applyAlignment="1" applyProtection="1">
      <alignment vertical="top" wrapText="1"/>
      <protection locked="0"/>
    </xf>
    <xf numFmtId="0" fontId="62" fillId="60" borderId="32" xfId="3" applyFont="1" applyFill="1" applyBorder="1" applyAlignment="1" applyProtection="1">
      <alignment vertical="top" wrapText="1"/>
      <protection locked="0"/>
    </xf>
    <xf numFmtId="0" fontId="62" fillId="60" borderId="33" xfId="3" applyFont="1" applyFill="1" applyBorder="1" applyAlignment="1" applyProtection="1">
      <alignment vertical="top" wrapText="1"/>
      <protection locked="0"/>
    </xf>
  </cellXfs>
  <cellStyles count="1979">
    <cellStyle name="20% - Accent1" xfId="1283" builtinId="30" customBuiltin="1"/>
    <cellStyle name="20% - Accent1 2" xfId="7" xr:uid="{00000000-0005-0000-0000-000001000000}"/>
    <cellStyle name="20% - Accent1 2 2" xfId="8" xr:uid="{00000000-0005-0000-0000-000002000000}"/>
    <cellStyle name="20% - Accent1 2 2 2" xfId="1517" xr:uid="{00000000-0005-0000-0000-000003000000}"/>
    <cellStyle name="20% - Accent1 2 2 3" xfId="1586" xr:uid="{00000000-0005-0000-0000-000004000000}"/>
    <cellStyle name="20% - Accent1 3" xfId="1464" xr:uid="{00000000-0005-0000-0000-000005000000}"/>
    <cellStyle name="20% - Accent1 3 2" xfId="1532" xr:uid="{00000000-0005-0000-0000-000006000000}"/>
    <cellStyle name="20% - Accent1 4" xfId="1476" xr:uid="{00000000-0005-0000-0000-000007000000}"/>
    <cellStyle name="20% - Accent1 5" xfId="1550" xr:uid="{00000000-0005-0000-0000-000008000000}"/>
    <cellStyle name="20% - Accent2" xfId="1287" builtinId="34" customBuiltin="1"/>
    <cellStyle name="20% - Accent2 2" xfId="9" xr:uid="{00000000-0005-0000-0000-00000A000000}"/>
    <cellStyle name="20% - Accent2 2 2" xfId="10" xr:uid="{00000000-0005-0000-0000-00000B000000}"/>
    <cellStyle name="20% - Accent2 2 2 2" xfId="1519" xr:uid="{00000000-0005-0000-0000-00000C000000}"/>
    <cellStyle name="20% - Accent2 2 2 3" xfId="1588" xr:uid="{00000000-0005-0000-0000-00000D000000}"/>
    <cellStyle name="20% - Accent2 3" xfId="1466" xr:uid="{00000000-0005-0000-0000-00000E000000}"/>
    <cellStyle name="20% - Accent2 3 2" xfId="1534" xr:uid="{00000000-0005-0000-0000-00000F000000}"/>
    <cellStyle name="20% - Accent2 4" xfId="1478" xr:uid="{00000000-0005-0000-0000-000010000000}"/>
    <cellStyle name="20% - Accent2 5" xfId="1552" xr:uid="{00000000-0005-0000-0000-000011000000}"/>
    <cellStyle name="20% - Accent3" xfId="1291" builtinId="38" customBuiltin="1"/>
    <cellStyle name="20% - Accent3 2" xfId="11" xr:uid="{00000000-0005-0000-0000-000013000000}"/>
    <cellStyle name="20% - Accent3 2 2" xfId="12" xr:uid="{00000000-0005-0000-0000-000014000000}"/>
    <cellStyle name="20% - Accent3 2 2 2" xfId="1521" xr:uid="{00000000-0005-0000-0000-000015000000}"/>
    <cellStyle name="20% - Accent3 2 2 3" xfId="1590" xr:uid="{00000000-0005-0000-0000-000016000000}"/>
    <cellStyle name="20% - Accent3 3" xfId="1468" xr:uid="{00000000-0005-0000-0000-000017000000}"/>
    <cellStyle name="20% - Accent3 3 2" xfId="1536" xr:uid="{00000000-0005-0000-0000-000018000000}"/>
    <cellStyle name="20% - Accent3 4" xfId="1480" xr:uid="{00000000-0005-0000-0000-000019000000}"/>
    <cellStyle name="20% - Accent3 5" xfId="1554" xr:uid="{00000000-0005-0000-0000-00001A000000}"/>
    <cellStyle name="20% - Accent4" xfId="1295" builtinId="42" customBuiltin="1"/>
    <cellStyle name="20% - Accent4 2" xfId="13" xr:uid="{00000000-0005-0000-0000-00001C000000}"/>
    <cellStyle name="20% - Accent4 2 2" xfId="14" xr:uid="{00000000-0005-0000-0000-00001D000000}"/>
    <cellStyle name="20% - Accent4 2 2 2" xfId="1523" xr:uid="{00000000-0005-0000-0000-00001E000000}"/>
    <cellStyle name="20% - Accent4 2 2 3" xfId="1592" xr:uid="{00000000-0005-0000-0000-00001F000000}"/>
    <cellStyle name="20% - Accent4 3" xfId="1470" xr:uid="{00000000-0005-0000-0000-000020000000}"/>
    <cellStyle name="20% - Accent4 3 2" xfId="1538" xr:uid="{00000000-0005-0000-0000-000021000000}"/>
    <cellStyle name="20% - Accent4 4" xfId="1482" xr:uid="{00000000-0005-0000-0000-000022000000}"/>
    <cellStyle name="20% - Accent4 5" xfId="1556" xr:uid="{00000000-0005-0000-0000-000023000000}"/>
    <cellStyle name="20% - Accent5" xfId="1299" builtinId="46" customBuiltin="1"/>
    <cellStyle name="20% - Accent5 2" xfId="15" xr:uid="{00000000-0005-0000-0000-000025000000}"/>
    <cellStyle name="20% - Accent5 2 2" xfId="16" xr:uid="{00000000-0005-0000-0000-000026000000}"/>
    <cellStyle name="20% - Accent5 2 2 2" xfId="1525" xr:uid="{00000000-0005-0000-0000-000027000000}"/>
    <cellStyle name="20% - Accent5 2 2 3" xfId="1594" xr:uid="{00000000-0005-0000-0000-000028000000}"/>
    <cellStyle name="20% - Accent5 3" xfId="1472" xr:uid="{00000000-0005-0000-0000-000029000000}"/>
    <cellStyle name="20% - Accent5 3 2" xfId="1540" xr:uid="{00000000-0005-0000-0000-00002A000000}"/>
    <cellStyle name="20% - Accent5 4" xfId="1484" xr:uid="{00000000-0005-0000-0000-00002B000000}"/>
    <cellStyle name="20% - Accent5 5" xfId="1558" xr:uid="{00000000-0005-0000-0000-00002C000000}"/>
    <cellStyle name="20% - Accent6" xfId="1303" builtinId="50" customBuiltin="1"/>
    <cellStyle name="20% - Accent6 2" xfId="17" xr:uid="{00000000-0005-0000-0000-00002E000000}"/>
    <cellStyle name="20% - Accent6 2 2" xfId="18" xr:uid="{00000000-0005-0000-0000-00002F000000}"/>
    <cellStyle name="20% - Accent6 2 2 2" xfId="1527" xr:uid="{00000000-0005-0000-0000-000030000000}"/>
    <cellStyle name="20% - Accent6 2 2 3" xfId="1596" xr:uid="{00000000-0005-0000-0000-000031000000}"/>
    <cellStyle name="20% - Accent6 3" xfId="1474" xr:uid="{00000000-0005-0000-0000-000032000000}"/>
    <cellStyle name="20% - Accent6 3 2" xfId="1542" xr:uid="{00000000-0005-0000-0000-000033000000}"/>
    <cellStyle name="20% - Accent6 4" xfId="1486" xr:uid="{00000000-0005-0000-0000-000034000000}"/>
    <cellStyle name="20% - Accent6 5" xfId="1560" xr:uid="{00000000-0005-0000-0000-000035000000}"/>
    <cellStyle name="40% - Accent1" xfId="1284" builtinId="31" customBuiltin="1"/>
    <cellStyle name="40% - Accent1 2" xfId="19" xr:uid="{00000000-0005-0000-0000-000037000000}"/>
    <cellStyle name="40% - Accent1 2 2" xfId="20" xr:uid="{00000000-0005-0000-0000-000038000000}"/>
    <cellStyle name="40% - Accent1 2 2 2" xfId="1518" xr:uid="{00000000-0005-0000-0000-000039000000}"/>
    <cellStyle name="40% - Accent1 2 2 3" xfId="1587" xr:uid="{00000000-0005-0000-0000-00003A000000}"/>
    <cellStyle name="40% - Accent1 3" xfId="1465" xr:uid="{00000000-0005-0000-0000-00003B000000}"/>
    <cellStyle name="40% - Accent1 3 2" xfId="1533" xr:uid="{00000000-0005-0000-0000-00003C000000}"/>
    <cellStyle name="40% - Accent1 4" xfId="1477" xr:uid="{00000000-0005-0000-0000-00003D000000}"/>
    <cellStyle name="40% - Accent1 5" xfId="1551" xr:uid="{00000000-0005-0000-0000-00003E000000}"/>
    <cellStyle name="40% - Accent2" xfId="1288" builtinId="35" customBuiltin="1"/>
    <cellStyle name="40% - Accent2 2" xfId="21" xr:uid="{00000000-0005-0000-0000-000040000000}"/>
    <cellStyle name="40% - Accent2 2 2" xfId="22" xr:uid="{00000000-0005-0000-0000-000041000000}"/>
    <cellStyle name="40% - Accent2 2 2 2" xfId="1520" xr:uid="{00000000-0005-0000-0000-000042000000}"/>
    <cellStyle name="40% - Accent2 2 2 3" xfId="1589" xr:uid="{00000000-0005-0000-0000-000043000000}"/>
    <cellStyle name="40% - Accent2 3" xfId="1467" xr:uid="{00000000-0005-0000-0000-000044000000}"/>
    <cellStyle name="40% - Accent2 3 2" xfId="1535" xr:uid="{00000000-0005-0000-0000-000045000000}"/>
    <cellStyle name="40% - Accent2 4" xfId="1479" xr:uid="{00000000-0005-0000-0000-000046000000}"/>
    <cellStyle name="40% - Accent2 5" xfId="1553" xr:uid="{00000000-0005-0000-0000-000047000000}"/>
    <cellStyle name="40% - Accent3" xfId="1292" builtinId="39" customBuiltin="1"/>
    <cellStyle name="40% - Accent3 2" xfId="23" xr:uid="{00000000-0005-0000-0000-000049000000}"/>
    <cellStyle name="40% - Accent3 2 2" xfId="24" xr:uid="{00000000-0005-0000-0000-00004A000000}"/>
    <cellStyle name="40% - Accent3 2 2 2" xfId="1522" xr:uid="{00000000-0005-0000-0000-00004B000000}"/>
    <cellStyle name="40% - Accent3 2 2 3" xfId="1591" xr:uid="{00000000-0005-0000-0000-00004C000000}"/>
    <cellStyle name="40% - Accent3 3" xfId="1469" xr:uid="{00000000-0005-0000-0000-00004D000000}"/>
    <cellStyle name="40% - Accent3 3 2" xfId="1537" xr:uid="{00000000-0005-0000-0000-00004E000000}"/>
    <cellStyle name="40% - Accent3 4" xfId="1481" xr:uid="{00000000-0005-0000-0000-00004F000000}"/>
    <cellStyle name="40% - Accent3 5" xfId="1555" xr:uid="{00000000-0005-0000-0000-000050000000}"/>
    <cellStyle name="40% - Accent4" xfId="1296" builtinId="43" customBuiltin="1"/>
    <cellStyle name="40% - Accent4 2" xfId="25" xr:uid="{00000000-0005-0000-0000-000052000000}"/>
    <cellStyle name="40% - Accent4 2 2" xfId="26" xr:uid="{00000000-0005-0000-0000-000053000000}"/>
    <cellStyle name="40% - Accent4 2 2 2" xfId="1524" xr:uid="{00000000-0005-0000-0000-000054000000}"/>
    <cellStyle name="40% - Accent4 2 2 3" xfId="1593" xr:uid="{00000000-0005-0000-0000-000055000000}"/>
    <cellStyle name="40% - Accent4 3" xfId="1471" xr:uid="{00000000-0005-0000-0000-000056000000}"/>
    <cellStyle name="40% - Accent4 3 2" xfId="1539" xr:uid="{00000000-0005-0000-0000-000057000000}"/>
    <cellStyle name="40% - Accent4 4" xfId="1483" xr:uid="{00000000-0005-0000-0000-000058000000}"/>
    <cellStyle name="40% - Accent4 5" xfId="1557" xr:uid="{00000000-0005-0000-0000-000059000000}"/>
    <cellStyle name="40% - Accent5" xfId="1300" builtinId="47" customBuiltin="1"/>
    <cellStyle name="40% - Accent5 2" xfId="27" xr:uid="{00000000-0005-0000-0000-00005B000000}"/>
    <cellStyle name="40% - Accent5 2 2" xfId="28" xr:uid="{00000000-0005-0000-0000-00005C000000}"/>
    <cellStyle name="40% - Accent5 2 2 2" xfId="1526" xr:uid="{00000000-0005-0000-0000-00005D000000}"/>
    <cellStyle name="40% - Accent5 2 2 3" xfId="1595" xr:uid="{00000000-0005-0000-0000-00005E000000}"/>
    <cellStyle name="40% - Accent5 3" xfId="1473" xr:uid="{00000000-0005-0000-0000-00005F000000}"/>
    <cellStyle name="40% - Accent5 3 2" xfId="1541" xr:uid="{00000000-0005-0000-0000-000060000000}"/>
    <cellStyle name="40% - Accent5 4" xfId="1485" xr:uid="{00000000-0005-0000-0000-000061000000}"/>
    <cellStyle name="40% - Accent5 5" xfId="1559" xr:uid="{00000000-0005-0000-0000-000062000000}"/>
    <cellStyle name="40% - Accent6" xfId="1304" builtinId="51" customBuiltin="1"/>
    <cellStyle name="40% - Accent6 2" xfId="29" xr:uid="{00000000-0005-0000-0000-000064000000}"/>
    <cellStyle name="40% - Accent6 2 2" xfId="30" xr:uid="{00000000-0005-0000-0000-000065000000}"/>
    <cellStyle name="40% - Accent6 2 2 2" xfId="1528" xr:uid="{00000000-0005-0000-0000-000066000000}"/>
    <cellStyle name="40% - Accent6 2 2 3" xfId="1597" xr:uid="{00000000-0005-0000-0000-000067000000}"/>
    <cellStyle name="40% - Accent6 3" xfId="1475" xr:uid="{00000000-0005-0000-0000-000068000000}"/>
    <cellStyle name="40% - Accent6 3 2" xfId="1543" xr:uid="{00000000-0005-0000-0000-000069000000}"/>
    <cellStyle name="40% - Accent6 4" xfId="1487" xr:uid="{00000000-0005-0000-0000-00006A000000}"/>
    <cellStyle name="40% - Accent6 5" xfId="1561" xr:uid="{00000000-0005-0000-0000-00006B000000}"/>
    <cellStyle name="60% - Accent1" xfId="1285" builtinId="32" customBuiltin="1"/>
    <cellStyle name="60% - Accent1 2" xfId="31" xr:uid="{00000000-0005-0000-0000-00006D000000}"/>
    <cellStyle name="60% - Accent2" xfId="1289" builtinId="36" customBuiltin="1"/>
    <cellStyle name="60% - Accent2 2" xfId="32" xr:uid="{00000000-0005-0000-0000-00006F000000}"/>
    <cellStyle name="60% - Accent3" xfId="1293" builtinId="40" customBuiltin="1"/>
    <cellStyle name="60% - Accent3 2" xfId="33" xr:uid="{00000000-0005-0000-0000-000071000000}"/>
    <cellStyle name="60% - Accent4" xfId="1297" builtinId="44" customBuiltin="1"/>
    <cellStyle name="60% - Accent4 2" xfId="34" xr:uid="{00000000-0005-0000-0000-000073000000}"/>
    <cellStyle name="60% - Accent5" xfId="1301" builtinId="48" customBuiltin="1"/>
    <cellStyle name="60% - Accent5 2" xfId="35" xr:uid="{00000000-0005-0000-0000-000075000000}"/>
    <cellStyle name="60% - Accent6" xfId="1305" builtinId="52" customBuiltin="1"/>
    <cellStyle name="60% - Accent6 2" xfId="36" xr:uid="{00000000-0005-0000-0000-000077000000}"/>
    <cellStyle name="Accent1" xfId="1282" builtinId="29" customBuiltin="1"/>
    <cellStyle name="Accent1 2" xfId="37" xr:uid="{00000000-0005-0000-0000-000079000000}"/>
    <cellStyle name="Accent2" xfId="1286" builtinId="33" customBuiltin="1"/>
    <cellStyle name="Accent2 2" xfId="38" xr:uid="{00000000-0005-0000-0000-00007B000000}"/>
    <cellStyle name="Accent3" xfId="1290" builtinId="37" customBuiltin="1"/>
    <cellStyle name="Accent3 2" xfId="39" xr:uid="{00000000-0005-0000-0000-00007D000000}"/>
    <cellStyle name="Accent4" xfId="1294" builtinId="41" customBuiltin="1"/>
    <cellStyle name="Accent4 2" xfId="40" xr:uid="{00000000-0005-0000-0000-00007F000000}"/>
    <cellStyle name="Accent5" xfId="1298" builtinId="45" customBuiltin="1"/>
    <cellStyle name="Accent5 2" xfId="41" xr:uid="{00000000-0005-0000-0000-000081000000}"/>
    <cellStyle name="Accent6" xfId="1302" builtinId="49" customBuiltin="1"/>
    <cellStyle name="Accent6 2" xfId="42" xr:uid="{00000000-0005-0000-0000-000083000000}"/>
    <cellStyle name="Bad" xfId="1272" builtinId="27" customBuiltin="1"/>
    <cellStyle name="Bad 2" xfId="43" xr:uid="{00000000-0005-0000-0000-000085000000}"/>
    <cellStyle name="Calculation" xfId="1276" builtinId="22" customBuiltin="1"/>
    <cellStyle name="Calculation 2" xfId="44" xr:uid="{00000000-0005-0000-0000-000087000000}"/>
    <cellStyle name="Calculation 2 10" xfId="173" xr:uid="{00000000-0005-0000-0000-000088000000}"/>
    <cellStyle name="Calculation 2 10 2" xfId="174" xr:uid="{00000000-0005-0000-0000-000089000000}"/>
    <cellStyle name="Calculation 2 10 2 2" xfId="1663" xr:uid="{00000000-0005-0000-0000-00008A000000}"/>
    <cellStyle name="Calculation 2 10 3" xfId="1451" xr:uid="{00000000-0005-0000-0000-00008B000000}"/>
    <cellStyle name="Calculation 2 11" xfId="175" xr:uid="{00000000-0005-0000-0000-00008C000000}"/>
    <cellStyle name="Calculation 2 11 2" xfId="176" xr:uid="{00000000-0005-0000-0000-00008D000000}"/>
    <cellStyle name="Calculation 2 11 3" xfId="1667" xr:uid="{00000000-0005-0000-0000-00008E000000}"/>
    <cellStyle name="Calculation 2 12" xfId="177" xr:uid="{00000000-0005-0000-0000-00008F000000}"/>
    <cellStyle name="Calculation 2 12 2" xfId="178" xr:uid="{00000000-0005-0000-0000-000090000000}"/>
    <cellStyle name="Calculation 2 12 3" xfId="1423" xr:uid="{00000000-0005-0000-0000-000091000000}"/>
    <cellStyle name="Calculation 2 13" xfId="179" xr:uid="{00000000-0005-0000-0000-000092000000}"/>
    <cellStyle name="Calculation 2 13 2" xfId="180" xr:uid="{00000000-0005-0000-0000-000093000000}"/>
    <cellStyle name="Calculation 2 14" xfId="181" xr:uid="{00000000-0005-0000-0000-000094000000}"/>
    <cellStyle name="Calculation 2 14 2" xfId="182" xr:uid="{00000000-0005-0000-0000-000095000000}"/>
    <cellStyle name="Calculation 2 15" xfId="183" xr:uid="{00000000-0005-0000-0000-000096000000}"/>
    <cellStyle name="Calculation 2 15 2" xfId="184" xr:uid="{00000000-0005-0000-0000-000097000000}"/>
    <cellStyle name="Calculation 2 16" xfId="185" xr:uid="{00000000-0005-0000-0000-000098000000}"/>
    <cellStyle name="Calculation 2 16 2" xfId="186" xr:uid="{00000000-0005-0000-0000-000099000000}"/>
    <cellStyle name="Calculation 2 17" xfId="187" xr:uid="{00000000-0005-0000-0000-00009A000000}"/>
    <cellStyle name="Calculation 2 17 2" xfId="188" xr:uid="{00000000-0005-0000-0000-00009B000000}"/>
    <cellStyle name="Calculation 2 18" xfId="189" xr:uid="{00000000-0005-0000-0000-00009C000000}"/>
    <cellStyle name="Calculation 2 18 2" xfId="190" xr:uid="{00000000-0005-0000-0000-00009D000000}"/>
    <cellStyle name="Calculation 2 19" xfId="191" xr:uid="{00000000-0005-0000-0000-00009E000000}"/>
    <cellStyle name="Calculation 2 19 2" xfId="192" xr:uid="{00000000-0005-0000-0000-00009F000000}"/>
    <cellStyle name="Calculation 2 2" xfId="45" xr:uid="{00000000-0005-0000-0000-0000A0000000}"/>
    <cellStyle name="Calculation 2 2 10" xfId="193" xr:uid="{00000000-0005-0000-0000-0000A1000000}"/>
    <cellStyle name="Calculation 2 2 10 2" xfId="194" xr:uid="{00000000-0005-0000-0000-0000A2000000}"/>
    <cellStyle name="Calculation 2 2 11" xfId="195" xr:uid="{00000000-0005-0000-0000-0000A3000000}"/>
    <cellStyle name="Calculation 2 2 11 2" xfId="196" xr:uid="{00000000-0005-0000-0000-0000A4000000}"/>
    <cellStyle name="Calculation 2 2 12" xfId="197" xr:uid="{00000000-0005-0000-0000-0000A5000000}"/>
    <cellStyle name="Calculation 2 2 12 2" xfId="198" xr:uid="{00000000-0005-0000-0000-0000A6000000}"/>
    <cellStyle name="Calculation 2 2 13" xfId="199" xr:uid="{00000000-0005-0000-0000-0000A7000000}"/>
    <cellStyle name="Calculation 2 2 13 2" xfId="200" xr:uid="{00000000-0005-0000-0000-0000A8000000}"/>
    <cellStyle name="Calculation 2 2 14" xfId="201" xr:uid="{00000000-0005-0000-0000-0000A9000000}"/>
    <cellStyle name="Calculation 2 2 14 2" xfId="202" xr:uid="{00000000-0005-0000-0000-0000AA000000}"/>
    <cellStyle name="Calculation 2 2 15" xfId="203" xr:uid="{00000000-0005-0000-0000-0000AB000000}"/>
    <cellStyle name="Calculation 2 2 15 2" xfId="204" xr:uid="{00000000-0005-0000-0000-0000AC000000}"/>
    <cellStyle name="Calculation 2 2 16" xfId="205" xr:uid="{00000000-0005-0000-0000-0000AD000000}"/>
    <cellStyle name="Calculation 2 2 16 2" xfId="206" xr:uid="{00000000-0005-0000-0000-0000AE000000}"/>
    <cellStyle name="Calculation 2 2 17" xfId="207" xr:uid="{00000000-0005-0000-0000-0000AF000000}"/>
    <cellStyle name="Calculation 2 2 17 2" xfId="208" xr:uid="{00000000-0005-0000-0000-0000B0000000}"/>
    <cellStyle name="Calculation 2 2 18" xfId="209" xr:uid="{00000000-0005-0000-0000-0000B1000000}"/>
    <cellStyle name="Calculation 2 2 18 2" xfId="210" xr:uid="{00000000-0005-0000-0000-0000B2000000}"/>
    <cellStyle name="Calculation 2 2 19" xfId="211" xr:uid="{00000000-0005-0000-0000-0000B3000000}"/>
    <cellStyle name="Calculation 2 2 19 2" xfId="212" xr:uid="{00000000-0005-0000-0000-0000B4000000}"/>
    <cellStyle name="Calculation 2 2 2" xfId="213" xr:uid="{00000000-0005-0000-0000-0000B5000000}"/>
    <cellStyle name="Calculation 2 2 2 2" xfId="214" xr:uid="{00000000-0005-0000-0000-0000B6000000}"/>
    <cellStyle name="Calculation 2 2 2 2 2" xfId="1638" xr:uid="{00000000-0005-0000-0000-0000B7000000}"/>
    <cellStyle name="Calculation 2 2 2 2 3" xfId="1918" xr:uid="{00000000-0005-0000-0000-0000B8000000}"/>
    <cellStyle name="Calculation 2 2 2 3" xfId="1350" xr:uid="{00000000-0005-0000-0000-0000B9000000}"/>
    <cellStyle name="Calculation 2 2 2 3 2" xfId="1966" xr:uid="{00000000-0005-0000-0000-0000BA000000}"/>
    <cellStyle name="Calculation 2 2 2 4" xfId="1398" xr:uid="{00000000-0005-0000-0000-0000BB000000}"/>
    <cellStyle name="Calculation 2 2 2 5" xfId="1718" xr:uid="{00000000-0005-0000-0000-0000BC000000}"/>
    <cellStyle name="Calculation 2 2 2 6" xfId="1765" xr:uid="{00000000-0005-0000-0000-0000BD000000}"/>
    <cellStyle name="Calculation 2 2 2 7" xfId="1812" xr:uid="{00000000-0005-0000-0000-0000BE000000}"/>
    <cellStyle name="Calculation 2 2 2 8" xfId="1864" xr:uid="{00000000-0005-0000-0000-0000BF000000}"/>
    <cellStyle name="Calculation 2 2 20" xfId="215" xr:uid="{00000000-0005-0000-0000-0000C0000000}"/>
    <cellStyle name="Calculation 2 2 20 2" xfId="216" xr:uid="{00000000-0005-0000-0000-0000C1000000}"/>
    <cellStyle name="Calculation 2 2 21" xfId="217" xr:uid="{00000000-0005-0000-0000-0000C2000000}"/>
    <cellStyle name="Calculation 2 2 21 2" xfId="218" xr:uid="{00000000-0005-0000-0000-0000C3000000}"/>
    <cellStyle name="Calculation 2 2 22" xfId="219" xr:uid="{00000000-0005-0000-0000-0000C4000000}"/>
    <cellStyle name="Calculation 2 2 22 2" xfId="220" xr:uid="{00000000-0005-0000-0000-0000C5000000}"/>
    <cellStyle name="Calculation 2 2 23" xfId="221" xr:uid="{00000000-0005-0000-0000-0000C6000000}"/>
    <cellStyle name="Calculation 2 2 23 2" xfId="222" xr:uid="{00000000-0005-0000-0000-0000C7000000}"/>
    <cellStyle name="Calculation 2 2 24" xfId="223" xr:uid="{00000000-0005-0000-0000-0000C8000000}"/>
    <cellStyle name="Calculation 2 2 24 2" xfId="224" xr:uid="{00000000-0005-0000-0000-0000C9000000}"/>
    <cellStyle name="Calculation 2 2 25" xfId="225" xr:uid="{00000000-0005-0000-0000-0000CA000000}"/>
    <cellStyle name="Calculation 2 2 25 2" xfId="226" xr:uid="{00000000-0005-0000-0000-0000CB000000}"/>
    <cellStyle name="Calculation 2 2 26" xfId="227" xr:uid="{00000000-0005-0000-0000-0000CC000000}"/>
    <cellStyle name="Calculation 2 2 26 2" xfId="228" xr:uid="{00000000-0005-0000-0000-0000CD000000}"/>
    <cellStyle name="Calculation 2 2 27" xfId="229" xr:uid="{00000000-0005-0000-0000-0000CE000000}"/>
    <cellStyle name="Calculation 2 2 27 2" xfId="230" xr:uid="{00000000-0005-0000-0000-0000CF000000}"/>
    <cellStyle name="Calculation 2 2 28" xfId="231" xr:uid="{00000000-0005-0000-0000-0000D0000000}"/>
    <cellStyle name="Calculation 2 2 28 2" xfId="232" xr:uid="{00000000-0005-0000-0000-0000D1000000}"/>
    <cellStyle name="Calculation 2 2 29" xfId="233" xr:uid="{00000000-0005-0000-0000-0000D2000000}"/>
    <cellStyle name="Calculation 2 2 29 2" xfId="234" xr:uid="{00000000-0005-0000-0000-0000D3000000}"/>
    <cellStyle name="Calculation 2 2 3" xfId="235" xr:uid="{00000000-0005-0000-0000-0000D4000000}"/>
    <cellStyle name="Calculation 2 2 3 2" xfId="236" xr:uid="{00000000-0005-0000-0000-0000D5000000}"/>
    <cellStyle name="Calculation 2 2 3 2 2" xfId="1633" xr:uid="{00000000-0005-0000-0000-0000D6000000}"/>
    <cellStyle name="Calculation 2 2 3 2 3" xfId="1913" xr:uid="{00000000-0005-0000-0000-0000D7000000}"/>
    <cellStyle name="Calculation 2 2 3 3" xfId="1345" xr:uid="{00000000-0005-0000-0000-0000D8000000}"/>
    <cellStyle name="Calculation 2 2 3 3 2" xfId="1961" xr:uid="{00000000-0005-0000-0000-0000D9000000}"/>
    <cellStyle name="Calculation 2 2 3 4" xfId="1393" xr:uid="{00000000-0005-0000-0000-0000DA000000}"/>
    <cellStyle name="Calculation 2 2 3 5" xfId="1713" xr:uid="{00000000-0005-0000-0000-0000DB000000}"/>
    <cellStyle name="Calculation 2 2 3 6" xfId="1760" xr:uid="{00000000-0005-0000-0000-0000DC000000}"/>
    <cellStyle name="Calculation 2 2 3 7" xfId="1807" xr:uid="{00000000-0005-0000-0000-0000DD000000}"/>
    <cellStyle name="Calculation 2 2 3 8" xfId="1859" xr:uid="{00000000-0005-0000-0000-0000DE000000}"/>
    <cellStyle name="Calculation 2 2 30" xfId="237" xr:uid="{00000000-0005-0000-0000-0000DF000000}"/>
    <cellStyle name="Calculation 2 2 30 2" xfId="238" xr:uid="{00000000-0005-0000-0000-0000E0000000}"/>
    <cellStyle name="Calculation 2 2 31" xfId="239" xr:uid="{00000000-0005-0000-0000-0000E1000000}"/>
    <cellStyle name="Calculation 2 2 31 2" xfId="240" xr:uid="{00000000-0005-0000-0000-0000E2000000}"/>
    <cellStyle name="Calculation 2 2 32" xfId="241" xr:uid="{00000000-0005-0000-0000-0000E3000000}"/>
    <cellStyle name="Calculation 2 2 32 2" xfId="242" xr:uid="{00000000-0005-0000-0000-0000E4000000}"/>
    <cellStyle name="Calculation 2 2 33" xfId="243" xr:uid="{00000000-0005-0000-0000-0000E5000000}"/>
    <cellStyle name="Calculation 2 2 33 2" xfId="244" xr:uid="{00000000-0005-0000-0000-0000E6000000}"/>
    <cellStyle name="Calculation 2 2 34" xfId="245" xr:uid="{00000000-0005-0000-0000-0000E7000000}"/>
    <cellStyle name="Calculation 2 2 34 2" xfId="246" xr:uid="{00000000-0005-0000-0000-0000E8000000}"/>
    <cellStyle name="Calculation 2 2 35" xfId="247" xr:uid="{00000000-0005-0000-0000-0000E9000000}"/>
    <cellStyle name="Calculation 2 2 35 2" xfId="248" xr:uid="{00000000-0005-0000-0000-0000EA000000}"/>
    <cellStyle name="Calculation 2 2 36" xfId="249" xr:uid="{00000000-0005-0000-0000-0000EB000000}"/>
    <cellStyle name="Calculation 2 2 36 2" xfId="250" xr:uid="{00000000-0005-0000-0000-0000EC000000}"/>
    <cellStyle name="Calculation 2 2 37" xfId="251" xr:uid="{00000000-0005-0000-0000-0000ED000000}"/>
    <cellStyle name="Calculation 2 2 37 2" xfId="252" xr:uid="{00000000-0005-0000-0000-0000EE000000}"/>
    <cellStyle name="Calculation 2 2 38" xfId="253" xr:uid="{00000000-0005-0000-0000-0000EF000000}"/>
    <cellStyle name="Calculation 2 2 38 2" xfId="254" xr:uid="{00000000-0005-0000-0000-0000F0000000}"/>
    <cellStyle name="Calculation 2 2 39" xfId="255" xr:uid="{00000000-0005-0000-0000-0000F1000000}"/>
    <cellStyle name="Calculation 2 2 39 2" xfId="256" xr:uid="{00000000-0005-0000-0000-0000F2000000}"/>
    <cellStyle name="Calculation 2 2 4" xfId="257" xr:uid="{00000000-0005-0000-0000-0000F3000000}"/>
    <cellStyle name="Calculation 2 2 4 2" xfId="258" xr:uid="{00000000-0005-0000-0000-0000F4000000}"/>
    <cellStyle name="Calculation 2 2 4 2 2" xfId="1629" xr:uid="{00000000-0005-0000-0000-0000F5000000}"/>
    <cellStyle name="Calculation 2 2 4 2 3" xfId="1909" xr:uid="{00000000-0005-0000-0000-0000F6000000}"/>
    <cellStyle name="Calculation 2 2 4 3" xfId="1341" xr:uid="{00000000-0005-0000-0000-0000F7000000}"/>
    <cellStyle name="Calculation 2 2 4 3 2" xfId="1957" xr:uid="{00000000-0005-0000-0000-0000F8000000}"/>
    <cellStyle name="Calculation 2 2 4 4" xfId="1389" xr:uid="{00000000-0005-0000-0000-0000F9000000}"/>
    <cellStyle name="Calculation 2 2 4 5" xfId="1709" xr:uid="{00000000-0005-0000-0000-0000FA000000}"/>
    <cellStyle name="Calculation 2 2 4 6" xfId="1756" xr:uid="{00000000-0005-0000-0000-0000FB000000}"/>
    <cellStyle name="Calculation 2 2 4 7" xfId="1803" xr:uid="{00000000-0005-0000-0000-0000FC000000}"/>
    <cellStyle name="Calculation 2 2 4 8" xfId="1855" xr:uid="{00000000-0005-0000-0000-0000FD000000}"/>
    <cellStyle name="Calculation 2 2 40" xfId="259" xr:uid="{00000000-0005-0000-0000-0000FE000000}"/>
    <cellStyle name="Calculation 2 2 40 2" xfId="260" xr:uid="{00000000-0005-0000-0000-0000FF000000}"/>
    <cellStyle name="Calculation 2 2 41" xfId="261" xr:uid="{00000000-0005-0000-0000-000000010000}"/>
    <cellStyle name="Calculation 2 2 41 2" xfId="262" xr:uid="{00000000-0005-0000-0000-000001010000}"/>
    <cellStyle name="Calculation 2 2 42" xfId="263" xr:uid="{00000000-0005-0000-0000-000002010000}"/>
    <cellStyle name="Calculation 2 2 42 2" xfId="264" xr:uid="{00000000-0005-0000-0000-000003010000}"/>
    <cellStyle name="Calculation 2 2 43" xfId="265" xr:uid="{00000000-0005-0000-0000-000004010000}"/>
    <cellStyle name="Calculation 2 2 43 2" xfId="266" xr:uid="{00000000-0005-0000-0000-000005010000}"/>
    <cellStyle name="Calculation 2 2 44" xfId="267" xr:uid="{00000000-0005-0000-0000-000006010000}"/>
    <cellStyle name="Calculation 2 2 44 2" xfId="268" xr:uid="{00000000-0005-0000-0000-000007010000}"/>
    <cellStyle name="Calculation 2 2 45" xfId="269" xr:uid="{00000000-0005-0000-0000-000008010000}"/>
    <cellStyle name="Calculation 2 2 45 2" xfId="270" xr:uid="{00000000-0005-0000-0000-000009010000}"/>
    <cellStyle name="Calculation 2 2 46" xfId="271" xr:uid="{00000000-0005-0000-0000-00000A010000}"/>
    <cellStyle name="Calculation 2 2 46 2" xfId="272" xr:uid="{00000000-0005-0000-0000-00000B010000}"/>
    <cellStyle name="Calculation 2 2 47" xfId="273" xr:uid="{00000000-0005-0000-0000-00000C010000}"/>
    <cellStyle name="Calculation 2 2 47 2" xfId="274" xr:uid="{00000000-0005-0000-0000-00000D010000}"/>
    <cellStyle name="Calculation 2 2 48" xfId="275" xr:uid="{00000000-0005-0000-0000-00000E010000}"/>
    <cellStyle name="Calculation 2 2 48 2" xfId="276" xr:uid="{00000000-0005-0000-0000-00000F010000}"/>
    <cellStyle name="Calculation 2 2 49" xfId="277" xr:uid="{00000000-0005-0000-0000-000010010000}"/>
    <cellStyle name="Calculation 2 2 49 2" xfId="278" xr:uid="{00000000-0005-0000-0000-000011010000}"/>
    <cellStyle name="Calculation 2 2 5" xfId="279" xr:uid="{00000000-0005-0000-0000-000012010000}"/>
    <cellStyle name="Calculation 2 2 5 2" xfId="280" xr:uid="{00000000-0005-0000-0000-000013010000}"/>
    <cellStyle name="Calculation 2 2 5 2 2" xfId="1645" xr:uid="{00000000-0005-0000-0000-000014010000}"/>
    <cellStyle name="Calculation 2 2 5 2 3" xfId="1925" xr:uid="{00000000-0005-0000-0000-000015010000}"/>
    <cellStyle name="Calculation 2 2 5 3" xfId="1357" xr:uid="{00000000-0005-0000-0000-000016010000}"/>
    <cellStyle name="Calculation 2 2 5 3 2" xfId="1973" xr:uid="{00000000-0005-0000-0000-000017010000}"/>
    <cellStyle name="Calculation 2 2 5 4" xfId="1405" xr:uid="{00000000-0005-0000-0000-000018010000}"/>
    <cellStyle name="Calculation 2 2 5 5" xfId="1725" xr:uid="{00000000-0005-0000-0000-000019010000}"/>
    <cellStyle name="Calculation 2 2 5 6" xfId="1772" xr:uid="{00000000-0005-0000-0000-00001A010000}"/>
    <cellStyle name="Calculation 2 2 5 7" xfId="1819" xr:uid="{00000000-0005-0000-0000-00001B010000}"/>
    <cellStyle name="Calculation 2 2 5 8" xfId="1871" xr:uid="{00000000-0005-0000-0000-00001C010000}"/>
    <cellStyle name="Calculation 2 2 50" xfId="281" xr:uid="{00000000-0005-0000-0000-00001D010000}"/>
    <cellStyle name="Calculation 2 2 50 2" xfId="282" xr:uid="{00000000-0005-0000-0000-00001E010000}"/>
    <cellStyle name="Calculation 2 2 51" xfId="283" xr:uid="{00000000-0005-0000-0000-00001F010000}"/>
    <cellStyle name="Calculation 2 2 51 2" xfId="284" xr:uid="{00000000-0005-0000-0000-000020010000}"/>
    <cellStyle name="Calculation 2 2 52" xfId="285" xr:uid="{00000000-0005-0000-0000-000021010000}"/>
    <cellStyle name="Calculation 2 2 52 2" xfId="286" xr:uid="{00000000-0005-0000-0000-000022010000}"/>
    <cellStyle name="Calculation 2 2 53" xfId="287" xr:uid="{00000000-0005-0000-0000-000023010000}"/>
    <cellStyle name="Calculation 2 2 54" xfId="288" xr:uid="{00000000-0005-0000-0000-000024010000}"/>
    <cellStyle name="Calculation 2 2 55" xfId="289" xr:uid="{00000000-0005-0000-0000-000025010000}"/>
    <cellStyle name="Calculation 2 2 56" xfId="290" xr:uid="{00000000-0005-0000-0000-000026010000}"/>
    <cellStyle name="Calculation 2 2 57" xfId="291" xr:uid="{00000000-0005-0000-0000-000027010000}"/>
    <cellStyle name="Calculation 2 2 58" xfId="1828" xr:uid="{00000000-0005-0000-0000-000028010000}"/>
    <cellStyle name="Calculation 2 2 6" xfId="292" xr:uid="{00000000-0005-0000-0000-000029010000}"/>
    <cellStyle name="Calculation 2 2 6 2" xfId="293" xr:uid="{00000000-0005-0000-0000-00002A010000}"/>
    <cellStyle name="Calculation 2 2 6 2 2" xfId="1650" xr:uid="{00000000-0005-0000-0000-00002B010000}"/>
    <cellStyle name="Calculation 2 2 6 2 3" xfId="1930" xr:uid="{00000000-0005-0000-0000-00002C010000}"/>
    <cellStyle name="Calculation 2 2 6 3" xfId="1362" xr:uid="{00000000-0005-0000-0000-00002D010000}"/>
    <cellStyle name="Calculation 2 2 6 3 2" xfId="1978" xr:uid="{00000000-0005-0000-0000-00002E010000}"/>
    <cellStyle name="Calculation 2 2 6 4" xfId="1410" xr:uid="{00000000-0005-0000-0000-00002F010000}"/>
    <cellStyle name="Calculation 2 2 6 5" xfId="1730" xr:uid="{00000000-0005-0000-0000-000030010000}"/>
    <cellStyle name="Calculation 2 2 6 6" xfId="1777" xr:uid="{00000000-0005-0000-0000-000031010000}"/>
    <cellStyle name="Calculation 2 2 6 7" xfId="1824" xr:uid="{00000000-0005-0000-0000-000032010000}"/>
    <cellStyle name="Calculation 2 2 6 8" xfId="1876" xr:uid="{00000000-0005-0000-0000-000033010000}"/>
    <cellStyle name="Calculation 2 2 7" xfId="294" xr:uid="{00000000-0005-0000-0000-000034010000}"/>
    <cellStyle name="Calculation 2 2 7 2" xfId="295" xr:uid="{00000000-0005-0000-0000-000035010000}"/>
    <cellStyle name="Calculation 2 2 7 2 2" xfId="1622" xr:uid="{00000000-0005-0000-0000-000036010000}"/>
    <cellStyle name="Calculation 2 2 7 2 3" xfId="1902" xr:uid="{00000000-0005-0000-0000-000037010000}"/>
    <cellStyle name="Calculation 2 2 7 3" xfId="1334" xr:uid="{00000000-0005-0000-0000-000038010000}"/>
    <cellStyle name="Calculation 2 2 7 3 2" xfId="1950" xr:uid="{00000000-0005-0000-0000-000039010000}"/>
    <cellStyle name="Calculation 2 2 7 4" xfId="1382" xr:uid="{00000000-0005-0000-0000-00003A010000}"/>
    <cellStyle name="Calculation 2 2 7 5" xfId="1702" xr:uid="{00000000-0005-0000-0000-00003B010000}"/>
    <cellStyle name="Calculation 2 2 7 6" xfId="1749" xr:uid="{00000000-0005-0000-0000-00003C010000}"/>
    <cellStyle name="Calculation 2 2 7 7" xfId="1796" xr:uid="{00000000-0005-0000-0000-00003D010000}"/>
    <cellStyle name="Calculation 2 2 7 8" xfId="1848" xr:uid="{00000000-0005-0000-0000-00003E010000}"/>
    <cellStyle name="Calculation 2 2 8" xfId="296" xr:uid="{00000000-0005-0000-0000-00003F010000}"/>
    <cellStyle name="Calculation 2 2 8 2" xfId="297" xr:uid="{00000000-0005-0000-0000-000040010000}"/>
    <cellStyle name="Calculation 2 2 8 2 2" xfId="1613" xr:uid="{00000000-0005-0000-0000-000041010000}"/>
    <cellStyle name="Calculation 2 2 8 2 3" xfId="1893" xr:uid="{00000000-0005-0000-0000-000042010000}"/>
    <cellStyle name="Calculation 2 2 8 3" xfId="1325" xr:uid="{00000000-0005-0000-0000-000043010000}"/>
    <cellStyle name="Calculation 2 2 8 3 2" xfId="1941" xr:uid="{00000000-0005-0000-0000-000044010000}"/>
    <cellStyle name="Calculation 2 2 8 4" xfId="1373" xr:uid="{00000000-0005-0000-0000-000045010000}"/>
    <cellStyle name="Calculation 2 2 8 5" xfId="1693" xr:uid="{00000000-0005-0000-0000-000046010000}"/>
    <cellStyle name="Calculation 2 2 8 6" xfId="1740" xr:uid="{00000000-0005-0000-0000-000047010000}"/>
    <cellStyle name="Calculation 2 2 8 7" xfId="1787" xr:uid="{00000000-0005-0000-0000-000048010000}"/>
    <cellStyle name="Calculation 2 2 8 8" xfId="1839" xr:uid="{00000000-0005-0000-0000-000049010000}"/>
    <cellStyle name="Calculation 2 2 9" xfId="298" xr:uid="{00000000-0005-0000-0000-00004A010000}"/>
    <cellStyle name="Calculation 2 2 9 2" xfId="299" xr:uid="{00000000-0005-0000-0000-00004B010000}"/>
    <cellStyle name="Calculation 2 2 9 3" xfId="1602" xr:uid="{00000000-0005-0000-0000-00004C010000}"/>
    <cellStyle name="Calculation 2 2 9 4" xfId="1882" xr:uid="{00000000-0005-0000-0000-00004D010000}"/>
    <cellStyle name="Calculation 2 20" xfId="300" xr:uid="{00000000-0005-0000-0000-00004E010000}"/>
    <cellStyle name="Calculation 2 20 2" xfId="301" xr:uid="{00000000-0005-0000-0000-00004F010000}"/>
    <cellStyle name="Calculation 2 21" xfId="302" xr:uid="{00000000-0005-0000-0000-000050010000}"/>
    <cellStyle name="Calculation 2 21 2" xfId="303" xr:uid="{00000000-0005-0000-0000-000051010000}"/>
    <cellStyle name="Calculation 2 22" xfId="304" xr:uid="{00000000-0005-0000-0000-000052010000}"/>
    <cellStyle name="Calculation 2 22 2" xfId="305" xr:uid="{00000000-0005-0000-0000-000053010000}"/>
    <cellStyle name="Calculation 2 23" xfId="306" xr:uid="{00000000-0005-0000-0000-000054010000}"/>
    <cellStyle name="Calculation 2 23 2" xfId="307" xr:uid="{00000000-0005-0000-0000-000055010000}"/>
    <cellStyle name="Calculation 2 24" xfId="308" xr:uid="{00000000-0005-0000-0000-000056010000}"/>
    <cellStyle name="Calculation 2 24 2" xfId="309" xr:uid="{00000000-0005-0000-0000-000057010000}"/>
    <cellStyle name="Calculation 2 25" xfId="310" xr:uid="{00000000-0005-0000-0000-000058010000}"/>
    <cellStyle name="Calculation 2 25 2" xfId="311" xr:uid="{00000000-0005-0000-0000-000059010000}"/>
    <cellStyle name="Calculation 2 26" xfId="312" xr:uid="{00000000-0005-0000-0000-00005A010000}"/>
    <cellStyle name="Calculation 2 26 2" xfId="313" xr:uid="{00000000-0005-0000-0000-00005B010000}"/>
    <cellStyle name="Calculation 2 27" xfId="314" xr:uid="{00000000-0005-0000-0000-00005C010000}"/>
    <cellStyle name="Calculation 2 27 2" xfId="315" xr:uid="{00000000-0005-0000-0000-00005D010000}"/>
    <cellStyle name="Calculation 2 28" xfId="316" xr:uid="{00000000-0005-0000-0000-00005E010000}"/>
    <cellStyle name="Calculation 2 28 2" xfId="317" xr:uid="{00000000-0005-0000-0000-00005F010000}"/>
    <cellStyle name="Calculation 2 29" xfId="318" xr:uid="{00000000-0005-0000-0000-000060010000}"/>
    <cellStyle name="Calculation 2 29 2" xfId="319" xr:uid="{00000000-0005-0000-0000-000061010000}"/>
    <cellStyle name="Calculation 2 3" xfId="320" xr:uid="{00000000-0005-0000-0000-000062010000}"/>
    <cellStyle name="Calculation 2 3 2" xfId="321" xr:uid="{00000000-0005-0000-0000-000063010000}"/>
    <cellStyle name="Calculation 2 3 2 2" xfId="1603" xr:uid="{00000000-0005-0000-0000-000064010000}"/>
    <cellStyle name="Calculation 2 3 2 3" xfId="1883" xr:uid="{00000000-0005-0000-0000-000065010000}"/>
    <cellStyle name="Calculation 2 3 3" xfId="1315" xr:uid="{00000000-0005-0000-0000-000066010000}"/>
    <cellStyle name="Calculation 2 3 3 2" xfId="1931" xr:uid="{00000000-0005-0000-0000-000067010000}"/>
    <cellStyle name="Calculation 2 3 4" xfId="1363" xr:uid="{00000000-0005-0000-0000-000068010000}"/>
    <cellStyle name="Calculation 2 3 5" xfId="1307" xr:uid="{00000000-0005-0000-0000-000069010000}"/>
    <cellStyle name="Calculation 2 3 6" xfId="1312" xr:uid="{00000000-0005-0000-0000-00006A010000}"/>
    <cellStyle name="Calculation 2 3 7" xfId="1314" xr:uid="{00000000-0005-0000-0000-00006B010000}"/>
    <cellStyle name="Calculation 2 3 8" xfId="1829" xr:uid="{00000000-0005-0000-0000-00006C010000}"/>
    <cellStyle name="Calculation 2 30" xfId="322" xr:uid="{00000000-0005-0000-0000-00006D010000}"/>
    <cellStyle name="Calculation 2 30 2" xfId="323" xr:uid="{00000000-0005-0000-0000-00006E010000}"/>
    <cellStyle name="Calculation 2 31" xfId="324" xr:uid="{00000000-0005-0000-0000-00006F010000}"/>
    <cellStyle name="Calculation 2 31 2" xfId="325" xr:uid="{00000000-0005-0000-0000-000070010000}"/>
    <cellStyle name="Calculation 2 32" xfId="326" xr:uid="{00000000-0005-0000-0000-000071010000}"/>
    <cellStyle name="Calculation 2 32 2" xfId="327" xr:uid="{00000000-0005-0000-0000-000072010000}"/>
    <cellStyle name="Calculation 2 33" xfId="328" xr:uid="{00000000-0005-0000-0000-000073010000}"/>
    <cellStyle name="Calculation 2 33 2" xfId="329" xr:uid="{00000000-0005-0000-0000-000074010000}"/>
    <cellStyle name="Calculation 2 34" xfId="330" xr:uid="{00000000-0005-0000-0000-000075010000}"/>
    <cellStyle name="Calculation 2 34 2" xfId="331" xr:uid="{00000000-0005-0000-0000-000076010000}"/>
    <cellStyle name="Calculation 2 35" xfId="332" xr:uid="{00000000-0005-0000-0000-000077010000}"/>
    <cellStyle name="Calculation 2 35 2" xfId="333" xr:uid="{00000000-0005-0000-0000-000078010000}"/>
    <cellStyle name="Calculation 2 36" xfId="334" xr:uid="{00000000-0005-0000-0000-000079010000}"/>
    <cellStyle name="Calculation 2 36 2" xfId="335" xr:uid="{00000000-0005-0000-0000-00007A010000}"/>
    <cellStyle name="Calculation 2 37" xfId="336" xr:uid="{00000000-0005-0000-0000-00007B010000}"/>
    <cellStyle name="Calculation 2 37 2" xfId="337" xr:uid="{00000000-0005-0000-0000-00007C010000}"/>
    <cellStyle name="Calculation 2 38" xfId="338" xr:uid="{00000000-0005-0000-0000-00007D010000}"/>
    <cellStyle name="Calculation 2 38 2" xfId="339" xr:uid="{00000000-0005-0000-0000-00007E010000}"/>
    <cellStyle name="Calculation 2 39" xfId="340" xr:uid="{00000000-0005-0000-0000-00007F010000}"/>
    <cellStyle name="Calculation 2 39 2" xfId="341" xr:uid="{00000000-0005-0000-0000-000080010000}"/>
    <cellStyle name="Calculation 2 4" xfId="342" xr:uid="{00000000-0005-0000-0000-000081010000}"/>
    <cellStyle name="Calculation 2 4 2" xfId="343" xr:uid="{00000000-0005-0000-0000-000082010000}"/>
    <cellStyle name="Calculation 2 4 2 2" xfId="1421" xr:uid="{00000000-0005-0000-0000-000083010000}"/>
    <cellStyle name="Calculation 2 4 3" xfId="1453" xr:uid="{00000000-0005-0000-0000-000084010000}"/>
    <cellStyle name="Calculation 2 40" xfId="344" xr:uid="{00000000-0005-0000-0000-000085010000}"/>
    <cellStyle name="Calculation 2 40 2" xfId="345" xr:uid="{00000000-0005-0000-0000-000086010000}"/>
    <cellStyle name="Calculation 2 41" xfId="346" xr:uid="{00000000-0005-0000-0000-000087010000}"/>
    <cellStyle name="Calculation 2 41 2" xfId="347" xr:uid="{00000000-0005-0000-0000-000088010000}"/>
    <cellStyle name="Calculation 2 42" xfId="348" xr:uid="{00000000-0005-0000-0000-000089010000}"/>
    <cellStyle name="Calculation 2 42 2" xfId="349" xr:uid="{00000000-0005-0000-0000-00008A010000}"/>
    <cellStyle name="Calculation 2 43" xfId="350" xr:uid="{00000000-0005-0000-0000-00008B010000}"/>
    <cellStyle name="Calculation 2 43 2" xfId="351" xr:uid="{00000000-0005-0000-0000-00008C010000}"/>
    <cellStyle name="Calculation 2 44" xfId="352" xr:uid="{00000000-0005-0000-0000-00008D010000}"/>
    <cellStyle name="Calculation 2 44 2" xfId="353" xr:uid="{00000000-0005-0000-0000-00008E010000}"/>
    <cellStyle name="Calculation 2 45" xfId="354" xr:uid="{00000000-0005-0000-0000-00008F010000}"/>
    <cellStyle name="Calculation 2 45 2" xfId="355" xr:uid="{00000000-0005-0000-0000-000090010000}"/>
    <cellStyle name="Calculation 2 46" xfId="356" xr:uid="{00000000-0005-0000-0000-000091010000}"/>
    <cellStyle name="Calculation 2 46 2" xfId="357" xr:uid="{00000000-0005-0000-0000-000092010000}"/>
    <cellStyle name="Calculation 2 47" xfId="358" xr:uid="{00000000-0005-0000-0000-000093010000}"/>
    <cellStyle name="Calculation 2 47 2" xfId="359" xr:uid="{00000000-0005-0000-0000-000094010000}"/>
    <cellStyle name="Calculation 2 48" xfId="360" xr:uid="{00000000-0005-0000-0000-000095010000}"/>
    <cellStyle name="Calculation 2 48 2" xfId="361" xr:uid="{00000000-0005-0000-0000-000096010000}"/>
    <cellStyle name="Calculation 2 49" xfId="362" xr:uid="{00000000-0005-0000-0000-000097010000}"/>
    <cellStyle name="Calculation 2 49 2" xfId="363" xr:uid="{00000000-0005-0000-0000-000098010000}"/>
    <cellStyle name="Calculation 2 5" xfId="364" xr:uid="{00000000-0005-0000-0000-000099010000}"/>
    <cellStyle name="Calculation 2 5 2" xfId="365" xr:uid="{00000000-0005-0000-0000-00009A010000}"/>
    <cellStyle name="Calculation 2 5 2 2" xfId="1662" xr:uid="{00000000-0005-0000-0000-00009B010000}"/>
    <cellStyle name="Calculation 2 5 3" xfId="1436" xr:uid="{00000000-0005-0000-0000-00009C010000}"/>
    <cellStyle name="Calculation 2 50" xfId="366" xr:uid="{00000000-0005-0000-0000-00009D010000}"/>
    <cellStyle name="Calculation 2 50 2" xfId="367" xr:uid="{00000000-0005-0000-0000-00009E010000}"/>
    <cellStyle name="Calculation 2 51" xfId="368" xr:uid="{00000000-0005-0000-0000-00009F010000}"/>
    <cellStyle name="Calculation 2 51 2" xfId="369" xr:uid="{00000000-0005-0000-0000-0000A0010000}"/>
    <cellStyle name="Calculation 2 52" xfId="370" xr:uid="{00000000-0005-0000-0000-0000A1010000}"/>
    <cellStyle name="Calculation 2 52 2" xfId="371" xr:uid="{00000000-0005-0000-0000-0000A2010000}"/>
    <cellStyle name="Calculation 2 53" xfId="372" xr:uid="{00000000-0005-0000-0000-0000A3010000}"/>
    <cellStyle name="Calculation 2 53 2" xfId="373" xr:uid="{00000000-0005-0000-0000-0000A4010000}"/>
    <cellStyle name="Calculation 2 54" xfId="374" xr:uid="{00000000-0005-0000-0000-0000A5010000}"/>
    <cellStyle name="Calculation 2 55" xfId="375" xr:uid="{00000000-0005-0000-0000-0000A6010000}"/>
    <cellStyle name="Calculation 2 56" xfId="376" xr:uid="{00000000-0005-0000-0000-0000A7010000}"/>
    <cellStyle name="Calculation 2 57" xfId="377" xr:uid="{00000000-0005-0000-0000-0000A8010000}"/>
    <cellStyle name="Calculation 2 58" xfId="378" xr:uid="{00000000-0005-0000-0000-0000A9010000}"/>
    <cellStyle name="Calculation 2 6" xfId="379" xr:uid="{00000000-0005-0000-0000-0000AA010000}"/>
    <cellStyle name="Calculation 2 6 2" xfId="380" xr:uid="{00000000-0005-0000-0000-0000AB010000}"/>
    <cellStyle name="Calculation 2 6 2 2" xfId="1668" xr:uid="{00000000-0005-0000-0000-0000AC010000}"/>
    <cellStyle name="Calculation 2 6 3" xfId="1432" xr:uid="{00000000-0005-0000-0000-0000AD010000}"/>
    <cellStyle name="Calculation 2 7" xfId="381" xr:uid="{00000000-0005-0000-0000-0000AE010000}"/>
    <cellStyle name="Calculation 2 7 2" xfId="382" xr:uid="{00000000-0005-0000-0000-0000AF010000}"/>
    <cellStyle name="Calculation 2 7 2 2" xfId="1661" xr:uid="{00000000-0005-0000-0000-0000B0010000}"/>
    <cellStyle name="Calculation 2 7 3" xfId="1457" xr:uid="{00000000-0005-0000-0000-0000B1010000}"/>
    <cellStyle name="Calculation 2 8" xfId="383" xr:uid="{00000000-0005-0000-0000-0000B2010000}"/>
    <cellStyle name="Calculation 2 8 2" xfId="384" xr:uid="{00000000-0005-0000-0000-0000B3010000}"/>
    <cellStyle name="Calculation 2 8 2 2" xfId="1658" xr:uid="{00000000-0005-0000-0000-0000B4010000}"/>
    <cellStyle name="Calculation 2 8 3" xfId="1444" xr:uid="{00000000-0005-0000-0000-0000B5010000}"/>
    <cellStyle name="Calculation 2 9" xfId="385" xr:uid="{00000000-0005-0000-0000-0000B6010000}"/>
    <cellStyle name="Calculation 2 9 2" xfId="386" xr:uid="{00000000-0005-0000-0000-0000B7010000}"/>
    <cellStyle name="Calculation 2 9 2 2" xfId="1655" xr:uid="{00000000-0005-0000-0000-0000B8010000}"/>
    <cellStyle name="Calculation 2 9 3" xfId="1434" xr:uid="{00000000-0005-0000-0000-0000B9010000}"/>
    <cellStyle name="Check Cell" xfId="1278" builtinId="23" customBuiltin="1"/>
    <cellStyle name="Check Cell 2" xfId="46" xr:uid="{00000000-0005-0000-0000-0000BB010000}"/>
    <cellStyle name="Comma" xfId="1" builtinId="3"/>
    <cellStyle name="Comma 19" xfId="47" xr:uid="{00000000-0005-0000-0000-0000BD010000}"/>
    <cellStyle name="Comma 19 2" xfId="1489" xr:uid="{00000000-0005-0000-0000-0000BE010000}"/>
    <cellStyle name="Comma 19 3" xfId="1545" xr:uid="{00000000-0005-0000-0000-0000BF010000}"/>
    <cellStyle name="Comma 2" xfId="4" xr:uid="{00000000-0005-0000-0000-0000C0010000}"/>
    <cellStyle name="Comma 2 10" xfId="48" xr:uid="{00000000-0005-0000-0000-0000C1010000}"/>
    <cellStyle name="Comma 2 11" xfId="49" xr:uid="{00000000-0005-0000-0000-0000C2010000}"/>
    <cellStyle name="Comma 2 12" xfId="50" xr:uid="{00000000-0005-0000-0000-0000C3010000}"/>
    <cellStyle name="Comma 2 13" xfId="51" xr:uid="{00000000-0005-0000-0000-0000C4010000}"/>
    <cellStyle name="Comma 2 14" xfId="52" xr:uid="{00000000-0005-0000-0000-0000C5010000}"/>
    <cellStyle name="Comma 2 15" xfId="53" xr:uid="{00000000-0005-0000-0000-0000C6010000}"/>
    <cellStyle name="Comma 2 16" xfId="54" xr:uid="{00000000-0005-0000-0000-0000C7010000}"/>
    <cellStyle name="Comma 2 17" xfId="55" xr:uid="{00000000-0005-0000-0000-0000C8010000}"/>
    <cellStyle name="Comma 2 17 2" xfId="1495" xr:uid="{00000000-0005-0000-0000-0000C9010000}"/>
    <cellStyle name="Comma 2 17 3" xfId="1564" xr:uid="{00000000-0005-0000-0000-0000CA010000}"/>
    <cellStyle name="Comma 2 2" xfId="56" xr:uid="{00000000-0005-0000-0000-0000CB010000}"/>
    <cellStyle name="Comma 2 2 2" xfId="57" xr:uid="{00000000-0005-0000-0000-0000CC010000}"/>
    <cellStyle name="Comma 2 2 2 2" xfId="1505" xr:uid="{00000000-0005-0000-0000-0000CD010000}"/>
    <cellStyle name="Comma 2 2 2 3" xfId="1574" xr:uid="{00000000-0005-0000-0000-0000CE010000}"/>
    <cellStyle name="Comma 2 2 3" xfId="58" xr:uid="{00000000-0005-0000-0000-0000CF010000}"/>
    <cellStyle name="Comma 2 2 3 2" xfId="1507" xr:uid="{00000000-0005-0000-0000-0000D0010000}"/>
    <cellStyle name="Comma 2 2 3 3" xfId="1576" xr:uid="{00000000-0005-0000-0000-0000D1010000}"/>
    <cellStyle name="Comma 2 2 4" xfId="59" xr:uid="{00000000-0005-0000-0000-0000D2010000}"/>
    <cellStyle name="Comma 2 2 4 2" xfId="1509" xr:uid="{00000000-0005-0000-0000-0000D3010000}"/>
    <cellStyle name="Comma 2 2 4 3" xfId="1578" xr:uid="{00000000-0005-0000-0000-0000D4010000}"/>
    <cellStyle name="Comma 2 2 5" xfId="60" xr:uid="{00000000-0005-0000-0000-0000D5010000}"/>
    <cellStyle name="Comma 2 2 5 2" xfId="1497" xr:uid="{00000000-0005-0000-0000-0000D6010000}"/>
    <cellStyle name="Comma 2 2 5 3" xfId="1566" xr:uid="{00000000-0005-0000-0000-0000D7010000}"/>
    <cellStyle name="Comma 2 3" xfId="61" xr:uid="{00000000-0005-0000-0000-0000D8010000}"/>
    <cellStyle name="Comma 2 3 2" xfId="62" xr:uid="{00000000-0005-0000-0000-0000D9010000}"/>
    <cellStyle name="Comma 2 3 2 2" xfId="1512" xr:uid="{00000000-0005-0000-0000-0000DA010000}"/>
    <cellStyle name="Comma 2 3 2 3" xfId="1581" xr:uid="{00000000-0005-0000-0000-0000DB010000}"/>
    <cellStyle name="Comma 2 4" xfId="63" xr:uid="{00000000-0005-0000-0000-0000DC010000}"/>
    <cellStyle name="Comma 2 5" xfId="64" xr:uid="{00000000-0005-0000-0000-0000DD010000}"/>
    <cellStyle name="Comma 2 6" xfId="65" xr:uid="{00000000-0005-0000-0000-0000DE010000}"/>
    <cellStyle name="Comma 2 7" xfId="66" xr:uid="{00000000-0005-0000-0000-0000DF010000}"/>
    <cellStyle name="Comma 2 8" xfId="67" xr:uid="{00000000-0005-0000-0000-0000E0010000}"/>
    <cellStyle name="Comma 2 9" xfId="68" xr:uid="{00000000-0005-0000-0000-0000E1010000}"/>
    <cellStyle name="Comma 3" xfId="69" xr:uid="{00000000-0005-0000-0000-0000E2010000}"/>
    <cellStyle name="Comma 3 2" xfId="70" xr:uid="{00000000-0005-0000-0000-0000E3010000}"/>
    <cellStyle name="Comma 4" xfId="71" xr:uid="{00000000-0005-0000-0000-0000E4010000}"/>
    <cellStyle name="Comma 4 2" xfId="72" xr:uid="{00000000-0005-0000-0000-0000E5010000}"/>
    <cellStyle name="Comma 5" xfId="1264" xr:uid="{00000000-0005-0000-0000-0000E6010000}"/>
    <cellStyle name="Comma 5 2" xfId="1492" xr:uid="{00000000-0005-0000-0000-0000E7010000}"/>
    <cellStyle name="Comma 5 3" xfId="1447" xr:uid="{00000000-0005-0000-0000-0000E8010000}"/>
    <cellStyle name="Comma 6" xfId="1462" xr:uid="{00000000-0005-0000-0000-0000E9010000}"/>
    <cellStyle name="Comma 6 2" xfId="1530" xr:uid="{00000000-0005-0000-0000-0000EA010000}"/>
    <cellStyle name="Comma 7" xfId="1548" xr:uid="{00000000-0005-0000-0000-0000EB010000}"/>
    <cellStyle name="Currency" xfId="2" builtinId="4"/>
    <cellStyle name="Currency 2" xfId="73" xr:uid="{00000000-0005-0000-0000-0000ED010000}"/>
    <cellStyle name="Currency 2 2" xfId="74" xr:uid="{00000000-0005-0000-0000-0000EE010000}"/>
    <cellStyle name="Currency 2 3" xfId="75" xr:uid="{00000000-0005-0000-0000-0000EF010000}"/>
    <cellStyle name="Currency 3" xfId="76" xr:uid="{00000000-0005-0000-0000-0000F0010000}"/>
    <cellStyle name="Currency 3 2" xfId="1490" xr:uid="{00000000-0005-0000-0000-0000F1010000}"/>
    <cellStyle name="Currency 3 3" xfId="1546" xr:uid="{00000000-0005-0000-0000-0000F2010000}"/>
    <cellStyle name="Currency 4" xfId="77" xr:uid="{00000000-0005-0000-0000-0000F3010000}"/>
    <cellStyle name="Currency 5" xfId="1439" xr:uid="{00000000-0005-0000-0000-0000F4010000}"/>
    <cellStyle name="Explanatory Text" xfId="1280" builtinId="53" customBuiltin="1"/>
    <cellStyle name="Explanatory Text 2" xfId="78" xr:uid="{00000000-0005-0000-0000-0000F6010000}"/>
    <cellStyle name="Good" xfId="1271" builtinId="26" customBuiltin="1"/>
    <cellStyle name="Good 2" xfId="79" xr:uid="{00000000-0005-0000-0000-0000F8010000}"/>
    <cellStyle name="Heading 1" xfId="1267" builtinId="16" customBuiltin="1"/>
    <cellStyle name="Heading 1 2" xfId="80" xr:uid="{00000000-0005-0000-0000-0000FA010000}"/>
    <cellStyle name="Heading 2" xfId="1268" builtinId="17" customBuiltin="1"/>
    <cellStyle name="Heading 2 2" xfId="81" xr:uid="{00000000-0005-0000-0000-0000FC010000}"/>
    <cellStyle name="Heading 3" xfId="1269" builtinId="18" customBuiltin="1"/>
    <cellStyle name="Heading 3 2" xfId="82" xr:uid="{00000000-0005-0000-0000-0000FE010000}"/>
    <cellStyle name="Heading 3 2 2" xfId="1438" xr:uid="{00000000-0005-0000-0000-0000FF010000}"/>
    <cellStyle name="Heading 3 2 2 2" xfId="1442" xr:uid="{00000000-0005-0000-0000-000000020000}"/>
    <cellStyle name="Heading 3 2 3" xfId="1454" xr:uid="{00000000-0005-0000-0000-000001020000}"/>
    <cellStyle name="Heading 4" xfId="1270" builtinId="19" customBuiltin="1"/>
    <cellStyle name="Heading 4 2" xfId="83" xr:uid="{00000000-0005-0000-0000-000003020000}"/>
    <cellStyle name="Hyperlink 2" xfId="84" xr:uid="{00000000-0005-0000-0000-000004020000}"/>
    <cellStyle name="Hyperlink 2 2" xfId="387" xr:uid="{00000000-0005-0000-0000-000005020000}"/>
    <cellStyle name="Hyperlink 2 3" xfId="388" xr:uid="{00000000-0005-0000-0000-000006020000}"/>
    <cellStyle name="Input" xfId="1274" builtinId="20" customBuiltin="1"/>
    <cellStyle name="Input 2" xfId="85" xr:uid="{00000000-0005-0000-0000-000008020000}"/>
    <cellStyle name="Input 2 10" xfId="389" xr:uid="{00000000-0005-0000-0000-000009020000}"/>
    <cellStyle name="Input 2 10 2" xfId="390" xr:uid="{00000000-0005-0000-0000-00000A020000}"/>
    <cellStyle name="Input 2 10 2 2" xfId="1414" xr:uid="{00000000-0005-0000-0000-00000B020000}"/>
    <cellStyle name="Input 2 10 3" xfId="1673" xr:uid="{00000000-0005-0000-0000-00000C020000}"/>
    <cellStyle name="Input 2 11" xfId="391" xr:uid="{00000000-0005-0000-0000-00000D020000}"/>
    <cellStyle name="Input 2 11 2" xfId="392" xr:uid="{00000000-0005-0000-0000-00000E020000}"/>
    <cellStyle name="Input 2 11 3" xfId="1653" xr:uid="{00000000-0005-0000-0000-00000F020000}"/>
    <cellStyle name="Input 2 12" xfId="393" xr:uid="{00000000-0005-0000-0000-000010020000}"/>
    <cellStyle name="Input 2 12 2" xfId="394" xr:uid="{00000000-0005-0000-0000-000011020000}"/>
    <cellStyle name="Input 2 12 3" xfId="1665" xr:uid="{00000000-0005-0000-0000-000012020000}"/>
    <cellStyle name="Input 2 13" xfId="395" xr:uid="{00000000-0005-0000-0000-000013020000}"/>
    <cellStyle name="Input 2 13 2" xfId="396" xr:uid="{00000000-0005-0000-0000-000014020000}"/>
    <cellStyle name="Input 2 14" xfId="397" xr:uid="{00000000-0005-0000-0000-000015020000}"/>
    <cellStyle name="Input 2 14 2" xfId="398" xr:uid="{00000000-0005-0000-0000-000016020000}"/>
    <cellStyle name="Input 2 15" xfId="399" xr:uid="{00000000-0005-0000-0000-000017020000}"/>
    <cellStyle name="Input 2 15 2" xfId="400" xr:uid="{00000000-0005-0000-0000-000018020000}"/>
    <cellStyle name="Input 2 16" xfId="401" xr:uid="{00000000-0005-0000-0000-000019020000}"/>
    <cellStyle name="Input 2 16 2" xfId="402" xr:uid="{00000000-0005-0000-0000-00001A020000}"/>
    <cellStyle name="Input 2 17" xfId="403" xr:uid="{00000000-0005-0000-0000-00001B020000}"/>
    <cellStyle name="Input 2 17 2" xfId="404" xr:uid="{00000000-0005-0000-0000-00001C020000}"/>
    <cellStyle name="Input 2 18" xfId="405" xr:uid="{00000000-0005-0000-0000-00001D020000}"/>
    <cellStyle name="Input 2 18 2" xfId="406" xr:uid="{00000000-0005-0000-0000-00001E020000}"/>
    <cellStyle name="Input 2 19" xfId="407" xr:uid="{00000000-0005-0000-0000-00001F020000}"/>
    <cellStyle name="Input 2 19 2" xfId="408" xr:uid="{00000000-0005-0000-0000-000020020000}"/>
    <cellStyle name="Input 2 2" xfId="86" xr:uid="{00000000-0005-0000-0000-000021020000}"/>
    <cellStyle name="Input 2 2 10" xfId="409" xr:uid="{00000000-0005-0000-0000-000022020000}"/>
    <cellStyle name="Input 2 2 10 2" xfId="410" xr:uid="{00000000-0005-0000-0000-000023020000}"/>
    <cellStyle name="Input 2 2 11" xfId="411" xr:uid="{00000000-0005-0000-0000-000024020000}"/>
    <cellStyle name="Input 2 2 11 2" xfId="412" xr:uid="{00000000-0005-0000-0000-000025020000}"/>
    <cellStyle name="Input 2 2 12" xfId="413" xr:uid="{00000000-0005-0000-0000-000026020000}"/>
    <cellStyle name="Input 2 2 12 2" xfId="414" xr:uid="{00000000-0005-0000-0000-000027020000}"/>
    <cellStyle name="Input 2 2 13" xfId="415" xr:uid="{00000000-0005-0000-0000-000028020000}"/>
    <cellStyle name="Input 2 2 13 2" xfId="416" xr:uid="{00000000-0005-0000-0000-000029020000}"/>
    <cellStyle name="Input 2 2 14" xfId="417" xr:uid="{00000000-0005-0000-0000-00002A020000}"/>
    <cellStyle name="Input 2 2 14 2" xfId="418" xr:uid="{00000000-0005-0000-0000-00002B020000}"/>
    <cellStyle name="Input 2 2 15" xfId="419" xr:uid="{00000000-0005-0000-0000-00002C020000}"/>
    <cellStyle name="Input 2 2 15 2" xfId="420" xr:uid="{00000000-0005-0000-0000-00002D020000}"/>
    <cellStyle name="Input 2 2 16" xfId="421" xr:uid="{00000000-0005-0000-0000-00002E020000}"/>
    <cellStyle name="Input 2 2 16 2" xfId="422" xr:uid="{00000000-0005-0000-0000-00002F020000}"/>
    <cellStyle name="Input 2 2 17" xfId="423" xr:uid="{00000000-0005-0000-0000-000030020000}"/>
    <cellStyle name="Input 2 2 17 2" xfId="424" xr:uid="{00000000-0005-0000-0000-000031020000}"/>
    <cellStyle name="Input 2 2 18" xfId="425" xr:uid="{00000000-0005-0000-0000-000032020000}"/>
    <cellStyle name="Input 2 2 18 2" xfId="426" xr:uid="{00000000-0005-0000-0000-000033020000}"/>
    <cellStyle name="Input 2 2 19" xfId="427" xr:uid="{00000000-0005-0000-0000-000034020000}"/>
    <cellStyle name="Input 2 2 19 2" xfId="428" xr:uid="{00000000-0005-0000-0000-000035020000}"/>
    <cellStyle name="Input 2 2 2" xfId="429" xr:uid="{00000000-0005-0000-0000-000036020000}"/>
    <cellStyle name="Input 2 2 2 2" xfId="430" xr:uid="{00000000-0005-0000-0000-000037020000}"/>
    <cellStyle name="Input 2 2 2 2 2" xfId="1619" xr:uid="{00000000-0005-0000-0000-000038020000}"/>
    <cellStyle name="Input 2 2 2 2 3" xfId="1899" xr:uid="{00000000-0005-0000-0000-000039020000}"/>
    <cellStyle name="Input 2 2 2 3" xfId="1331" xr:uid="{00000000-0005-0000-0000-00003A020000}"/>
    <cellStyle name="Input 2 2 2 3 2" xfId="1947" xr:uid="{00000000-0005-0000-0000-00003B020000}"/>
    <cellStyle name="Input 2 2 2 4" xfId="1379" xr:uid="{00000000-0005-0000-0000-00003C020000}"/>
    <cellStyle name="Input 2 2 2 5" xfId="1699" xr:uid="{00000000-0005-0000-0000-00003D020000}"/>
    <cellStyle name="Input 2 2 2 6" xfId="1746" xr:uid="{00000000-0005-0000-0000-00003E020000}"/>
    <cellStyle name="Input 2 2 2 7" xfId="1793" xr:uid="{00000000-0005-0000-0000-00003F020000}"/>
    <cellStyle name="Input 2 2 2 8" xfId="1845" xr:uid="{00000000-0005-0000-0000-000040020000}"/>
    <cellStyle name="Input 2 2 20" xfId="431" xr:uid="{00000000-0005-0000-0000-000041020000}"/>
    <cellStyle name="Input 2 2 20 2" xfId="432" xr:uid="{00000000-0005-0000-0000-000042020000}"/>
    <cellStyle name="Input 2 2 21" xfId="433" xr:uid="{00000000-0005-0000-0000-000043020000}"/>
    <cellStyle name="Input 2 2 21 2" xfId="434" xr:uid="{00000000-0005-0000-0000-000044020000}"/>
    <cellStyle name="Input 2 2 22" xfId="435" xr:uid="{00000000-0005-0000-0000-000045020000}"/>
    <cellStyle name="Input 2 2 22 2" xfId="436" xr:uid="{00000000-0005-0000-0000-000046020000}"/>
    <cellStyle name="Input 2 2 23" xfId="437" xr:uid="{00000000-0005-0000-0000-000047020000}"/>
    <cellStyle name="Input 2 2 23 2" xfId="438" xr:uid="{00000000-0005-0000-0000-000048020000}"/>
    <cellStyle name="Input 2 2 24" xfId="439" xr:uid="{00000000-0005-0000-0000-000049020000}"/>
    <cellStyle name="Input 2 2 24 2" xfId="440" xr:uid="{00000000-0005-0000-0000-00004A020000}"/>
    <cellStyle name="Input 2 2 25" xfId="441" xr:uid="{00000000-0005-0000-0000-00004B020000}"/>
    <cellStyle name="Input 2 2 25 2" xfId="442" xr:uid="{00000000-0005-0000-0000-00004C020000}"/>
    <cellStyle name="Input 2 2 26" xfId="443" xr:uid="{00000000-0005-0000-0000-00004D020000}"/>
    <cellStyle name="Input 2 2 26 2" xfId="444" xr:uid="{00000000-0005-0000-0000-00004E020000}"/>
    <cellStyle name="Input 2 2 27" xfId="445" xr:uid="{00000000-0005-0000-0000-00004F020000}"/>
    <cellStyle name="Input 2 2 27 2" xfId="446" xr:uid="{00000000-0005-0000-0000-000050020000}"/>
    <cellStyle name="Input 2 2 28" xfId="447" xr:uid="{00000000-0005-0000-0000-000051020000}"/>
    <cellStyle name="Input 2 2 28 2" xfId="448" xr:uid="{00000000-0005-0000-0000-000052020000}"/>
    <cellStyle name="Input 2 2 29" xfId="449" xr:uid="{00000000-0005-0000-0000-000053020000}"/>
    <cellStyle name="Input 2 2 29 2" xfId="450" xr:uid="{00000000-0005-0000-0000-000054020000}"/>
    <cellStyle name="Input 2 2 3" xfId="451" xr:uid="{00000000-0005-0000-0000-000055020000}"/>
    <cellStyle name="Input 2 2 3 2" xfId="452" xr:uid="{00000000-0005-0000-0000-000056020000}"/>
    <cellStyle name="Input 2 2 3 2 2" xfId="1642" xr:uid="{00000000-0005-0000-0000-000057020000}"/>
    <cellStyle name="Input 2 2 3 2 3" xfId="1922" xr:uid="{00000000-0005-0000-0000-000058020000}"/>
    <cellStyle name="Input 2 2 3 3" xfId="1354" xr:uid="{00000000-0005-0000-0000-000059020000}"/>
    <cellStyle name="Input 2 2 3 3 2" xfId="1970" xr:uid="{00000000-0005-0000-0000-00005A020000}"/>
    <cellStyle name="Input 2 2 3 4" xfId="1402" xr:uid="{00000000-0005-0000-0000-00005B020000}"/>
    <cellStyle name="Input 2 2 3 5" xfId="1722" xr:uid="{00000000-0005-0000-0000-00005C020000}"/>
    <cellStyle name="Input 2 2 3 6" xfId="1769" xr:uid="{00000000-0005-0000-0000-00005D020000}"/>
    <cellStyle name="Input 2 2 3 7" xfId="1816" xr:uid="{00000000-0005-0000-0000-00005E020000}"/>
    <cellStyle name="Input 2 2 3 8" xfId="1868" xr:uid="{00000000-0005-0000-0000-00005F020000}"/>
    <cellStyle name="Input 2 2 30" xfId="453" xr:uid="{00000000-0005-0000-0000-000060020000}"/>
    <cellStyle name="Input 2 2 30 2" xfId="454" xr:uid="{00000000-0005-0000-0000-000061020000}"/>
    <cellStyle name="Input 2 2 31" xfId="455" xr:uid="{00000000-0005-0000-0000-000062020000}"/>
    <cellStyle name="Input 2 2 31 2" xfId="456" xr:uid="{00000000-0005-0000-0000-000063020000}"/>
    <cellStyle name="Input 2 2 32" xfId="457" xr:uid="{00000000-0005-0000-0000-000064020000}"/>
    <cellStyle name="Input 2 2 32 2" xfId="458" xr:uid="{00000000-0005-0000-0000-000065020000}"/>
    <cellStyle name="Input 2 2 33" xfId="459" xr:uid="{00000000-0005-0000-0000-000066020000}"/>
    <cellStyle name="Input 2 2 33 2" xfId="460" xr:uid="{00000000-0005-0000-0000-000067020000}"/>
    <cellStyle name="Input 2 2 34" xfId="461" xr:uid="{00000000-0005-0000-0000-000068020000}"/>
    <cellStyle name="Input 2 2 34 2" xfId="462" xr:uid="{00000000-0005-0000-0000-000069020000}"/>
    <cellStyle name="Input 2 2 35" xfId="463" xr:uid="{00000000-0005-0000-0000-00006A020000}"/>
    <cellStyle name="Input 2 2 35 2" xfId="464" xr:uid="{00000000-0005-0000-0000-00006B020000}"/>
    <cellStyle name="Input 2 2 36" xfId="465" xr:uid="{00000000-0005-0000-0000-00006C020000}"/>
    <cellStyle name="Input 2 2 36 2" xfId="466" xr:uid="{00000000-0005-0000-0000-00006D020000}"/>
    <cellStyle name="Input 2 2 37" xfId="467" xr:uid="{00000000-0005-0000-0000-00006E020000}"/>
    <cellStyle name="Input 2 2 37 2" xfId="468" xr:uid="{00000000-0005-0000-0000-00006F020000}"/>
    <cellStyle name="Input 2 2 38" xfId="469" xr:uid="{00000000-0005-0000-0000-000070020000}"/>
    <cellStyle name="Input 2 2 38 2" xfId="470" xr:uid="{00000000-0005-0000-0000-000071020000}"/>
    <cellStyle name="Input 2 2 39" xfId="471" xr:uid="{00000000-0005-0000-0000-000072020000}"/>
    <cellStyle name="Input 2 2 39 2" xfId="472" xr:uid="{00000000-0005-0000-0000-000073020000}"/>
    <cellStyle name="Input 2 2 4" xfId="473" xr:uid="{00000000-0005-0000-0000-000074020000}"/>
    <cellStyle name="Input 2 2 4 2" xfId="474" xr:uid="{00000000-0005-0000-0000-000075020000}"/>
    <cellStyle name="Input 2 2 4 2 2" xfId="1643" xr:uid="{00000000-0005-0000-0000-000076020000}"/>
    <cellStyle name="Input 2 2 4 2 3" xfId="1923" xr:uid="{00000000-0005-0000-0000-000077020000}"/>
    <cellStyle name="Input 2 2 4 3" xfId="1355" xr:uid="{00000000-0005-0000-0000-000078020000}"/>
    <cellStyle name="Input 2 2 4 3 2" xfId="1971" xr:uid="{00000000-0005-0000-0000-000079020000}"/>
    <cellStyle name="Input 2 2 4 4" xfId="1403" xr:uid="{00000000-0005-0000-0000-00007A020000}"/>
    <cellStyle name="Input 2 2 4 5" xfId="1723" xr:uid="{00000000-0005-0000-0000-00007B020000}"/>
    <cellStyle name="Input 2 2 4 6" xfId="1770" xr:uid="{00000000-0005-0000-0000-00007C020000}"/>
    <cellStyle name="Input 2 2 4 7" xfId="1817" xr:uid="{00000000-0005-0000-0000-00007D020000}"/>
    <cellStyle name="Input 2 2 4 8" xfId="1869" xr:uid="{00000000-0005-0000-0000-00007E020000}"/>
    <cellStyle name="Input 2 2 40" xfId="475" xr:uid="{00000000-0005-0000-0000-00007F020000}"/>
    <cellStyle name="Input 2 2 40 2" xfId="476" xr:uid="{00000000-0005-0000-0000-000080020000}"/>
    <cellStyle name="Input 2 2 41" xfId="477" xr:uid="{00000000-0005-0000-0000-000081020000}"/>
    <cellStyle name="Input 2 2 41 2" xfId="478" xr:uid="{00000000-0005-0000-0000-000082020000}"/>
    <cellStyle name="Input 2 2 42" xfId="479" xr:uid="{00000000-0005-0000-0000-000083020000}"/>
    <cellStyle name="Input 2 2 42 2" xfId="480" xr:uid="{00000000-0005-0000-0000-000084020000}"/>
    <cellStyle name="Input 2 2 43" xfId="481" xr:uid="{00000000-0005-0000-0000-000085020000}"/>
    <cellStyle name="Input 2 2 43 2" xfId="482" xr:uid="{00000000-0005-0000-0000-000086020000}"/>
    <cellStyle name="Input 2 2 44" xfId="483" xr:uid="{00000000-0005-0000-0000-000087020000}"/>
    <cellStyle name="Input 2 2 44 2" xfId="484" xr:uid="{00000000-0005-0000-0000-000088020000}"/>
    <cellStyle name="Input 2 2 45" xfId="485" xr:uid="{00000000-0005-0000-0000-000089020000}"/>
    <cellStyle name="Input 2 2 45 2" xfId="486" xr:uid="{00000000-0005-0000-0000-00008A020000}"/>
    <cellStyle name="Input 2 2 46" xfId="487" xr:uid="{00000000-0005-0000-0000-00008B020000}"/>
    <cellStyle name="Input 2 2 46 2" xfId="488" xr:uid="{00000000-0005-0000-0000-00008C020000}"/>
    <cellStyle name="Input 2 2 47" xfId="489" xr:uid="{00000000-0005-0000-0000-00008D020000}"/>
    <cellStyle name="Input 2 2 47 2" xfId="490" xr:uid="{00000000-0005-0000-0000-00008E020000}"/>
    <cellStyle name="Input 2 2 48" xfId="491" xr:uid="{00000000-0005-0000-0000-00008F020000}"/>
    <cellStyle name="Input 2 2 48 2" xfId="492" xr:uid="{00000000-0005-0000-0000-000090020000}"/>
    <cellStyle name="Input 2 2 49" xfId="493" xr:uid="{00000000-0005-0000-0000-000091020000}"/>
    <cellStyle name="Input 2 2 49 2" xfId="494" xr:uid="{00000000-0005-0000-0000-000092020000}"/>
    <cellStyle name="Input 2 2 5" xfId="495" xr:uid="{00000000-0005-0000-0000-000093020000}"/>
    <cellStyle name="Input 2 2 5 2" xfId="496" xr:uid="{00000000-0005-0000-0000-000094020000}"/>
    <cellStyle name="Input 2 2 5 2 2" xfId="1637" xr:uid="{00000000-0005-0000-0000-000095020000}"/>
    <cellStyle name="Input 2 2 5 2 3" xfId="1917" xr:uid="{00000000-0005-0000-0000-000096020000}"/>
    <cellStyle name="Input 2 2 5 3" xfId="1349" xr:uid="{00000000-0005-0000-0000-000097020000}"/>
    <cellStyle name="Input 2 2 5 3 2" xfId="1965" xr:uid="{00000000-0005-0000-0000-000098020000}"/>
    <cellStyle name="Input 2 2 5 4" xfId="1397" xr:uid="{00000000-0005-0000-0000-000099020000}"/>
    <cellStyle name="Input 2 2 5 5" xfId="1717" xr:uid="{00000000-0005-0000-0000-00009A020000}"/>
    <cellStyle name="Input 2 2 5 6" xfId="1764" xr:uid="{00000000-0005-0000-0000-00009B020000}"/>
    <cellStyle name="Input 2 2 5 7" xfId="1811" xr:uid="{00000000-0005-0000-0000-00009C020000}"/>
    <cellStyle name="Input 2 2 5 8" xfId="1863" xr:uid="{00000000-0005-0000-0000-00009D020000}"/>
    <cellStyle name="Input 2 2 50" xfId="497" xr:uid="{00000000-0005-0000-0000-00009E020000}"/>
    <cellStyle name="Input 2 2 50 2" xfId="498" xr:uid="{00000000-0005-0000-0000-00009F020000}"/>
    <cellStyle name="Input 2 2 51" xfId="499" xr:uid="{00000000-0005-0000-0000-0000A0020000}"/>
    <cellStyle name="Input 2 2 51 2" xfId="500" xr:uid="{00000000-0005-0000-0000-0000A1020000}"/>
    <cellStyle name="Input 2 2 52" xfId="501" xr:uid="{00000000-0005-0000-0000-0000A2020000}"/>
    <cellStyle name="Input 2 2 52 2" xfId="502" xr:uid="{00000000-0005-0000-0000-0000A3020000}"/>
    <cellStyle name="Input 2 2 53" xfId="503" xr:uid="{00000000-0005-0000-0000-0000A4020000}"/>
    <cellStyle name="Input 2 2 54" xfId="504" xr:uid="{00000000-0005-0000-0000-0000A5020000}"/>
    <cellStyle name="Input 2 2 55" xfId="505" xr:uid="{00000000-0005-0000-0000-0000A6020000}"/>
    <cellStyle name="Input 2 2 56" xfId="506" xr:uid="{00000000-0005-0000-0000-0000A7020000}"/>
    <cellStyle name="Input 2 2 57" xfId="507" xr:uid="{00000000-0005-0000-0000-0000A8020000}"/>
    <cellStyle name="Input 2 2 58" xfId="1827" xr:uid="{00000000-0005-0000-0000-0000A9020000}"/>
    <cellStyle name="Input 2 2 6" xfId="508" xr:uid="{00000000-0005-0000-0000-0000AA020000}"/>
    <cellStyle name="Input 2 2 6 2" xfId="509" xr:uid="{00000000-0005-0000-0000-0000AB020000}"/>
    <cellStyle name="Input 2 2 6 2 2" xfId="1649" xr:uid="{00000000-0005-0000-0000-0000AC020000}"/>
    <cellStyle name="Input 2 2 6 2 3" xfId="1929" xr:uid="{00000000-0005-0000-0000-0000AD020000}"/>
    <cellStyle name="Input 2 2 6 3" xfId="1361" xr:uid="{00000000-0005-0000-0000-0000AE020000}"/>
    <cellStyle name="Input 2 2 6 3 2" xfId="1977" xr:uid="{00000000-0005-0000-0000-0000AF020000}"/>
    <cellStyle name="Input 2 2 6 4" xfId="1409" xr:uid="{00000000-0005-0000-0000-0000B0020000}"/>
    <cellStyle name="Input 2 2 6 5" xfId="1729" xr:uid="{00000000-0005-0000-0000-0000B1020000}"/>
    <cellStyle name="Input 2 2 6 6" xfId="1776" xr:uid="{00000000-0005-0000-0000-0000B2020000}"/>
    <cellStyle name="Input 2 2 6 7" xfId="1823" xr:uid="{00000000-0005-0000-0000-0000B3020000}"/>
    <cellStyle name="Input 2 2 6 8" xfId="1875" xr:uid="{00000000-0005-0000-0000-0000B4020000}"/>
    <cellStyle name="Input 2 2 7" xfId="510" xr:uid="{00000000-0005-0000-0000-0000B5020000}"/>
    <cellStyle name="Input 2 2 7 2" xfId="511" xr:uid="{00000000-0005-0000-0000-0000B6020000}"/>
    <cellStyle name="Input 2 2 7 2 2" xfId="1617" xr:uid="{00000000-0005-0000-0000-0000B7020000}"/>
    <cellStyle name="Input 2 2 7 2 3" xfId="1897" xr:uid="{00000000-0005-0000-0000-0000B8020000}"/>
    <cellStyle name="Input 2 2 7 3" xfId="1329" xr:uid="{00000000-0005-0000-0000-0000B9020000}"/>
    <cellStyle name="Input 2 2 7 3 2" xfId="1945" xr:uid="{00000000-0005-0000-0000-0000BA020000}"/>
    <cellStyle name="Input 2 2 7 4" xfId="1377" xr:uid="{00000000-0005-0000-0000-0000BB020000}"/>
    <cellStyle name="Input 2 2 7 5" xfId="1697" xr:uid="{00000000-0005-0000-0000-0000BC020000}"/>
    <cellStyle name="Input 2 2 7 6" xfId="1744" xr:uid="{00000000-0005-0000-0000-0000BD020000}"/>
    <cellStyle name="Input 2 2 7 7" xfId="1791" xr:uid="{00000000-0005-0000-0000-0000BE020000}"/>
    <cellStyle name="Input 2 2 7 8" xfId="1843" xr:uid="{00000000-0005-0000-0000-0000BF020000}"/>
    <cellStyle name="Input 2 2 8" xfId="512" xr:uid="{00000000-0005-0000-0000-0000C0020000}"/>
    <cellStyle name="Input 2 2 8 2" xfId="513" xr:uid="{00000000-0005-0000-0000-0000C1020000}"/>
    <cellStyle name="Input 2 2 8 2 2" xfId="1612" xr:uid="{00000000-0005-0000-0000-0000C2020000}"/>
    <cellStyle name="Input 2 2 8 2 3" xfId="1892" xr:uid="{00000000-0005-0000-0000-0000C3020000}"/>
    <cellStyle name="Input 2 2 8 3" xfId="1324" xr:uid="{00000000-0005-0000-0000-0000C4020000}"/>
    <cellStyle name="Input 2 2 8 3 2" xfId="1940" xr:uid="{00000000-0005-0000-0000-0000C5020000}"/>
    <cellStyle name="Input 2 2 8 4" xfId="1372" xr:uid="{00000000-0005-0000-0000-0000C6020000}"/>
    <cellStyle name="Input 2 2 8 5" xfId="1692" xr:uid="{00000000-0005-0000-0000-0000C7020000}"/>
    <cellStyle name="Input 2 2 8 6" xfId="1739" xr:uid="{00000000-0005-0000-0000-0000C8020000}"/>
    <cellStyle name="Input 2 2 8 7" xfId="1786" xr:uid="{00000000-0005-0000-0000-0000C9020000}"/>
    <cellStyle name="Input 2 2 8 8" xfId="1838" xr:uid="{00000000-0005-0000-0000-0000CA020000}"/>
    <cellStyle name="Input 2 2 9" xfId="514" xr:uid="{00000000-0005-0000-0000-0000CB020000}"/>
    <cellStyle name="Input 2 2 9 2" xfId="515" xr:uid="{00000000-0005-0000-0000-0000CC020000}"/>
    <cellStyle name="Input 2 2 9 3" xfId="1601" xr:uid="{00000000-0005-0000-0000-0000CD020000}"/>
    <cellStyle name="Input 2 2 9 4" xfId="1881" xr:uid="{00000000-0005-0000-0000-0000CE020000}"/>
    <cellStyle name="Input 2 20" xfId="516" xr:uid="{00000000-0005-0000-0000-0000CF020000}"/>
    <cellStyle name="Input 2 20 2" xfId="517" xr:uid="{00000000-0005-0000-0000-0000D0020000}"/>
    <cellStyle name="Input 2 21" xfId="518" xr:uid="{00000000-0005-0000-0000-0000D1020000}"/>
    <cellStyle name="Input 2 21 2" xfId="519" xr:uid="{00000000-0005-0000-0000-0000D2020000}"/>
    <cellStyle name="Input 2 22" xfId="520" xr:uid="{00000000-0005-0000-0000-0000D3020000}"/>
    <cellStyle name="Input 2 22 2" xfId="521" xr:uid="{00000000-0005-0000-0000-0000D4020000}"/>
    <cellStyle name="Input 2 23" xfId="522" xr:uid="{00000000-0005-0000-0000-0000D5020000}"/>
    <cellStyle name="Input 2 23 2" xfId="523" xr:uid="{00000000-0005-0000-0000-0000D6020000}"/>
    <cellStyle name="Input 2 24" xfId="524" xr:uid="{00000000-0005-0000-0000-0000D7020000}"/>
    <cellStyle name="Input 2 24 2" xfId="525" xr:uid="{00000000-0005-0000-0000-0000D8020000}"/>
    <cellStyle name="Input 2 25" xfId="526" xr:uid="{00000000-0005-0000-0000-0000D9020000}"/>
    <cellStyle name="Input 2 25 2" xfId="527" xr:uid="{00000000-0005-0000-0000-0000DA020000}"/>
    <cellStyle name="Input 2 26" xfId="528" xr:uid="{00000000-0005-0000-0000-0000DB020000}"/>
    <cellStyle name="Input 2 26 2" xfId="529" xr:uid="{00000000-0005-0000-0000-0000DC020000}"/>
    <cellStyle name="Input 2 27" xfId="530" xr:uid="{00000000-0005-0000-0000-0000DD020000}"/>
    <cellStyle name="Input 2 27 2" xfId="531" xr:uid="{00000000-0005-0000-0000-0000DE020000}"/>
    <cellStyle name="Input 2 28" xfId="532" xr:uid="{00000000-0005-0000-0000-0000DF020000}"/>
    <cellStyle name="Input 2 28 2" xfId="533" xr:uid="{00000000-0005-0000-0000-0000E0020000}"/>
    <cellStyle name="Input 2 29" xfId="534" xr:uid="{00000000-0005-0000-0000-0000E1020000}"/>
    <cellStyle name="Input 2 29 2" xfId="535" xr:uid="{00000000-0005-0000-0000-0000E2020000}"/>
    <cellStyle name="Input 2 3" xfId="536" xr:uid="{00000000-0005-0000-0000-0000E3020000}"/>
    <cellStyle name="Input 2 3 2" xfId="537" xr:uid="{00000000-0005-0000-0000-0000E4020000}"/>
    <cellStyle name="Input 2 3 2 2" xfId="1604" xr:uid="{00000000-0005-0000-0000-0000E5020000}"/>
    <cellStyle name="Input 2 3 2 3" xfId="1884" xr:uid="{00000000-0005-0000-0000-0000E6020000}"/>
    <cellStyle name="Input 2 3 3" xfId="1316" xr:uid="{00000000-0005-0000-0000-0000E7020000}"/>
    <cellStyle name="Input 2 3 3 2" xfId="1932" xr:uid="{00000000-0005-0000-0000-0000E8020000}"/>
    <cellStyle name="Input 2 3 4" xfId="1364" xr:uid="{00000000-0005-0000-0000-0000E9020000}"/>
    <cellStyle name="Input 2 3 5" xfId="1683" xr:uid="{00000000-0005-0000-0000-0000EA020000}"/>
    <cellStyle name="Input 2 3 6" xfId="1731" xr:uid="{00000000-0005-0000-0000-0000EB020000}"/>
    <cellStyle name="Input 2 3 7" xfId="1778" xr:uid="{00000000-0005-0000-0000-0000EC020000}"/>
    <cellStyle name="Input 2 3 8" xfId="1830" xr:uid="{00000000-0005-0000-0000-0000ED020000}"/>
    <cellStyle name="Input 2 30" xfId="538" xr:uid="{00000000-0005-0000-0000-0000EE020000}"/>
    <cellStyle name="Input 2 30 2" xfId="539" xr:uid="{00000000-0005-0000-0000-0000EF020000}"/>
    <cellStyle name="Input 2 31" xfId="540" xr:uid="{00000000-0005-0000-0000-0000F0020000}"/>
    <cellStyle name="Input 2 31 2" xfId="541" xr:uid="{00000000-0005-0000-0000-0000F1020000}"/>
    <cellStyle name="Input 2 32" xfId="542" xr:uid="{00000000-0005-0000-0000-0000F2020000}"/>
    <cellStyle name="Input 2 32 2" xfId="543" xr:uid="{00000000-0005-0000-0000-0000F3020000}"/>
    <cellStyle name="Input 2 33" xfId="544" xr:uid="{00000000-0005-0000-0000-0000F4020000}"/>
    <cellStyle name="Input 2 33 2" xfId="545" xr:uid="{00000000-0005-0000-0000-0000F5020000}"/>
    <cellStyle name="Input 2 34" xfId="546" xr:uid="{00000000-0005-0000-0000-0000F6020000}"/>
    <cellStyle name="Input 2 34 2" xfId="547" xr:uid="{00000000-0005-0000-0000-0000F7020000}"/>
    <cellStyle name="Input 2 35" xfId="548" xr:uid="{00000000-0005-0000-0000-0000F8020000}"/>
    <cellStyle name="Input 2 35 2" xfId="549" xr:uid="{00000000-0005-0000-0000-0000F9020000}"/>
    <cellStyle name="Input 2 36" xfId="550" xr:uid="{00000000-0005-0000-0000-0000FA020000}"/>
    <cellStyle name="Input 2 36 2" xfId="551" xr:uid="{00000000-0005-0000-0000-0000FB020000}"/>
    <cellStyle name="Input 2 37" xfId="552" xr:uid="{00000000-0005-0000-0000-0000FC020000}"/>
    <cellStyle name="Input 2 37 2" xfId="553" xr:uid="{00000000-0005-0000-0000-0000FD020000}"/>
    <cellStyle name="Input 2 38" xfId="554" xr:uid="{00000000-0005-0000-0000-0000FE020000}"/>
    <cellStyle name="Input 2 38 2" xfId="555" xr:uid="{00000000-0005-0000-0000-0000FF020000}"/>
    <cellStyle name="Input 2 39" xfId="556" xr:uid="{00000000-0005-0000-0000-000000030000}"/>
    <cellStyle name="Input 2 39 2" xfId="557" xr:uid="{00000000-0005-0000-0000-000001030000}"/>
    <cellStyle name="Input 2 4" xfId="558" xr:uid="{00000000-0005-0000-0000-000002030000}"/>
    <cellStyle name="Input 2 4 2" xfId="559" xr:uid="{00000000-0005-0000-0000-000003030000}"/>
    <cellStyle name="Input 2 4 2 2" xfId="1460" xr:uid="{00000000-0005-0000-0000-000004030000}"/>
    <cellStyle name="Input 2 4 3" xfId="1441" xr:uid="{00000000-0005-0000-0000-000005030000}"/>
    <cellStyle name="Input 2 40" xfId="560" xr:uid="{00000000-0005-0000-0000-000006030000}"/>
    <cellStyle name="Input 2 40 2" xfId="561" xr:uid="{00000000-0005-0000-0000-000007030000}"/>
    <cellStyle name="Input 2 41" xfId="562" xr:uid="{00000000-0005-0000-0000-000008030000}"/>
    <cellStyle name="Input 2 41 2" xfId="563" xr:uid="{00000000-0005-0000-0000-000009030000}"/>
    <cellStyle name="Input 2 42" xfId="564" xr:uid="{00000000-0005-0000-0000-00000A030000}"/>
    <cellStyle name="Input 2 42 2" xfId="565" xr:uid="{00000000-0005-0000-0000-00000B030000}"/>
    <cellStyle name="Input 2 43" xfId="566" xr:uid="{00000000-0005-0000-0000-00000C030000}"/>
    <cellStyle name="Input 2 43 2" xfId="567" xr:uid="{00000000-0005-0000-0000-00000D030000}"/>
    <cellStyle name="Input 2 44" xfId="568" xr:uid="{00000000-0005-0000-0000-00000E030000}"/>
    <cellStyle name="Input 2 44 2" xfId="569" xr:uid="{00000000-0005-0000-0000-00000F030000}"/>
    <cellStyle name="Input 2 45" xfId="570" xr:uid="{00000000-0005-0000-0000-000010030000}"/>
    <cellStyle name="Input 2 45 2" xfId="571" xr:uid="{00000000-0005-0000-0000-000011030000}"/>
    <cellStyle name="Input 2 46" xfId="572" xr:uid="{00000000-0005-0000-0000-000012030000}"/>
    <cellStyle name="Input 2 46 2" xfId="573" xr:uid="{00000000-0005-0000-0000-000013030000}"/>
    <cellStyle name="Input 2 47" xfId="574" xr:uid="{00000000-0005-0000-0000-000014030000}"/>
    <cellStyle name="Input 2 47 2" xfId="575" xr:uid="{00000000-0005-0000-0000-000015030000}"/>
    <cellStyle name="Input 2 48" xfId="576" xr:uid="{00000000-0005-0000-0000-000016030000}"/>
    <cellStyle name="Input 2 48 2" xfId="577" xr:uid="{00000000-0005-0000-0000-000017030000}"/>
    <cellStyle name="Input 2 49" xfId="578" xr:uid="{00000000-0005-0000-0000-000018030000}"/>
    <cellStyle name="Input 2 49 2" xfId="579" xr:uid="{00000000-0005-0000-0000-000019030000}"/>
    <cellStyle name="Input 2 5" xfId="580" xr:uid="{00000000-0005-0000-0000-00001A030000}"/>
    <cellStyle name="Input 2 5 2" xfId="581" xr:uid="{00000000-0005-0000-0000-00001B030000}"/>
    <cellStyle name="Input 2 5 2 2" xfId="1651" xr:uid="{00000000-0005-0000-0000-00001C030000}"/>
    <cellStyle name="Input 2 5 3" xfId="1430" xr:uid="{00000000-0005-0000-0000-00001D030000}"/>
    <cellStyle name="Input 2 50" xfId="582" xr:uid="{00000000-0005-0000-0000-00001E030000}"/>
    <cellStyle name="Input 2 50 2" xfId="583" xr:uid="{00000000-0005-0000-0000-00001F030000}"/>
    <cellStyle name="Input 2 51" xfId="584" xr:uid="{00000000-0005-0000-0000-000020030000}"/>
    <cellStyle name="Input 2 51 2" xfId="585" xr:uid="{00000000-0005-0000-0000-000021030000}"/>
    <cellStyle name="Input 2 52" xfId="586" xr:uid="{00000000-0005-0000-0000-000022030000}"/>
    <cellStyle name="Input 2 52 2" xfId="587" xr:uid="{00000000-0005-0000-0000-000023030000}"/>
    <cellStyle name="Input 2 53" xfId="588" xr:uid="{00000000-0005-0000-0000-000024030000}"/>
    <cellStyle name="Input 2 53 2" xfId="589" xr:uid="{00000000-0005-0000-0000-000025030000}"/>
    <cellStyle name="Input 2 54" xfId="590" xr:uid="{00000000-0005-0000-0000-000026030000}"/>
    <cellStyle name="Input 2 55" xfId="591" xr:uid="{00000000-0005-0000-0000-000027030000}"/>
    <cellStyle name="Input 2 56" xfId="592" xr:uid="{00000000-0005-0000-0000-000028030000}"/>
    <cellStyle name="Input 2 57" xfId="593" xr:uid="{00000000-0005-0000-0000-000029030000}"/>
    <cellStyle name="Input 2 58" xfId="594" xr:uid="{00000000-0005-0000-0000-00002A030000}"/>
    <cellStyle name="Input 2 6" xfId="595" xr:uid="{00000000-0005-0000-0000-00002B030000}"/>
    <cellStyle name="Input 2 6 2" xfId="596" xr:uid="{00000000-0005-0000-0000-00002C030000}"/>
    <cellStyle name="Input 2 6 2 2" xfId="1664" xr:uid="{00000000-0005-0000-0000-00002D030000}"/>
    <cellStyle name="Input 2 6 3" xfId="1456" xr:uid="{00000000-0005-0000-0000-00002E030000}"/>
    <cellStyle name="Input 2 7" xfId="597" xr:uid="{00000000-0005-0000-0000-00002F030000}"/>
    <cellStyle name="Input 2 7 2" xfId="598" xr:uid="{00000000-0005-0000-0000-000030030000}"/>
    <cellStyle name="Input 2 7 2 2" xfId="1672" xr:uid="{00000000-0005-0000-0000-000031030000}"/>
    <cellStyle name="Input 2 7 3" xfId="1429" xr:uid="{00000000-0005-0000-0000-000032030000}"/>
    <cellStyle name="Input 2 8" xfId="599" xr:uid="{00000000-0005-0000-0000-000033030000}"/>
    <cellStyle name="Input 2 8 2" xfId="600" xr:uid="{00000000-0005-0000-0000-000034030000}"/>
    <cellStyle name="Input 2 8 2 2" xfId="1671" xr:uid="{00000000-0005-0000-0000-000035030000}"/>
    <cellStyle name="Input 2 8 3" xfId="1433" xr:uid="{00000000-0005-0000-0000-000036030000}"/>
    <cellStyle name="Input 2 9" xfId="601" xr:uid="{00000000-0005-0000-0000-000037030000}"/>
    <cellStyle name="Input 2 9 2" xfId="602" xr:uid="{00000000-0005-0000-0000-000038030000}"/>
    <cellStyle name="Input 2 9 2 2" xfId="1654" xr:uid="{00000000-0005-0000-0000-000039030000}"/>
    <cellStyle name="Input 2 9 3" xfId="1680" xr:uid="{00000000-0005-0000-0000-00003A030000}"/>
    <cellStyle name="Linked Cell" xfId="1277" builtinId="24" customBuiltin="1"/>
    <cellStyle name="Linked Cell 2" xfId="87" xr:uid="{00000000-0005-0000-0000-00003C030000}"/>
    <cellStyle name="Neutral" xfId="1273" builtinId="28" customBuiltin="1"/>
    <cellStyle name="Neutral 2" xfId="88" xr:uid="{00000000-0005-0000-0000-00003E030000}"/>
    <cellStyle name="Normal" xfId="0" builtinId="0"/>
    <cellStyle name="Normal 10" xfId="89" xr:uid="{00000000-0005-0000-0000-000040030000}"/>
    <cellStyle name="Normal 11" xfId="90" xr:uid="{00000000-0005-0000-0000-000041030000}"/>
    <cellStyle name="Normal 12" xfId="1420" xr:uid="{00000000-0005-0000-0000-000042030000}"/>
    <cellStyle name="Normal 12 2" xfId="1488" xr:uid="{00000000-0005-0000-0000-000043030000}"/>
    <cellStyle name="Normal 13" xfId="1461" xr:uid="{00000000-0005-0000-0000-000044030000}"/>
    <cellStyle name="Normal 13 2" xfId="1529" xr:uid="{00000000-0005-0000-0000-000045030000}"/>
    <cellStyle name="Normal 14" xfId="1544" xr:uid="{00000000-0005-0000-0000-000046030000}"/>
    <cellStyle name="Normal 2" xfId="3" xr:uid="{00000000-0005-0000-0000-000047030000}"/>
    <cellStyle name="Normal 2 10" xfId="91" xr:uid="{00000000-0005-0000-0000-000048030000}"/>
    <cellStyle name="Normal 2 10 2" xfId="92" xr:uid="{00000000-0005-0000-0000-000049030000}"/>
    <cellStyle name="Normal 2 10 2 2" xfId="1504" xr:uid="{00000000-0005-0000-0000-00004A030000}"/>
    <cellStyle name="Normal 2 10 2 3" xfId="1573" xr:uid="{00000000-0005-0000-0000-00004B030000}"/>
    <cellStyle name="Normal 2 11" xfId="93" xr:uid="{00000000-0005-0000-0000-00004C030000}"/>
    <cellStyle name="Normal 2 11 2" xfId="94" xr:uid="{00000000-0005-0000-0000-00004D030000}"/>
    <cellStyle name="Normal 2 11 2 2" xfId="1506" xr:uid="{00000000-0005-0000-0000-00004E030000}"/>
    <cellStyle name="Normal 2 11 2 3" xfId="1575" xr:uid="{00000000-0005-0000-0000-00004F030000}"/>
    <cellStyle name="Normal 2 12" xfId="95" xr:uid="{00000000-0005-0000-0000-000050030000}"/>
    <cellStyle name="Normal 2 12 2" xfId="96" xr:uid="{00000000-0005-0000-0000-000051030000}"/>
    <cellStyle name="Normal 2 12 3" xfId="97" xr:uid="{00000000-0005-0000-0000-000052030000}"/>
    <cellStyle name="Normal 2 12 4" xfId="98" xr:uid="{00000000-0005-0000-0000-000053030000}"/>
    <cellStyle name="Normal 2 12 5" xfId="99" xr:uid="{00000000-0005-0000-0000-000054030000}"/>
    <cellStyle name="Normal 2 12 6" xfId="100" xr:uid="{00000000-0005-0000-0000-000055030000}"/>
    <cellStyle name="Normal 2 12 7" xfId="101" xr:uid="{00000000-0005-0000-0000-000056030000}"/>
    <cellStyle name="Normal 2 12 8" xfId="102" xr:uid="{00000000-0005-0000-0000-000057030000}"/>
    <cellStyle name="Normal 2 12 8 2" xfId="1508" xr:uid="{00000000-0005-0000-0000-000058030000}"/>
    <cellStyle name="Normal 2 12 8 3" xfId="1577" xr:uid="{00000000-0005-0000-0000-000059030000}"/>
    <cellStyle name="Normal 2 13" xfId="103" xr:uid="{00000000-0005-0000-0000-00005A030000}"/>
    <cellStyle name="Normal 2 13 2" xfId="104" xr:uid="{00000000-0005-0000-0000-00005B030000}"/>
    <cellStyle name="Normal 2 13 2 2" xfId="1510" xr:uid="{00000000-0005-0000-0000-00005C030000}"/>
    <cellStyle name="Normal 2 13 2 3" xfId="1579" xr:uid="{00000000-0005-0000-0000-00005D030000}"/>
    <cellStyle name="Normal 2 14" xfId="105" xr:uid="{00000000-0005-0000-0000-00005E030000}"/>
    <cellStyle name="Normal 2 14 2" xfId="106" xr:uid="{00000000-0005-0000-0000-00005F030000}"/>
    <cellStyle name="Normal 2 15" xfId="107" xr:uid="{00000000-0005-0000-0000-000060030000}"/>
    <cellStyle name="Normal 2 15 2" xfId="108" xr:uid="{00000000-0005-0000-0000-000061030000}"/>
    <cellStyle name="Normal 2 15 2 2" xfId="1494" xr:uid="{00000000-0005-0000-0000-000062030000}"/>
    <cellStyle name="Normal 2 15 2 3" xfId="1563" xr:uid="{00000000-0005-0000-0000-000063030000}"/>
    <cellStyle name="Normal 2 16" xfId="109" xr:uid="{00000000-0005-0000-0000-000064030000}"/>
    <cellStyle name="Normal 2 17" xfId="110" xr:uid="{00000000-0005-0000-0000-000065030000}"/>
    <cellStyle name="Normal 2 18" xfId="111" xr:uid="{00000000-0005-0000-0000-000066030000}"/>
    <cellStyle name="Normal 2 2" xfId="112" xr:uid="{00000000-0005-0000-0000-000067030000}"/>
    <cellStyle name="Normal 2 2 10" xfId="113" xr:uid="{00000000-0005-0000-0000-000068030000}"/>
    <cellStyle name="Normal 2 2 11" xfId="603" xr:uid="{00000000-0005-0000-0000-000069030000}"/>
    <cellStyle name="Normal 2 2 12" xfId="604" xr:uid="{00000000-0005-0000-0000-00006A030000}"/>
    <cellStyle name="Normal 2 2 2" xfId="114" xr:uid="{00000000-0005-0000-0000-00006B030000}"/>
    <cellStyle name="Normal 2 2 2 2" xfId="115" xr:uid="{00000000-0005-0000-0000-00006C030000}"/>
    <cellStyle name="Normal 2 2 2 3" xfId="116" xr:uid="{00000000-0005-0000-0000-00006D030000}"/>
    <cellStyle name="Normal 2 2 2 4" xfId="117" xr:uid="{00000000-0005-0000-0000-00006E030000}"/>
    <cellStyle name="Normal 2 2 2 5" xfId="118" xr:uid="{00000000-0005-0000-0000-00006F030000}"/>
    <cellStyle name="Normal 2 2 2 6" xfId="119" xr:uid="{00000000-0005-0000-0000-000070030000}"/>
    <cellStyle name="Normal 2 2 2 7" xfId="120" xr:uid="{00000000-0005-0000-0000-000071030000}"/>
    <cellStyle name="Normal 2 2 3" xfId="121" xr:uid="{00000000-0005-0000-0000-000072030000}"/>
    <cellStyle name="Normal 2 2 4" xfId="122" xr:uid="{00000000-0005-0000-0000-000073030000}"/>
    <cellStyle name="Normal 2 2 5" xfId="123" xr:uid="{00000000-0005-0000-0000-000074030000}"/>
    <cellStyle name="Normal 2 2 6" xfId="124" xr:uid="{00000000-0005-0000-0000-000075030000}"/>
    <cellStyle name="Normal 2 2 7" xfId="125" xr:uid="{00000000-0005-0000-0000-000076030000}"/>
    <cellStyle name="Normal 2 2 8" xfId="126" xr:uid="{00000000-0005-0000-0000-000077030000}"/>
    <cellStyle name="Normal 2 2 9" xfId="127" xr:uid="{00000000-0005-0000-0000-000078030000}"/>
    <cellStyle name="Normal 2 3" xfId="128" xr:uid="{00000000-0005-0000-0000-000079030000}"/>
    <cellStyle name="Normal 2 3 2" xfId="129" xr:uid="{00000000-0005-0000-0000-00007A030000}"/>
    <cellStyle name="Normal 2 3 3" xfId="130" xr:uid="{00000000-0005-0000-0000-00007B030000}"/>
    <cellStyle name="Normal 2 3 3 2" xfId="1496" xr:uid="{00000000-0005-0000-0000-00007C030000}"/>
    <cellStyle name="Normal 2 3 3 3" xfId="1565" xr:uid="{00000000-0005-0000-0000-00007D030000}"/>
    <cellStyle name="Normal 2 3 4" xfId="605" xr:uid="{00000000-0005-0000-0000-00007E030000}"/>
    <cellStyle name="Normal 2 4" xfId="131" xr:uid="{00000000-0005-0000-0000-00007F030000}"/>
    <cellStyle name="Normal 2 4 2" xfId="132" xr:uid="{00000000-0005-0000-0000-000080030000}"/>
    <cellStyle name="Normal 2 4 3" xfId="133" xr:uid="{00000000-0005-0000-0000-000081030000}"/>
    <cellStyle name="Normal 2 4 3 2" xfId="1498" xr:uid="{00000000-0005-0000-0000-000082030000}"/>
    <cellStyle name="Normal 2 4 3 3" xfId="1567" xr:uid="{00000000-0005-0000-0000-000083030000}"/>
    <cellStyle name="Normal 2 4 4" xfId="606" xr:uid="{00000000-0005-0000-0000-000084030000}"/>
    <cellStyle name="Normal 2 4 5" xfId="607" xr:uid="{00000000-0005-0000-0000-000085030000}"/>
    <cellStyle name="Normal 2 5" xfId="134" xr:uid="{00000000-0005-0000-0000-000086030000}"/>
    <cellStyle name="Normal 2 5 2" xfId="135" xr:uid="{00000000-0005-0000-0000-000087030000}"/>
    <cellStyle name="Normal 2 5 3" xfId="136" xr:uid="{00000000-0005-0000-0000-000088030000}"/>
    <cellStyle name="Normal 2 5 3 2" xfId="1499" xr:uid="{00000000-0005-0000-0000-000089030000}"/>
    <cellStyle name="Normal 2 5 3 3" xfId="1568" xr:uid="{00000000-0005-0000-0000-00008A030000}"/>
    <cellStyle name="Normal 2 6" xfId="137" xr:uid="{00000000-0005-0000-0000-00008B030000}"/>
    <cellStyle name="Normal 2 6 2" xfId="138" xr:uid="{00000000-0005-0000-0000-00008C030000}"/>
    <cellStyle name="Normal 2 6 2 2" xfId="1501" xr:uid="{00000000-0005-0000-0000-00008D030000}"/>
    <cellStyle name="Normal 2 6 2 3" xfId="1570" xr:uid="{00000000-0005-0000-0000-00008E030000}"/>
    <cellStyle name="Normal 2 7" xfId="139" xr:uid="{00000000-0005-0000-0000-00008F030000}"/>
    <cellStyle name="Normal 2 7 2" xfId="140" xr:uid="{00000000-0005-0000-0000-000090030000}"/>
    <cellStyle name="Normal 2 7 2 2" xfId="1500" xr:uid="{00000000-0005-0000-0000-000091030000}"/>
    <cellStyle name="Normal 2 7 2 3" xfId="1569" xr:uid="{00000000-0005-0000-0000-000092030000}"/>
    <cellStyle name="Normal 2 8" xfId="141" xr:uid="{00000000-0005-0000-0000-000093030000}"/>
    <cellStyle name="Normal 2 8 2" xfId="142" xr:uid="{00000000-0005-0000-0000-000094030000}"/>
    <cellStyle name="Normal 2 8 2 2" xfId="1502" xr:uid="{00000000-0005-0000-0000-000095030000}"/>
    <cellStyle name="Normal 2 8 2 3" xfId="1571" xr:uid="{00000000-0005-0000-0000-000096030000}"/>
    <cellStyle name="Normal 2 9" xfId="143" xr:uid="{00000000-0005-0000-0000-000097030000}"/>
    <cellStyle name="Normal 2 9 2" xfId="144" xr:uid="{00000000-0005-0000-0000-000098030000}"/>
    <cellStyle name="Normal 2 9 2 2" xfId="1503" xr:uid="{00000000-0005-0000-0000-000099030000}"/>
    <cellStyle name="Normal 2 9 2 3" xfId="1572" xr:uid="{00000000-0005-0000-0000-00009A030000}"/>
    <cellStyle name="Normal 3" xfId="145" xr:uid="{00000000-0005-0000-0000-00009B030000}"/>
    <cellStyle name="Normal 3 2" xfId="146" xr:uid="{00000000-0005-0000-0000-00009C030000}"/>
    <cellStyle name="Normal 3 2 2" xfId="147" xr:uid="{00000000-0005-0000-0000-00009D030000}"/>
    <cellStyle name="Normal 3 2 2 2" xfId="1511" xr:uid="{00000000-0005-0000-0000-00009E030000}"/>
    <cellStyle name="Normal 3 2 2 3" xfId="1580" xr:uid="{00000000-0005-0000-0000-00009F030000}"/>
    <cellStyle name="Normal 3 2 3" xfId="608" xr:uid="{00000000-0005-0000-0000-0000A0030000}"/>
    <cellStyle name="Normal 3 2 4" xfId="609" xr:uid="{00000000-0005-0000-0000-0000A1030000}"/>
    <cellStyle name="Normal 3 3" xfId="148" xr:uid="{00000000-0005-0000-0000-0000A2030000}"/>
    <cellStyle name="Normal 3 4" xfId="610" xr:uid="{00000000-0005-0000-0000-0000A3030000}"/>
    <cellStyle name="Normal 3 5" xfId="611" xr:uid="{00000000-0005-0000-0000-0000A4030000}"/>
    <cellStyle name="Normal 4" xfId="149" xr:uid="{00000000-0005-0000-0000-0000A5030000}"/>
    <cellStyle name="Normal 4 2" xfId="150" xr:uid="{00000000-0005-0000-0000-0000A6030000}"/>
    <cellStyle name="Normal 4 3" xfId="151" xr:uid="{00000000-0005-0000-0000-0000A7030000}"/>
    <cellStyle name="Normal 4 4" xfId="612" xr:uid="{00000000-0005-0000-0000-0000A8030000}"/>
    <cellStyle name="Normal 5" xfId="152" xr:uid="{00000000-0005-0000-0000-0000A9030000}"/>
    <cellStyle name="Normal 5 2" xfId="153" xr:uid="{00000000-0005-0000-0000-0000AA030000}"/>
    <cellStyle name="Normal 6" xfId="154" xr:uid="{00000000-0005-0000-0000-0000AB030000}"/>
    <cellStyle name="Normal 6 2" xfId="155" xr:uid="{00000000-0005-0000-0000-0000AC030000}"/>
    <cellStyle name="Normal 6 2 2" xfId="1513" xr:uid="{00000000-0005-0000-0000-0000AD030000}"/>
    <cellStyle name="Normal 6 2 3" xfId="1582" xr:uid="{00000000-0005-0000-0000-0000AE030000}"/>
    <cellStyle name="Normal 7" xfId="156" xr:uid="{00000000-0005-0000-0000-0000AF030000}"/>
    <cellStyle name="Normal 7 2" xfId="157" xr:uid="{00000000-0005-0000-0000-0000B0030000}"/>
    <cellStyle name="Normal 7 3" xfId="1491" xr:uid="{00000000-0005-0000-0000-0000B1030000}"/>
    <cellStyle name="Normal 7 4" xfId="1547" xr:uid="{00000000-0005-0000-0000-0000B2030000}"/>
    <cellStyle name="Normal 8" xfId="158" xr:uid="{00000000-0005-0000-0000-0000B3030000}"/>
    <cellStyle name="Normal 8 2" xfId="159" xr:uid="{00000000-0005-0000-0000-0000B4030000}"/>
    <cellStyle name="Normal 8 2 2" xfId="1515" xr:uid="{00000000-0005-0000-0000-0000B5030000}"/>
    <cellStyle name="Normal 8 2 3" xfId="1584" xr:uid="{00000000-0005-0000-0000-0000B6030000}"/>
    <cellStyle name="Normal 8 2 4" xfId="1682" xr:uid="{00000000-0005-0000-0000-0000B7030000}"/>
    <cellStyle name="Normal 9" xfId="160" xr:uid="{00000000-0005-0000-0000-0000B8030000}"/>
    <cellStyle name="Normal 9 2" xfId="1265" xr:uid="{00000000-0005-0000-0000-0000B9030000}"/>
    <cellStyle name="Normal_pyaje" xfId="5" xr:uid="{00000000-0005-0000-0000-0000BA030000}"/>
    <cellStyle name="Normal_PYCollegeSNA" xfId="6" xr:uid="{00000000-0005-0000-0000-0000BB030000}"/>
    <cellStyle name="Note 2" xfId="161" xr:uid="{00000000-0005-0000-0000-0000BC030000}"/>
    <cellStyle name="Note 2 10" xfId="1660" xr:uid="{00000000-0005-0000-0000-0000BD030000}"/>
    <cellStyle name="Note 2 10 2" xfId="1455" xr:uid="{00000000-0005-0000-0000-0000BE030000}"/>
    <cellStyle name="Note 2 11" xfId="1676" xr:uid="{00000000-0005-0000-0000-0000BF030000}"/>
    <cellStyle name="Note 2 12" xfId="1675" xr:uid="{00000000-0005-0000-0000-0000C0030000}"/>
    <cellStyle name="Note 2 13" xfId="1310" xr:uid="{00000000-0005-0000-0000-0000C1030000}"/>
    <cellStyle name="Note 2 2" xfId="162" xr:uid="{00000000-0005-0000-0000-0000C2030000}"/>
    <cellStyle name="Note 2 2 2" xfId="1514" xr:uid="{00000000-0005-0000-0000-0000C3030000}"/>
    <cellStyle name="Note 2 2 2 2" xfId="1459" xr:uid="{00000000-0005-0000-0000-0000C4030000}"/>
    <cellStyle name="Note 2 2 3" xfId="1583" xr:uid="{00000000-0005-0000-0000-0000C5030000}"/>
    <cellStyle name="Note 2 2 4" xfId="1419" xr:uid="{00000000-0005-0000-0000-0000C6030000}"/>
    <cellStyle name="Note 2 3" xfId="163" xr:uid="{00000000-0005-0000-0000-0000C7030000}"/>
    <cellStyle name="Note 2 3 10" xfId="613" xr:uid="{00000000-0005-0000-0000-0000C8030000}"/>
    <cellStyle name="Note 2 3 10 2" xfId="614" xr:uid="{00000000-0005-0000-0000-0000C9030000}"/>
    <cellStyle name="Note 2 3 10 3" xfId="1562" xr:uid="{00000000-0005-0000-0000-0000CA030000}"/>
    <cellStyle name="Note 2 3 10 4" xfId="1877" xr:uid="{00000000-0005-0000-0000-0000CB030000}"/>
    <cellStyle name="Note 2 3 11" xfId="615" xr:uid="{00000000-0005-0000-0000-0000CC030000}"/>
    <cellStyle name="Note 2 3 11 2" xfId="616" xr:uid="{00000000-0005-0000-0000-0000CD030000}"/>
    <cellStyle name="Note 2 3 11 3" xfId="1449" xr:uid="{00000000-0005-0000-0000-0000CE030000}"/>
    <cellStyle name="Note 2 3 12" xfId="617" xr:uid="{00000000-0005-0000-0000-0000CF030000}"/>
    <cellStyle name="Note 2 3 12 2" xfId="618" xr:uid="{00000000-0005-0000-0000-0000D0030000}"/>
    <cellStyle name="Note 2 3 13" xfId="619" xr:uid="{00000000-0005-0000-0000-0000D1030000}"/>
    <cellStyle name="Note 2 3 13 2" xfId="620" xr:uid="{00000000-0005-0000-0000-0000D2030000}"/>
    <cellStyle name="Note 2 3 14" xfId="621" xr:uid="{00000000-0005-0000-0000-0000D3030000}"/>
    <cellStyle name="Note 2 3 14 2" xfId="622" xr:uid="{00000000-0005-0000-0000-0000D4030000}"/>
    <cellStyle name="Note 2 3 15" xfId="623" xr:uid="{00000000-0005-0000-0000-0000D5030000}"/>
    <cellStyle name="Note 2 3 15 2" xfId="624" xr:uid="{00000000-0005-0000-0000-0000D6030000}"/>
    <cellStyle name="Note 2 3 16" xfId="625" xr:uid="{00000000-0005-0000-0000-0000D7030000}"/>
    <cellStyle name="Note 2 3 16 2" xfId="626" xr:uid="{00000000-0005-0000-0000-0000D8030000}"/>
    <cellStyle name="Note 2 3 17" xfId="627" xr:uid="{00000000-0005-0000-0000-0000D9030000}"/>
    <cellStyle name="Note 2 3 17 2" xfId="628" xr:uid="{00000000-0005-0000-0000-0000DA030000}"/>
    <cellStyle name="Note 2 3 18" xfId="629" xr:uid="{00000000-0005-0000-0000-0000DB030000}"/>
    <cellStyle name="Note 2 3 18 2" xfId="630" xr:uid="{00000000-0005-0000-0000-0000DC030000}"/>
    <cellStyle name="Note 2 3 19" xfId="631" xr:uid="{00000000-0005-0000-0000-0000DD030000}"/>
    <cellStyle name="Note 2 3 19 2" xfId="632" xr:uid="{00000000-0005-0000-0000-0000DE030000}"/>
    <cellStyle name="Note 2 3 2" xfId="633" xr:uid="{00000000-0005-0000-0000-0000DF030000}"/>
    <cellStyle name="Note 2 3 2 2" xfId="634" xr:uid="{00000000-0005-0000-0000-0000E0030000}"/>
    <cellStyle name="Note 2 3 2 2 2" xfId="1632" xr:uid="{00000000-0005-0000-0000-0000E1030000}"/>
    <cellStyle name="Note 2 3 2 2 3" xfId="1912" xr:uid="{00000000-0005-0000-0000-0000E2030000}"/>
    <cellStyle name="Note 2 3 2 3" xfId="1344" xr:uid="{00000000-0005-0000-0000-0000E3030000}"/>
    <cellStyle name="Note 2 3 2 3 2" xfId="1960" xr:uid="{00000000-0005-0000-0000-0000E4030000}"/>
    <cellStyle name="Note 2 3 2 4" xfId="1392" xr:uid="{00000000-0005-0000-0000-0000E5030000}"/>
    <cellStyle name="Note 2 3 2 5" xfId="1712" xr:uid="{00000000-0005-0000-0000-0000E6030000}"/>
    <cellStyle name="Note 2 3 2 6" xfId="1759" xr:uid="{00000000-0005-0000-0000-0000E7030000}"/>
    <cellStyle name="Note 2 3 2 7" xfId="1806" xr:uid="{00000000-0005-0000-0000-0000E8030000}"/>
    <cellStyle name="Note 2 3 2 8" xfId="1858" xr:uid="{00000000-0005-0000-0000-0000E9030000}"/>
    <cellStyle name="Note 2 3 20" xfId="635" xr:uid="{00000000-0005-0000-0000-0000EA030000}"/>
    <cellStyle name="Note 2 3 20 2" xfId="636" xr:uid="{00000000-0005-0000-0000-0000EB030000}"/>
    <cellStyle name="Note 2 3 21" xfId="637" xr:uid="{00000000-0005-0000-0000-0000EC030000}"/>
    <cellStyle name="Note 2 3 21 2" xfId="638" xr:uid="{00000000-0005-0000-0000-0000ED030000}"/>
    <cellStyle name="Note 2 3 22" xfId="639" xr:uid="{00000000-0005-0000-0000-0000EE030000}"/>
    <cellStyle name="Note 2 3 22 2" xfId="640" xr:uid="{00000000-0005-0000-0000-0000EF030000}"/>
    <cellStyle name="Note 2 3 23" xfId="641" xr:uid="{00000000-0005-0000-0000-0000F0030000}"/>
    <cellStyle name="Note 2 3 23 2" xfId="642" xr:uid="{00000000-0005-0000-0000-0000F1030000}"/>
    <cellStyle name="Note 2 3 24" xfId="643" xr:uid="{00000000-0005-0000-0000-0000F2030000}"/>
    <cellStyle name="Note 2 3 24 2" xfId="644" xr:uid="{00000000-0005-0000-0000-0000F3030000}"/>
    <cellStyle name="Note 2 3 25" xfId="645" xr:uid="{00000000-0005-0000-0000-0000F4030000}"/>
    <cellStyle name="Note 2 3 25 2" xfId="646" xr:uid="{00000000-0005-0000-0000-0000F5030000}"/>
    <cellStyle name="Note 2 3 26" xfId="647" xr:uid="{00000000-0005-0000-0000-0000F6030000}"/>
    <cellStyle name="Note 2 3 26 2" xfId="648" xr:uid="{00000000-0005-0000-0000-0000F7030000}"/>
    <cellStyle name="Note 2 3 27" xfId="649" xr:uid="{00000000-0005-0000-0000-0000F8030000}"/>
    <cellStyle name="Note 2 3 27 2" xfId="650" xr:uid="{00000000-0005-0000-0000-0000F9030000}"/>
    <cellStyle name="Note 2 3 28" xfId="651" xr:uid="{00000000-0005-0000-0000-0000FA030000}"/>
    <cellStyle name="Note 2 3 28 2" xfId="652" xr:uid="{00000000-0005-0000-0000-0000FB030000}"/>
    <cellStyle name="Note 2 3 29" xfId="653" xr:uid="{00000000-0005-0000-0000-0000FC030000}"/>
    <cellStyle name="Note 2 3 29 2" xfId="654" xr:uid="{00000000-0005-0000-0000-0000FD030000}"/>
    <cellStyle name="Note 2 3 3" xfId="655" xr:uid="{00000000-0005-0000-0000-0000FE030000}"/>
    <cellStyle name="Note 2 3 3 2" xfId="656" xr:uid="{00000000-0005-0000-0000-0000FF030000}"/>
    <cellStyle name="Note 2 3 3 2 2" xfId="1624" xr:uid="{00000000-0005-0000-0000-000000040000}"/>
    <cellStyle name="Note 2 3 3 2 3" xfId="1904" xr:uid="{00000000-0005-0000-0000-000001040000}"/>
    <cellStyle name="Note 2 3 3 3" xfId="1336" xr:uid="{00000000-0005-0000-0000-000002040000}"/>
    <cellStyle name="Note 2 3 3 3 2" xfId="1952" xr:uid="{00000000-0005-0000-0000-000003040000}"/>
    <cellStyle name="Note 2 3 3 4" xfId="1384" xr:uid="{00000000-0005-0000-0000-000004040000}"/>
    <cellStyle name="Note 2 3 3 5" xfId="1704" xr:uid="{00000000-0005-0000-0000-000005040000}"/>
    <cellStyle name="Note 2 3 3 6" xfId="1751" xr:uid="{00000000-0005-0000-0000-000006040000}"/>
    <cellStyle name="Note 2 3 3 7" xfId="1798" xr:uid="{00000000-0005-0000-0000-000007040000}"/>
    <cellStyle name="Note 2 3 3 8" xfId="1850" xr:uid="{00000000-0005-0000-0000-000008040000}"/>
    <cellStyle name="Note 2 3 30" xfId="657" xr:uid="{00000000-0005-0000-0000-000009040000}"/>
    <cellStyle name="Note 2 3 30 2" xfId="658" xr:uid="{00000000-0005-0000-0000-00000A040000}"/>
    <cellStyle name="Note 2 3 31" xfId="659" xr:uid="{00000000-0005-0000-0000-00000B040000}"/>
    <cellStyle name="Note 2 3 31 2" xfId="660" xr:uid="{00000000-0005-0000-0000-00000C040000}"/>
    <cellStyle name="Note 2 3 32" xfId="661" xr:uid="{00000000-0005-0000-0000-00000D040000}"/>
    <cellStyle name="Note 2 3 32 2" xfId="662" xr:uid="{00000000-0005-0000-0000-00000E040000}"/>
    <cellStyle name="Note 2 3 33" xfId="663" xr:uid="{00000000-0005-0000-0000-00000F040000}"/>
    <cellStyle name="Note 2 3 33 2" xfId="664" xr:uid="{00000000-0005-0000-0000-000010040000}"/>
    <cellStyle name="Note 2 3 34" xfId="665" xr:uid="{00000000-0005-0000-0000-000011040000}"/>
    <cellStyle name="Note 2 3 34 2" xfId="666" xr:uid="{00000000-0005-0000-0000-000012040000}"/>
    <cellStyle name="Note 2 3 35" xfId="667" xr:uid="{00000000-0005-0000-0000-000013040000}"/>
    <cellStyle name="Note 2 3 35 2" xfId="668" xr:uid="{00000000-0005-0000-0000-000014040000}"/>
    <cellStyle name="Note 2 3 36" xfId="669" xr:uid="{00000000-0005-0000-0000-000015040000}"/>
    <cellStyle name="Note 2 3 36 2" xfId="670" xr:uid="{00000000-0005-0000-0000-000016040000}"/>
    <cellStyle name="Note 2 3 37" xfId="671" xr:uid="{00000000-0005-0000-0000-000017040000}"/>
    <cellStyle name="Note 2 3 37 2" xfId="672" xr:uid="{00000000-0005-0000-0000-000018040000}"/>
    <cellStyle name="Note 2 3 38" xfId="673" xr:uid="{00000000-0005-0000-0000-000019040000}"/>
    <cellStyle name="Note 2 3 38 2" xfId="674" xr:uid="{00000000-0005-0000-0000-00001A040000}"/>
    <cellStyle name="Note 2 3 39" xfId="675" xr:uid="{00000000-0005-0000-0000-00001B040000}"/>
    <cellStyle name="Note 2 3 39 2" xfId="676" xr:uid="{00000000-0005-0000-0000-00001C040000}"/>
    <cellStyle name="Note 2 3 4" xfId="677" xr:uid="{00000000-0005-0000-0000-00001D040000}"/>
    <cellStyle name="Note 2 3 4 2" xfId="678" xr:uid="{00000000-0005-0000-0000-00001E040000}"/>
    <cellStyle name="Note 2 3 4 2 2" xfId="1623" xr:uid="{00000000-0005-0000-0000-00001F040000}"/>
    <cellStyle name="Note 2 3 4 2 3" xfId="1903" xr:uid="{00000000-0005-0000-0000-000020040000}"/>
    <cellStyle name="Note 2 3 4 3" xfId="1335" xr:uid="{00000000-0005-0000-0000-000021040000}"/>
    <cellStyle name="Note 2 3 4 3 2" xfId="1951" xr:uid="{00000000-0005-0000-0000-000022040000}"/>
    <cellStyle name="Note 2 3 4 4" xfId="1383" xr:uid="{00000000-0005-0000-0000-000023040000}"/>
    <cellStyle name="Note 2 3 4 5" xfId="1703" xr:uid="{00000000-0005-0000-0000-000024040000}"/>
    <cellStyle name="Note 2 3 4 6" xfId="1750" xr:uid="{00000000-0005-0000-0000-000025040000}"/>
    <cellStyle name="Note 2 3 4 7" xfId="1797" xr:uid="{00000000-0005-0000-0000-000026040000}"/>
    <cellStyle name="Note 2 3 4 8" xfId="1849" xr:uid="{00000000-0005-0000-0000-000027040000}"/>
    <cellStyle name="Note 2 3 40" xfId="679" xr:uid="{00000000-0005-0000-0000-000028040000}"/>
    <cellStyle name="Note 2 3 40 2" xfId="680" xr:uid="{00000000-0005-0000-0000-000029040000}"/>
    <cellStyle name="Note 2 3 41" xfId="681" xr:uid="{00000000-0005-0000-0000-00002A040000}"/>
    <cellStyle name="Note 2 3 41 2" xfId="682" xr:uid="{00000000-0005-0000-0000-00002B040000}"/>
    <cellStyle name="Note 2 3 42" xfId="683" xr:uid="{00000000-0005-0000-0000-00002C040000}"/>
    <cellStyle name="Note 2 3 42 2" xfId="684" xr:uid="{00000000-0005-0000-0000-00002D040000}"/>
    <cellStyle name="Note 2 3 43" xfId="685" xr:uid="{00000000-0005-0000-0000-00002E040000}"/>
    <cellStyle name="Note 2 3 43 2" xfId="686" xr:uid="{00000000-0005-0000-0000-00002F040000}"/>
    <cellStyle name="Note 2 3 44" xfId="687" xr:uid="{00000000-0005-0000-0000-000030040000}"/>
    <cellStyle name="Note 2 3 44 2" xfId="688" xr:uid="{00000000-0005-0000-0000-000031040000}"/>
    <cellStyle name="Note 2 3 45" xfId="689" xr:uid="{00000000-0005-0000-0000-000032040000}"/>
    <cellStyle name="Note 2 3 45 2" xfId="690" xr:uid="{00000000-0005-0000-0000-000033040000}"/>
    <cellStyle name="Note 2 3 46" xfId="691" xr:uid="{00000000-0005-0000-0000-000034040000}"/>
    <cellStyle name="Note 2 3 46 2" xfId="692" xr:uid="{00000000-0005-0000-0000-000035040000}"/>
    <cellStyle name="Note 2 3 47" xfId="693" xr:uid="{00000000-0005-0000-0000-000036040000}"/>
    <cellStyle name="Note 2 3 47 2" xfId="694" xr:uid="{00000000-0005-0000-0000-000037040000}"/>
    <cellStyle name="Note 2 3 48" xfId="695" xr:uid="{00000000-0005-0000-0000-000038040000}"/>
    <cellStyle name="Note 2 3 48 2" xfId="696" xr:uid="{00000000-0005-0000-0000-000039040000}"/>
    <cellStyle name="Note 2 3 49" xfId="697" xr:uid="{00000000-0005-0000-0000-00003A040000}"/>
    <cellStyle name="Note 2 3 49 2" xfId="698" xr:uid="{00000000-0005-0000-0000-00003B040000}"/>
    <cellStyle name="Note 2 3 5" xfId="699" xr:uid="{00000000-0005-0000-0000-00003C040000}"/>
    <cellStyle name="Note 2 3 5 2" xfId="700" xr:uid="{00000000-0005-0000-0000-00003D040000}"/>
    <cellStyle name="Note 2 3 5 2 2" xfId="1628" xr:uid="{00000000-0005-0000-0000-00003E040000}"/>
    <cellStyle name="Note 2 3 5 2 3" xfId="1908" xr:uid="{00000000-0005-0000-0000-00003F040000}"/>
    <cellStyle name="Note 2 3 5 3" xfId="1340" xr:uid="{00000000-0005-0000-0000-000040040000}"/>
    <cellStyle name="Note 2 3 5 3 2" xfId="1956" xr:uid="{00000000-0005-0000-0000-000041040000}"/>
    <cellStyle name="Note 2 3 5 4" xfId="1388" xr:uid="{00000000-0005-0000-0000-000042040000}"/>
    <cellStyle name="Note 2 3 5 5" xfId="1708" xr:uid="{00000000-0005-0000-0000-000043040000}"/>
    <cellStyle name="Note 2 3 5 6" xfId="1755" xr:uid="{00000000-0005-0000-0000-000044040000}"/>
    <cellStyle name="Note 2 3 5 7" xfId="1802" xr:uid="{00000000-0005-0000-0000-000045040000}"/>
    <cellStyle name="Note 2 3 5 8" xfId="1854" xr:uid="{00000000-0005-0000-0000-000046040000}"/>
    <cellStyle name="Note 2 3 50" xfId="701" xr:uid="{00000000-0005-0000-0000-000047040000}"/>
    <cellStyle name="Note 2 3 50 2" xfId="702" xr:uid="{00000000-0005-0000-0000-000048040000}"/>
    <cellStyle name="Note 2 3 51" xfId="703" xr:uid="{00000000-0005-0000-0000-000049040000}"/>
    <cellStyle name="Note 2 3 51 2" xfId="704" xr:uid="{00000000-0005-0000-0000-00004A040000}"/>
    <cellStyle name="Note 2 3 52" xfId="705" xr:uid="{00000000-0005-0000-0000-00004B040000}"/>
    <cellStyle name="Note 2 3 52 2" xfId="706" xr:uid="{00000000-0005-0000-0000-00004C040000}"/>
    <cellStyle name="Note 2 3 53" xfId="707" xr:uid="{00000000-0005-0000-0000-00004D040000}"/>
    <cellStyle name="Note 2 3 54" xfId="708" xr:uid="{00000000-0005-0000-0000-00004E040000}"/>
    <cellStyle name="Note 2 3 55" xfId="709" xr:uid="{00000000-0005-0000-0000-00004F040000}"/>
    <cellStyle name="Note 2 3 56" xfId="710" xr:uid="{00000000-0005-0000-0000-000050040000}"/>
    <cellStyle name="Note 2 3 57" xfId="711" xr:uid="{00000000-0005-0000-0000-000051040000}"/>
    <cellStyle name="Note 2 3 58" xfId="1687" xr:uid="{00000000-0005-0000-0000-000052040000}"/>
    <cellStyle name="Note 2 3 59" xfId="1313" xr:uid="{00000000-0005-0000-0000-000053040000}"/>
    <cellStyle name="Note 2 3 6" xfId="712" xr:uid="{00000000-0005-0000-0000-000054040000}"/>
    <cellStyle name="Note 2 3 6 2" xfId="713" xr:uid="{00000000-0005-0000-0000-000055040000}"/>
    <cellStyle name="Note 2 3 6 2 2" xfId="1627" xr:uid="{00000000-0005-0000-0000-000056040000}"/>
    <cellStyle name="Note 2 3 6 2 3" xfId="1907" xr:uid="{00000000-0005-0000-0000-000057040000}"/>
    <cellStyle name="Note 2 3 6 3" xfId="1339" xr:uid="{00000000-0005-0000-0000-000058040000}"/>
    <cellStyle name="Note 2 3 6 3 2" xfId="1955" xr:uid="{00000000-0005-0000-0000-000059040000}"/>
    <cellStyle name="Note 2 3 6 4" xfId="1387" xr:uid="{00000000-0005-0000-0000-00005A040000}"/>
    <cellStyle name="Note 2 3 6 5" xfId="1707" xr:uid="{00000000-0005-0000-0000-00005B040000}"/>
    <cellStyle name="Note 2 3 6 6" xfId="1754" xr:uid="{00000000-0005-0000-0000-00005C040000}"/>
    <cellStyle name="Note 2 3 6 7" xfId="1801" xr:uid="{00000000-0005-0000-0000-00005D040000}"/>
    <cellStyle name="Note 2 3 6 8" xfId="1853" xr:uid="{00000000-0005-0000-0000-00005E040000}"/>
    <cellStyle name="Note 2 3 7" xfId="714" xr:uid="{00000000-0005-0000-0000-00005F040000}"/>
    <cellStyle name="Note 2 3 7 2" xfId="715" xr:uid="{00000000-0005-0000-0000-000060040000}"/>
    <cellStyle name="Note 2 3 7 2 2" xfId="1615" xr:uid="{00000000-0005-0000-0000-000061040000}"/>
    <cellStyle name="Note 2 3 7 2 3" xfId="1895" xr:uid="{00000000-0005-0000-0000-000062040000}"/>
    <cellStyle name="Note 2 3 7 3" xfId="1327" xr:uid="{00000000-0005-0000-0000-000063040000}"/>
    <cellStyle name="Note 2 3 7 3 2" xfId="1943" xr:uid="{00000000-0005-0000-0000-000064040000}"/>
    <cellStyle name="Note 2 3 7 4" xfId="1375" xr:uid="{00000000-0005-0000-0000-000065040000}"/>
    <cellStyle name="Note 2 3 7 5" xfId="1695" xr:uid="{00000000-0005-0000-0000-000066040000}"/>
    <cellStyle name="Note 2 3 7 6" xfId="1742" xr:uid="{00000000-0005-0000-0000-000067040000}"/>
    <cellStyle name="Note 2 3 7 7" xfId="1789" xr:uid="{00000000-0005-0000-0000-000068040000}"/>
    <cellStyle name="Note 2 3 7 8" xfId="1841" xr:uid="{00000000-0005-0000-0000-000069040000}"/>
    <cellStyle name="Note 2 3 8" xfId="716" xr:uid="{00000000-0005-0000-0000-00006A040000}"/>
    <cellStyle name="Note 2 3 8 2" xfId="717" xr:uid="{00000000-0005-0000-0000-00006B040000}"/>
    <cellStyle name="Note 2 3 8 2 2" xfId="1634" xr:uid="{00000000-0005-0000-0000-00006C040000}"/>
    <cellStyle name="Note 2 3 8 2 3" xfId="1914" xr:uid="{00000000-0005-0000-0000-00006D040000}"/>
    <cellStyle name="Note 2 3 8 3" xfId="1346" xr:uid="{00000000-0005-0000-0000-00006E040000}"/>
    <cellStyle name="Note 2 3 8 3 2" xfId="1962" xr:uid="{00000000-0005-0000-0000-00006F040000}"/>
    <cellStyle name="Note 2 3 8 4" xfId="1394" xr:uid="{00000000-0005-0000-0000-000070040000}"/>
    <cellStyle name="Note 2 3 8 5" xfId="1714" xr:uid="{00000000-0005-0000-0000-000071040000}"/>
    <cellStyle name="Note 2 3 8 6" xfId="1761" xr:uid="{00000000-0005-0000-0000-000072040000}"/>
    <cellStyle name="Note 2 3 8 7" xfId="1808" xr:uid="{00000000-0005-0000-0000-000073040000}"/>
    <cellStyle name="Note 2 3 8 8" xfId="1860" xr:uid="{00000000-0005-0000-0000-000074040000}"/>
    <cellStyle name="Note 2 3 9" xfId="718" xr:uid="{00000000-0005-0000-0000-000075040000}"/>
    <cellStyle name="Note 2 3 9 2" xfId="719" xr:uid="{00000000-0005-0000-0000-000076040000}"/>
    <cellStyle name="Note 2 3 9 2 2" xfId="1608" xr:uid="{00000000-0005-0000-0000-000077040000}"/>
    <cellStyle name="Note 2 3 9 2 3" xfId="1888" xr:uid="{00000000-0005-0000-0000-000078040000}"/>
    <cellStyle name="Note 2 3 9 3" xfId="1320" xr:uid="{00000000-0005-0000-0000-000079040000}"/>
    <cellStyle name="Note 2 3 9 3 2" xfId="1936" xr:uid="{00000000-0005-0000-0000-00007A040000}"/>
    <cellStyle name="Note 2 3 9 4" xfId="1368" xr:uid="{00000000-0005-0000-0000-00007B040000}"/>
    <cellStyle name="Note 2 3 9 5" xfId="1688" xr:uid="{00000000-0005-0000-0000-00007C040000}"/>
    <cellStyle name="Note 2 3 9 6" xfId="1735" xr:uid="{00000000-0005-0000-0000-00007D040000}"/>
    <cellStyle name="Note 2 3 9 7" xfId="1782" xr:uid="{00000000-0005-0000-0000-00007E040000}"/>
    <cellStyle name="Note 2 3 9 8" xfId="1834" xr:uid="{00000000-0005-0000-0000-00007F040000}"/>
    <cellStyle name="Note 2 4" xfId="164" xr:uid="{00000000-0005-0000-0000-000080040000}"/>
    <cellStyle name="Note 2 4 10" xfId="720" xr:uid="{00000000-0005-0000-0000-000081040000}"/>
    <cellStyle name="Note 2 4 10 2" xfId="721" xr:uid="{00000000-0005-0000-0000-000082040000}"/>
    <cellStyle name="Note 2 4 11" xfId="722" xr:uid="{00000000-0005-0000-0000-000083040000}"/>
    <cellStyle name="Note 2 4 11 2" xfId="723" xr:uid="{00000000-0005-0000-0000-000084040000}"/>
    <cellStyle name="Note 2 4 12" xfId="724" xr:uid="{00000000-0005-0000-0000-000085040000}"/>
    <cellStyle name="Note 2 4 12 2" xfId="725" xr:uid="{00000000-0005-0000-0000-000086040000}"/>
    <cellStyle name="Note 2 4 13" xfId="726" xr:uid="{00000000-0005-0000-0000-000087040000}"/>
    <cellStyle name="Note 2 4 13 2" xfId="727" xr:uid="{00000000-0005-0000-0000-000088040000}"/>
    <cellStyle name="Note 2 4 14" xfId="728" xr:uid="{00000000-0005-0000-0000-000089040000}"/>
    <cellStyle name="Note 2 4 14 2" xfId="729" xr:uid="{00000000-0005-0000-0000-00008A040000}"/>
    <cellStyle name="Note 2 4 15" xfId="730" xr:uid="{00000000-0005-0000-0000-00008B040000}"/>
    <cellStyle name="Note 2 4 15 2" xfId="731" xr:uid="{00000000-0005-0000-0000-00008C040000}"/>
    <cellStyle name="Note 2 4 16" xfId="732" xr:uid="{00000000-0005-0000-0000-00008D040000}"/>
    <cellStyle name="Note 2 4 16 2" xfId="733" xr:uid="{00000000-0005-0000-0000-00008E040000}"/>
    <cellStyle name="Note 2 4 17" xfId="734" xr:uid="{00000000-0005-0000-0000-00008F040000}"/>
    <cellStyle name="Note 2 4 17 2" xfId="735" xr:uid="{00000000-0005-0000-0000-000090040000}"/>
    <cellStyle name="Note 2 4 18" xfId="736" xr:uid="{00000000-0005-0000-0000-000091040000}"/>
    <cellStyle name="Note 2 4 18 2" xfId="737" xr:uid="{00000000-0005-0000-0000-000092040000}"/>
    <cellStyle name="Note 2 4 19" xfId="738" xr:uid="{00000000-0005-0000-0000-000093040000}"/>
    <cellStyle name="Note 2 4 19 2" xfId="739" xr:uid="{00000000-0005-0000-0000-000094040000}"/>
    <cellStyle name="Note 2 4 2" xfId="740" xr:uid="{00000000-0005-0000-0000-000095040000}"/>
    <cellStyle name="Note 2 4 2 2" xfId="741" xr:uid="{00000000-0005-0000-0000-000096040000}"/>
    <cellStyle name="Note 2 4 2 2 2" xfId="1614" xr:uid="{00000000-0005-0000-0000-000097040000}"/>
    <cellStyle name="Note 2 4 2 2 3" xfId="1894" xr:uid="{00000000-0005-0000-0000-000098040000}"/>
    <cellStyle name="Note 2 4 2 3" xfId="1326" xr:uid="{00000000-0005-0000-0000-000099040000}"/>
    <cellStyle name="Note 2 4 2 3 2" xfId="1942" xr:uid="{00000000-0005-0000-0000-00009A040000}"/>
    <cellStyle name="Note 2 4 2 4" xfId="1374" xr:uid="{00000000-0005-0000-0000-00009B040000}"/>
    <cellStyle name="Note 2 4 2 5" xfId="1694" xr:uid="{00000000-0005-0000-0000-00009C040000}"/>
    <cellStyle name="Note 2 4 2 6" xfId="1741" xr:uid="{00000000-0005-0000-0000-00009D040000}"/>
    <cellStyle name="Note 2 4 2 7" xfId="1788" xr:uid="{00000000-0005-0000-0000-00009E040000}"/>
    <cellStyle name="Note 2 4 2 8" xfId="1840" xr:uid="{00000000-0005-0000-0000-00009F040000}"/>
    <cellStyle name="Note 2 4 20" xfId="742" xr:uid="{00000000-0005-0000-0000-0000A0040000}"/>
    <cellStyle name="Note 2 4 20 2" xfId="743" xr:uid="{00000000-0005-0000-0000-0000A1040000}"/>
    <cellStyle name="Note 2 4 21" xfId="744" xr:uid="{00000000-0005-0000-0000-0000A2040000}"/>
    <cellStyle name="Note 2 4 21 2" xfId="745" xr:uid="{00000000-0005-0000-0000-0000A3040000}"/>
    <cellStyle name="Note 2 4 22" xfId="746" xr:uid="{00000000-0005-0000-0000-0000A4040000}"/>
    <cellStyle name="Note 2 4 22 2" xfId="747" xr:uid="{00000000-0005-0000-0000-0000A5040000}"/>
    <cellStyle name="Note 2 4 23" xfId="748" xr:uid="{00000000-0005-0000-0000-0000A6040000}"/>
    <cellStyle name="Note 2 4 23 2" xfId="749" xr:uid="{00000000-0005-0000-0000-0000A7040000}"/>
    <cellStyle name="Note 2 4 24" xfId="750" xr:uid="{00000000-0005-0000-0000-0000A8040000}"/>
    <cellStyle name="Note 2 4 24 2" xfId="751" xr:uid="{00000000-0005-0000-0000-0000A9040000}"/>
    <cellStyle name="Note 2 4 25" xfId="752" xr:uid="{00000000-0005-0000-0000-0000AA040000}"/>
    <cellStyle name="Note 2 4 25 2" xfId="753" xr:uid="{00000000-0005-0000-0000-0000AB040000}"/>
    <cellStyle name="Note 2 4 26" xfId="754" xr:uid="{00000000-0005-0000-0000-0000AC040000}"/>
    <cellStyle name="Note 2 4 26 2" xfId="755" xr:uid="{00000000-0005-0000-0000-0000AD040000}"/>
    <cellStyle name="Note 2 4 27" xfId="756" xr:uid="{00000000-0005-0000-0000-0000AE040000}"/>
    <cellStyle name="Note 2 4 27 2" xfId="757" xr:uid="{00000000-0005-0000-0000-0000AF040000}"/>
    <cellStyle name="Note 2 4 28" xfId="758" xr:uid="{00000000-0005-0000-0000-0000B0040000}"/>
    <cellStyle name="Note 2 4 28 2" xfId="759" xr:uid="{00000000-0005-0000-0000-0000B1040000}"/>
    <cellStyle name="Note 2 4 29" xfId="760" xr:uid="{00000000-0005-0000-0000-0000B2040000}"/>
    <cellStyle name="Note 2 4 29 2" xfId="761" xr:uid="{00000000-0005-0000-0000-0000B3040000}"/>
    <cellStyle name="Note 2 4 3" xfId="762" xr:uid="{00000000-0005-0000-0000-0000B4040000}"/>
    <cellStyle name="Note 2 4 3 2" xfId="763" xr:uid="{00000000-0005-0000-0000-0000B5040000}"/>
    <cellStyle name="Note 2 4 3 2 2" xfId="1621" xr:uid="{00000000-0005-0000-0000-0000B6040000}"/>
    <cellStyle name="Note 2 4 3 2 3" xfId="1901" xr:uid="{00000000-0005-0000-0000-0000B7040000}"/>
    <cellStyle name="Note 2 4 3 3" xfId="1333" xr:uid="{00000000-0005-0000-0000-0000B8040000}"/>
    <cellStyle name="Note 2 4 3 3 2" xfId="1949" xr:uid="{00000000-0005-0000-0000-0000B9040000}"/>
    <cellStyle name="Note 2 4 3 4" xfId="1381" xr:uid="{00000000-0005-0000-0000-0000BA040000}"/>
    <cellStyle name="Note 2 4 3 5" xfId="1701" xr:uid="{00000000-0005-0000-0000-0000BB040000}"/>
    <cellStyle name="Note 2 4 3 6" xfId="1748" xr:uid="{00000000-0005-0000-0000-0000BC040000}"/>
    <cellStyle name="Note 2 4 3 7" xfId="1795" xr:uid="{00000000-0005-0000-0000-0000BD040000}"/>
    <cellStyle name="Note 2 4 3 8" xfId="1847" xr:uid="{00000000-0005-0000-0000-0000BE040000}"/>
    <cellStyle name="Note 2 4 30" xfId="764" xr:uid="{00000000-0005-0000-0000-0000BF040000}"/>
    <cellStyle name="Note 2 4 30 2" xfId="765" xr:uid="{00000000-0005-0000-0000-0000C0040000}"/>
    <cellStyle name="Note 2 4 31" xfId="766" xr:uid="{00000000-0005-0000-0000-0000C1040000}"/>
    <cellStyle name="Note 2 4 31 2" xfId="767" xr:uid="{00000000-0005-0000-0000-0000C2040000}"/>
    <cellStyle name="Note 2 4 32" xfId="768" xr:uid="{00000000-0005-0000-0000-0000C3040000}"/>
    <cellStyle name="Note 2 4 32 2" xfId="769" xr:uid="{00000000-0005-0000-0000-0000C4040000}"/>
    <cellStyle name="Note 2 4 33" xfId="770" xr:uid="{00000000-0005-0000-0000-0000C5040000}"/>
    <cellStyle name="Note 2 4 33 2" xfId="771" xr:uid="{00000000-0005-0000-0000-0000C6040000}"/>
    <cellStyle name="Note 2 4 34" xfId="772" xr:uid="{00000000-0005-0000-0000-0000C7040000}"/>
    <cellStyle name="Note 2 4 34 2" xfId="773" xr:uid="{00000000-0005-0000-0000-0000C8040000}"/>
    <cellStyle name="Note 2 4 35" xfId="774" xr:uid="{00000000-0005-0000-0000-0000C9040000}"/>
    <cellStyle name="Note 2 4 35 2" xfId="775" xr:uid="{00000000-0005-0000-0000-0000CA040000}"/>
    <cellStyle name="Note 2 4 36" xfId="776" xr:uid="{00000000-0005-0000-0000-0000CB040000}"/>
    <cellStyle name="Note 2 4 36 2" xfId="777" xr:uid="{00000000-0005-0000-0000-0000CC040000}"/>
    <cellStyle name="Note 2 4 37" xfId="778" xr:uid="{00000000-0005-0000-0000-0000CD040000}"/>
    <cellStyle name="Note 2 4 37 2" xfId="779" xr:uid="{00000000-0005-0000-0000-0000CE040000}"/>
    <cellStyle name="Note 2 4 38" xfId="780" xr:uid="{00000000-0005-0000-0000-0000CF040000}"/>
    <cellStyle name="Note 2 4 38 2" xfId="781" xr:uid="{00000000-0005-0000-0000-0000D0040000}"/>
    <cellStyle name="Note 2 4 39" xfId="782" xr:uid="{00000000-0005-0000-0000-0000D1040000}"/>
    <cellStyle name="Note 2 4 39 2" xfId="783" xr:uid="{00000000-0005-0000-0000-0000D2040000}"/>
    <cellStyle name="Note 2 4 4" xfId="784" xr:uid="{00000000-0005-0000-0000-0000D3040000}"/>
    <cellStyle name="Note 2 4 4 2" xfId="785" xr:uid="{00000000-0005-0000-0000-0000D4040000}"/>
    <cellStyle name="Note 2 4 4 2 2" xfId="1616" xr:uid="{00000000-0005-0000-0000-0000D5040000}"/>
    <cellStyle name="Note 2 4 4 2 3" xfId="1896" xr:uid="{00000000-0005-0000-0000-0000D6040000}"/>
    <cellStyle name="Note 2 4 4 3" xfId="1328" xr:uid="{00000000-0005-0000-0000-0000D7040000}"/>
    <cellStyle name="Note 2 4 4 3 2" xfId="1944" xr:uid="{00000000-0005-0000-0000-0000D8040000}"/>
    <cellStyle name="Note 2 4 4 4" xfId="1376" xr:uid="{00000000-0005-0000-0000-0000D9040000}"/>
    <cellStyle name="Note 2 4 4 5" xfId="1696" xr:uid="{00000000-0005-0000-0000-0000DA040000}"/>
    <cellStyle name="Note 2 4 4 6" xfId="1743" xr:uid="{00000000-0005-0000-0000-0000DB040000}"/>
    <cellStyle name="Note 2 4 4 7" xfId="1790" xr:uid="{00000000-0005-0000-0000-0000DC040000}"/>
    <cellStyle name="Note 2 4 4 8" xfId="1842" xr:uid="{00000000-0005-0000-0000-0000DD040000}"/>
    <cellStyle name="Note 2 4 40" xfId="786" xr:uid="{00000000-0005-0000-0000-0000DE040000}"/>
    <cellStyle name="Note 2 4 40 2" xfId="787" xr:uid="{00000000-0005-0000-0000-0000DF040000}"/>
    <cellStyle name="Note 2 4 41" xfId="788" xr:uid="{00000000-0005-0000-0000-0000E0040000}"/>
    <cellStyle name="Note 2 4 41 2" xfId="789" xr:uid="{00000000-0005-0000-0000-0000E1040000}"/>
    <cellStyle name="Note 2 4 42" xfId="790" xr:uid="{00000000-0005-0000-0000-0000E2040000}"/>
    <cellStyle name="Note 2 4 42 2" xfId="791" xr:uid="{00000000-0005-0000-0000-0000E3040000}"/>
    <cellStyle name="Note 2 4 43" xfId="792" xr:uid="{00000000-0005-0000-0000-0000E4040000}"/>
    <cellStyle name="Note 2 4 43 2" xfId="793" xr:uid="{00000000-0005-0000-0000-0000E5040000}"/>
    <cellStyle name="Note 2 4 44" xfId="794" xr:uid="{00000000-0005-0000-0000-0000E6040000}"/>
    <cellStyle name="Note 2 4 44 2" xfId="795" xr:uid="{00000000-0005-0000-0000-0000E7040000}"/>
    <cellStyle name="Note 2 4 45" xfId="796" xr:uid="{00000000-0005-0000-0000-0000E8040000}"/>
    <cellStyle name="Note 2 4 45 2" xfId="797" xr:uid="{00000000-0005-0000-0000-0000E9040000}"/>
    <cellStyle name="Note 2 4 46" xfId="798" xr:uid="{00000000-0005-0000-0000-0000EA040000}"/>
    <cellStyle name="Note 2 4 46 2" xfId="799" xr:uid="{00000000-0005-0000-0000-0000EB040000}"/>
    <cellStyle name="Note 2 4 47" xfId="800" xr:uid="{00000000-0005-0000-0000-0000EC040000}"/>
    <cellStyle name="Note 2 4 47 2" xfId="801" xr:uid="{00000000-0005-0000-0000-0000ED040000}"/>
    <cellStyle name="Note 2 4 48" xfId="802" xr:uid="{00000000-0005-0000-0000-0000EE040000}"/>
    <cellStyle name="Note 2 4 48 2" xfId="803" xr:uid="{00000000-0005-0000-0000-0000EF040000}"/>
    <cellStyle name="Note 2 4 49" xfId="804" xr:uid="{00000000-0005-0000-0000-0000F0040000}"/>
    <cellStyle name="Note 2 4 49 2" xfId="805" xr:uid="{00000000-0005-0000-0000-0000F1040000}"/>
    <cellStyle name="Note 2 4 5" xfId="806" xr:uid="{00000000-0005-0000-0000-0000F2040000}"/>
    <cellStyle name="Note 2 4 5 2" xfId="807" xr:uid="{00000000-0005-0000-0000-0000F3040000}"/>
    <cellStyle name="Note 2 4 5 2 2" xfId="1631" xr:uid="{00000000-0005-0000-0000-0000F4040000}"/>
    <cellStyle name="Note 2 4 5 2 3" xfId="1911" xr:uid="{00000000-0005-0000-0000-0000F5040000}"/>
    <cellStyle name="Note 2 4 5 3" xfId="1343" xr:uid="{00000000-0005-0000-0000-0000F6040000}"/>
    <cellStyle name="Note 2 4 5 3 2" xfId="1959" xr:uid="{00000000-0005-0000-0000-0000F7040000}"/>
    <cellStyle name="Note 2 4 5 4" xfId="1391" xr:uid="{00000000-0005-0000-0000-0000F8040000}"/>
    <cellStyle name="Note 2 4 5 5" xfId="1711" xr:uid="{00000000-0005-0000-0000-0000F9040000}"/>
    <cellStyle name="Note 2 4 5 6" xfId="1758" xr:uid="{00000000-0005-0000-0000-0000FA040000}"/>
    <cellStyle name="Note 2 4 5 7" xfId="1805" xr:uid="{00000000-0005-0000-0000-0000FB040000}"/>
    <cellStyle name="Note 2 4 5 8" xfId="1857" xr:uid="{00000000-0005-0000-0000-0000FC040000}"/>
    <cellStyle name="Note 2 4 50" xfId="808" xr:uid="{00000000-0005-0000-0000-0000FD040000}"/>
    <cellStyle name="Note 2 4 50 2" xfId="809" xr:uid="{00000000-0005-0000-0000-0000FE040000}"/>
    <cellStyle name="Note 2 4 51" xfId="810" xr:uid="{00000000-0005-0000-0000-0000FF040000}"/>
    <cellStyle name="Note 2 4 51 2" xfId="811" xr:uid="{00000000-0005-0000-0000-000000050000}"/>
    <cellStyle name="Note 2 4 52" xfId="812" xr:uid="{00000000-0005-0000-0000-000001050000}"/>
    <cellStyle name="Note 2 4 52 2" xfId="813" xr:uid="{00000000-0005-0000-0000-000002050000}"/>
    <cellStyle name="Note 2 4 53" xfId="814" xr:uid="{00000000-0005-0000-0000-000003050000}"/>
    <cellStyle name="Note 2 4 54" xfId="815" xr:uid="{00000000-0005-0000-0000-000004050000}"/>
    <cellStyle name="Note 2 4 55" xfId="816" xr:uid="{00000000-0005-0000-0000-000005050000}"/>
    <cellStyle name="Note 2 4 56" xfId="817" xr:uid="{00000000-0005-0000-0000-000006050000}"/>
    <cellStyle name="Note 2 4 57" xfId="818" xr:uid="{00000000-0005-0000-0000-000007050000}"/>
    <cellStyle name="Note 2 4 58" xfId="1308" xr:uid="{00000000-0005-0000-0000-000008050000}"/>
    <cellStyle name="Note 2 4 59" xfId="1826" xr:uid="{00000000-0005-0000-0000-000009050000}"/>
    <cellStyle name="Note 2 4 6" xfId="819" xr:uid="{00000000-0005-0000-0000-00000A050000}"/>
    <cellStyle name="Note 2 4 6 2" xfId="820" xr:uid="{00000000-0005-0000-0000-00000B050000}"/>
    <cellStyle name="Note 2 4 6 2 2" xfId="1648" xr:uid="{00000000-0005-0000-0000-00000C050000}"/>
    <cellStyle name="Note 2 4 6 2 3" xfId="1928" xr:uid="{00000000-0005-0000-0000-00000D050000}"/>
    <cellStyle name="Note 2 4 6 3" xfId="1360" xr:uid="{00000000-0005-0000-0000-00000E050000}"/>
    <cellStyle name="Note 2 4 6 3 2" xfId="1976" xr:uid="{00000000-0005-0000-0000-00000F050000}"/>
    <cellStyle name="Note 2 4 6 4" xfId="1408" xr:uid="{00000000-0005-0000-0000-000010050000}"/>
    <cellStyle name="Note 2 4 6 5" xfId="1728" xr:uid="{00000000-0005-0000-0000-000011050000}"/>
    <cellStyle name="Note 2 4 6 6" xfId="1775" xr:uid="{00000000-0005-0000-0000-000012050000}"/>
    <cellStyle name="Note 2 4 6 7" xfId="1822" xr:uid="{00000000-0005-0000-0000-000013050000}"/>
    <cellStyle name="Note 2 4 6 8" xfId="1874" xr:uid="{00000000-0005-0000-0000-000014050000}"/>
    <cellStyle name="Note 2 4 7" xfId="821" xr:uid="{00000000-0005-0000-0000-000015050000}"/>
    <cellStyle name="Note 2 4 7 2" xfId="822" xr:uid="{00000000-0005-0000-0000-000016050000}"/>
    <cellStyle name="Note 2 4 7 2 2" xfId="1625" xr:uid="{00000000-0005-0000-0000-000017050000}"/>
    <cellStyle name="Note 2 4 7 2 3" xfId="1905" xr:uid="{00000000-0005-0000-0000-000018050000}"/>
    <cellStyle name="Note 2 4 7 3" xfId="1337" xr:uid="{00000000-0005-0000-0000-000019050000}"/>
    <cellStyle name="Note 2 4 7 3 2" xfId="1953" xr:uid="{00000000-0005-0000-0000-00001A050000}"/>
    <cellStyle name="Note 2 4 7 4" xfId="1385" xr:uid="{00000000-0005-0000-0000-00001B050000}"/>
    <cellStyle name="Note 2 4 7 5" xfId="1705" xr:uid="{00000000-0005-0000-0000-00001C050000}"/>
    <cellStyle name="Note 2 4 7 6" xfId="1752" xr:uid="{00000000-0005-0000-0000-00001D050000}"/>
    <cellStyle name="Note 2 4 7 7" xfId="1799" xr:uid="{00000000-0005-0000-0000-00001E050000}"/>
    <cellStyle name="Note 2 4 7 8" xfId="1851" xr:uid="{00000000-0005-0000-0000-00001F050000}"/>
    <cellStyle name="Note 2 4 8" xfId="823" xr:uid="{00000000-0005-0000-0000-000020050000}"/>
    <cellStyle name="Note 2 4 8 2" xfId="824" xr:uid="{00000000-0005-0000-0000-000021050000}"/>
    <cellStyle name="Note 2 4 8 2 2" xfId="1611" xr:uid="{00000000-0005-0000-0000-000022050000}"/>
    <cellStyle name="Note 2 4 8 2 3" xfId="1891" xr:uid="{00000000-0005-0000-0000-000023050000}"/>
    <cellStyle name="Note 2 4 8 3" xfId="1323" xr:uid="{00000000-0005-0000-0000-000024050000}"/>
    <cellStyle name="Note 2 4 8 3 2" xfId="1939" xr:uid="{00000000-0005-0000-0000-000025050000}"/>
    <cellStyle name="Note 2 4 8 4" xfId="1371" xr:uid="{00000000-0005-0000-0000-000026050000}"/>
    <cellStyle name="Note 2 4 8 5" xfId="1691" xr:uid="{00000000-0005-0000-0000-000027050000}"/>
    <cellStyle name="Note 2 4 8 6" xfId="1738" xr:uid="{00000000-0005-0000-0000-000028050000}"/>
    <cellStyle name="Note 2 4 8 7" xfId="1785" xr:uid="{00000000-0005-0000-0000-000029050000}"/>
    <cellStyle name="Note 2 4 8 8" xfId="1837" xr:uid="{00000000-0005-0000-0000-00002A050000}"/>
    <cellStyle name="Note 2 4 9" xfId="825" xr:uid="{00000000-0005-0000-0000-00002B050000}"/>
    <cellStyle name="Note 2 4 9 2" xfId="826" xr:uid="{00000000-0005-0000-0000-00002C050000}"/>
    <cellStyle name="Note 2 4 9 3" xfId="1600" xr:uid="{00000000-0005-0000-0000-00002D050000}"/>
    <cellStyle name="Note 2 4 9 4" xfId="1880" xr:uid="{00000000-0005-0000-0000-00002E050000}"/>
    <cellStyle name="Note 2 5" xfId="827" xr:uid="{00000000-0005-0000-0000-00002F050000}"/>
    <cellStyle name="Note 2 5 2" xfId="828" xr:uid="{00000000-0005-0000-0000-000030050000}"/>
    <cellStyle name="Note 2 5 2 2" xfId="1605" xr:uid="{00000000-0005-0000-0000-000031050000}"/>
    <cellStyle name="Note 2 5 2 3" xfId="1885" xr:uid="{00000000-0005-0000-0000-000032050000}"/>
    <cellStyle name="Note 2 5 3" xfId="1317" xr:uid="{00000000-0005-0000-0000-000033050000}"/>
    <cellStyle name="Note 2 5 3 2" xfId="1933" xr:uid="{00000000-0005-0000-0000-000034050000}"/>
    <cellStyle name="Note 2 5 4" xfId="1365" xr:uid="{00000000-0005-0000-0000-000035050000}"/>
    <cellStyle name="Note 2 5 5" xfId="1684" xr:uid="{00000000-0005-0000-0000-000036050000}"/>
    <cellStyle name="Note 2 5 6" xfId="1732" xr:uid="{00000000-0005-0000-0000-000037050000}"/>
    <cellStyle name="Note 2 5 7" xfId="1779" xr:uid="{00000000-0005-0000-0000-000038050000}"/>
    <cellStyle name="Note 2 5 8" xfId="1831" xr:uid="{00000000-0005-0000-0000-000039050000}"/>
    <cellStyle name="Note 2 6" xfId="829" xr:uid="{00000000-0005-0000-0000-00003A050000}"/>
    <cellStyle name="Note 2 6 2" xfId="830" xr:uid="{00000000-0005-0000-0000-00003B050000}"/>
    <cellStyle name="Note 2 6 2 2" xfId="1659" xr:uid="{00000000-0005-0000-0000-00003C050000}"/>
    <cellStyle name="Note 2 6 3" xfId="1666" xr:uid="{00000000-0005-0000-0000-00003D050000}"/>
    <cellStyle name="Note 2 7" xfId="831" xr:uid="{00000000-0005-0000-0000-00003E050000}"/>
    <cellStyle name="Note 2 7 2" xfId="832" xr:uid="{00000000-0005-0000-0000-00003F050000}"/>
    <cellStyle name="Note 2 7 2 2" xfId="1679" xr:uid="{00000000-0005-0000-0000-000040050000}"/>
    <cellStyle name="Note 2 7 3" xfId="1440" xr:uid="{00000000-0005-0000-0000-000041050000}"/>
    <cellStyle name="Note 2 8" xfId="833" xr:uid="{00000000-0005-0000-0000-000042050000}"/>
    <cellStyle name="Note 2 8 2" xfId="1416" xr:uid="{00000000-0005-0000-0000-000043050000}"/>
    <cellStyle name="Note 2 8 3" xfId="1677" xr:uid="{00000000-0005-0000-0000-000044050000}"/>
    <cellStyle name="Note 2 9" xfId="1428" xr:uid="{00000000-0005-0000-0000-000045050000}"/>
    <cellStyle name="Note 2 9 2" xfId="1422" xr:uid="{00000000-0005-0000-0000-000046050000}"/>
    <cellStyle name="Note 3" xfId="165" xr:uid="{00000000-0005-0000-0000-000047050000}"/>
    <cellStyle name="Note 3 2" xfId="1516" xr:uid="{00000000-0005-0000-0000-000048050000}"/>
    <cellStyle name="Note 3 3" xfId="1585" xr:uid="{00000000-0005-0000-0000-000049050000}"/>
    <cellStyle name="Note 4" xfId="1463" xr:uid="{00000000-0005-0000-0000-00004A050000}"/>
    <cellStyle name="Note 4 2" xfId="1531" xr:uid="{00000000-0005-0000-0000-00004B050000}"/>
    <cellStyle name="Output" xfId="1275" builtinId="21" customBuiltin="1"/>
    <cellStyle name="Output 2" xfId="166" xr:uid="{00000000-0005-0000-0000-00004D050000}"/>
    <cellStyle name="Output 2 10" xfId="834" xr:uid="{00000000-0005-0000-0000-00004E050000}"/>
    <cellStyle name="Output 2 10 2" xfId="835" xr:uid="{00000000-0005-0000-0000-00004F050000}"/>
    <cellStyle name="Output 2 10 3" xfId="1413" xr:uid="{00000000-0005-0000-0000-000050050000}"/>
    <cellStyle name="Output 2 11" xfId="836" xr:uid="{00000000-0005-0000-0000-000051050000}"/>
    <cellStyle name="Output 2 11 2" xfId="837" xr:uid="{00000000-0005-0000-0000-000052050000}"/>
    <cellStyle name="Output 2 12" xfId="838" xr:uid="{00000000-0005-0000-0000-000053050000}"/>
    <cellStyle name="Output 2 12 2" xfId="839" xr:uid="{00000000-0005-0000-0000-000054050000}"/>
    <cellStyle name="Output 2 13" xfId="840" xr:uid="{00000000-0005-0000-0000-000055050000}"/>
    <cellStyle name="Output 2 13 2" xfId="841" xr:uid="{00000000-0005-0000-0000-000056050000}"/>
    <cellStyle name="Output 2 14" xfId="842" xr:uid="{00000000-0005-0000-0000-000057050000}"/>
    <cellStyle name="Output 2 14 2" xfId="843" xr:uid="{00000000-0005-0000-0000-000058050000}"/>
    <cellStyle name="Output 2 15" xfId="844" xr:uid="{00000000-0005-0000-0000-000059050000}"/>
    <cellStyle name="Output 2 15 2" xfId="845" xr:uid="{00000000-0005-0000-0000-00005A050000}"/>
    <cellStyle name="Output 2 16" xfId="846" xr:uid="{00000000-0005-0000-0000-00005B050000}"/>
    <cellStyle name="Output 2 16 2" xfId="847" xr:uid="{00000000-0005-0000-0000-00005C050000}"/>
    <cellStyle name="Output 2 17" xfId="848" xr:uid="{00000000-0005-0000-0000-00005D050000}"/>
    <cellStyle name="Output 2 17 2" xfId="849" xr:uid="{00000000-0005-0000-0000-00005E050000}"/>
    <cellStyle name="Output 2 18" xfId="850" xr:uid="{00000000-0005-0000-0000-00005F050000}"/>
    <cellStyle name="Output 2 18 2" xfId="851" xr:uid="{00000000-0005-0000-0000-000060050000}"/>
    <cellStyle name="Output 2 19" xfId="852" xr:uid="{00000000-0005-0000-0000-000061050000}"/>
    <cellStyle name="Output 2 19 2" xfId="853" xr:uid="{00000000-0005-0000-0000-000062050000}"/>
    <cellStyle name="Output 2 2" xfId="167" xr:uid="{00000000-0005-0000-0000-000063050000}"/>
    <cellStyle name="Output 2 2 10" xfId="854" xr:uid="{00000000-0005-0000-0000-000064050000}"/>
    <cellStyle name="Output 2 2 10 2" xfId="855" xr:uid="{00000000-0005-0000-0000-000065050000}"/>
    <cellStyle name="Output 2 2 11" xfId="856" xr:uid="{00000000-0005-0000-0000-000066050000}"/>
    <cellStyle name="Output 2 2 11 2" xfId="857" xr:uid="{00000000-0005-0000-0000-000067050000}"/>
    <cellStyle name="Output 2 2 12" xfId="858" xr:uid="{00000000-0005-0000-0000-000068050000}"/>
    <cellStyle name="Output 2 2 12 2" xfId="859" xr:uid="{00000000-0005-0000-0000-000069050000}"/>
    <cellStyle name="Output 2 2 13" xfId="860" xr:uid="{00000000-0005-0000-0000-00006A050000}"/>
    <cellStyle name="Output 2 2 13 2" xfId="861" xr:uid="{00000000-0005-0000-0000-00006B050000}"/>
    <cellStyle name="Output 2 2 14" xfId="862" xr:uid="{00000000-0005-0000-0000-00006C050000}"/>
    <cellStyle name="Output 2 2 14 2" xfId="863" xr:uid="{00000000-0005-0000-0000-00006D050000}"/>
    <cellStyle name="Output 2 2 15" xfId="864" xr:uid="{00000000-0005-0000-0000-00006E050000}"/>
    <cellStyle name="Output 2 2 15 2" xfId="865" xr:uid="{00000000-0005-0000-0000-00006F050000}"/>
    <cellStyle name="Output 2 2 16" xfId="866" xr:uid="{00000000-0005-0000-0000-000070050000}"/>
    <cellStyle name="Output 2 2 16 2" xfId="867" xr:uid="{00000000-0005-0000-0000-000071050000}"/>
    <cellStyle name="Output 2 2 17" xfId="868" xr:uid="{00000000-0005-0000-0000-000072050000}"/>
    <cellStyle name="Output 2 2 17 2" xfId="869" xr:uid="{00000000-0005-0000-0000-000073050000}"/>
    <cellStyle name="Output 2 2 18" xfId="870" xr:uid="{00000000-0005-0000-0000-000074050000}"/>
    <cellStyle name="Output 2 2 18 2" xfId="871" xr:uid="{00000000-0005-0000-0000-000075050000}"/>
    <cellStyle name="Output 2 2 19" xfId="872" xr:uid="{00000000-0005-0000-0000-000076050000}"/>
    <cellStyle name="Output 2 2 19 2" xfId="873" xr:uid="{00000000-0005-0000-0000-000077050000}"/>
    <cellStyle name="Output 2 2 2" xfId="874" xr:uid="{00000000-0005-0000-0000-000078050000}"/>
    <cellStyle name="Output 2 2 2 2" xfId="875" xr:uid="{00000000-0005-0000-0000-000079050000}"/>
    <cellStyle name="Output 2 2 2 2 2" xfId="1639" xr:uid="{00000000-0005-0000-0000-00007A050000}"/>
    <cellStyle name="Output 2 2 2 2 3" xfId="1919" xr:uid="{00000000-0005-0000-0000-00007B050000}"/>
    <cellStyle name="Output 2 2 2 3" xfId="1351" xr:uid="{00000000-0005-0000-0000-00007C050000}"/>
    <cellStyle name="Output 2 2 2 3 2" xfId="1967" xr:uid="{00000000-0005-0000-0000-00007D050000}"/>
    <cellStyle name="Output 2 2 2 4" xfId="1399" xr:uid="{00000000-0005-0000-0000-00007E050000}"/>
    <cellStyle name="Output 2 2 2 5" xfId="1719" xr:uid="{00000000-0005-0000-0000-00007F050000}"/>
    <cellStyle name="Output 2 2 2 6" xfId="1766" xr:uid="{00000000-0005-0000-0000-000080050000}"/>
    <cellStyle name="Output 2 2 2 7" xfId="1813" xr:uid="{00000000-0005-0000-0000-000081050000}"/>
    <cellStyle name="Output 2 2 2 8" xfId="1865" xr:uid="{00000000-0005-0000-0000-000082050000}"/>
    <cellStyle name="Output 2 2 20" xfId="876" xr:uid="{00000000-0005-0000-0000-000083050000}"/>
    <cellStyle name="Output 2 2 20 2" xfId="877" xr:uid="{00000000-0005-0000-0000-000084050000}"/>
    <cellStyle name="Output 2 2 21" xfId="878" xr:uid="{00000000-0005-0000-0000-000085050000}"/>
    <cellStyle name="Output 2 2 21 2" xfId="879" xr:uid="{00000000-0005-0000-0000-000086050000}"/>
    <cellStyle name="Output 2 2 22" xfId="880" xr:uid="{00000000-0005-0000-0000-000087050000}"/>
    <cellStyle name="Output 2 2 22 2" xfId="881" xr:uid="{00000000-0005-0000-0000-000088050000}"/>
    <cellStyle name="Output 2 2 23" xfId="882" xr:uid="{00000000-0005-0000-0000-000089050000}"/>
    <cellStyle name="Output 2 2 23 2" xfId="883" xr:uid="{00000000-0005-0000-0000-00008A050000}"/>
    <cellStyle name="Output 2 2 24" xfId="884" xr:uid="{00000000-0005-0000-0000-00008B050000}"/>
    <cellStyle name="Output 2 2 24 2" xfId="885" xr:uid="{00000000-0005-0000-0000-00008C050000}"/>
    <cellStyle name="Output 2 2 25" xfId="886" xr:uid="{00000000-0005-0000-0000-00008D050000}"/>
    <cellStyle name="Output 2 2 25 2" xfId="887" xr:uid="{00000000-0005-0000-0000-00008E050000}"/>
    <cellStyle name="Output 2 2 26" xfId="888" xr:uid="{00000000-0005-0000-0000-00008F050000}"/>
    <cellStyle name="Output 2 2 26 2" xfId="889" xr:uid="{00000000-0005-0000-0000-000090050000}"/>
    <cellStyle name="Output 2 2 27" xfId="890" xr:uid="{00000000-0005-0000-0000-000091050000}"/>
    <cellStyle name="Output 2 2 27 2" xfId="891" xr:uid="{00000000-0005-0000-0000-000092050000}"/>
    <cellStyle name="Output 2 2 28" xfId="892" xr:uid="{00000000-0005-0000-0000-000093050000}"/>
    <cellStyle name="Output 2 2 28 2" xfId="893" xr:uid="{00000000-0005-0000-0000-000094050000}"/>
    <cellStyle name="Output 2 2 29" xfId="894" xr:uid="{00000000-0005-0000-0000-000095050000}"/>
    <cellStyle name="Output 2 2 29 2" xfId="895" xr:uid="{00000000-0005-0000-0000-000096050000}"/>
    <cellStyle name="Output 2 2 3" xfId="896" xr:uid="{00000000-0005-0000-0000-000097050000}"/>
    <cellStyle name="Output 2 2 3 2" xfId="897" xr:uid="{00000000-0005-0000-0000-000098050000}"/>
    <cellStyle name="Output 2 2 3 2 2" xfId="1626" xr:uid="{00000000-0005-0000-0000-000099050000}"/>
    <cellStyle name="Output 2 2 3 2 3" xfId="1906" xr:uid="{00000000-0005-0000-0000-00009A050000}"/>
    <cellStyle name="Output 2 2 3 3" xfId="1338" xr:uid="{00000000-0005-0000-0000-00009B050000}"/>
    <cellStyle name="Output 2 2 3 3 2" xfId="1954" xr:uid="{00000000-0005-0000-0000-00009C050000}"/>
    <cellStyle name="Output 2 2 3 4" xfId="1386" xr:uid="{00000000-0005-0000-0000-00009D050000}"/>
    <cellStyle name="Output 2 2 3 5" xfId="1706" xr:uid="{00000000-0005-0000-0000-00009E050000}"/>
    <cellStyle name="Output 2 2 3 6" xfId="1753" xr:uid="{00000000-0005-0000-0000-00009F050000}"/>
    <cellStyle name="Output 2 2 3 7" xfId="1800" xr:uid="{00000000-0005-0000-0000-0000A0050000}"/>
    <cellStyle name="Output 2 2 3 8" xfId="1852" xr:uid="{00000000-0005-0000-0000-0000A1050000}"/>
    <cellStyle name="Output 2 2 30" xfId="898" xr:uid="{00000000-0005-0000-0000-0000A2050000}"/>
    <cellStyle name="Output 2 2 30 2" xfId="899" xr:uid="{00000000-0005-0000-0000-0000A3050000}"/>
    <cellStyle name="Output 2 2 31" xfId="900" xr:uid="{00000000-0005-0000-0000-0000A4050000}"/>
    <cellStyle name="Output 2 2 31 2" xfId="901" xr:uid="{00000000-0005-0000-0000-0000A5050000}"/>
    <cellStyle name="Output 2 2 32" xfId="902" xr:uid="{00000000-0005-0000-0000-0000A6050000}"/>
    <cellStyle name="Output 2 2 32 2" xfId="903" xr:uid="{00000000-0005-0000-0000-0000A7050000}"/>
    <cellStyle name="Output 2 2 33" xfId="904" xr:uid="{00000000-0005-0000-0000-0000A8050000}"/>
    <cellStyle name="Output 2 2 33 2" xfId="905" xr:uid="{00000000-0005-0000-0000-0000A9050000}"/>
    <cellStyle name="Output 2 2 34" xfId="906" xr:uid="{00000000-0005-0000-0000-0000AA050000}"/>
    <cellStyle name="Output 2 2 34 2" xfId="907" xr:uid="{00000000-0005-0000-0000-0000AB050000}"/>
    <cellStyle name="Output 2 2 35" xfId="908" xr:uid="{00000000-0005-0000-0000-0000AC050000}"/>
    <cellStyle name="Output 2 2 35 2" xfId="909" xr:uid="{00000000-0005-0000-0000-0000AD050000}"/>
    <cellStyle name="Output 2 2 36" xfId="910" xr:uid="{00000000-0005-0000-0000-0000AE050000}"/>
    <cellStyle name="Output 2 2 36 2" xfId="911" xr:uid="{00000000-0005-0000-0000-0000AF050000}"/>
    <cellStyle name="Output 2 2 37" xfId="912" xr:uid="{00000000-0005-0000-0000-0000B0050000}"/>
    <cellStyle name="Output 2 2 37 2" xfId="913" xr:uid="{00000000-0005-0000-0000-0000B1050000}"/>
    <cellStyle name="Output 2 2 38" xfId="914" xr:uid="{00000000-0005-0000-0000-0000B2050000}"/>
    <cellStyle name="Output 2 2 38 2" xfId="915" xr:uid="{00000000-0005-0000-0000-0000B3050000}"/>
    <cellStyle name="Output 2 2 39" xfId="916" xr:uid="{00000000-0005-0000-0000-0000B4050000}"/>
    <cellStyle name="Output 2 2 39 2" xfId="917" xr:uid="{00000000-0005-0000-0000-0000B5050000}"/>
    <cellStyle name="Output 2 2 4" xfId="918" xr:uid="{00000000-0005-0000-0000-0000B6050000}"/>
    <cellStyle name="Output 2 2 4 2" xfId="919" xr:uid="{00000000-0005-0000-0000-0000B7050000}"/>
    <cellStyle name="Output 2 2 4 2 2" xfId="1620" xr:uid="{00000000-0005-0000-0000-0000B8050000}"/>
    <cellStyle name="Output 2 2 4 2 3" xfId="1900" xr:uid="{00000000-0005-0000-0000-0000B9050000}"/>
    <cellStyle name="Output 2 2 4 3" xfId="1332" xr:uid="{00000000-0005-0000-0000-0000BA050000}"/>
    <cellStyle name="Output 2 2 4 3 2" xfId="1948" xr:uid="{00000000-0005-0000-0000-0000BB050000}"/>
    <cellStyle name="Output 2 2 4 4" xfId="1380" xr:uid="{00000000-0005-0000-0000-0000BC050000}"/>
    <cellStyle name="Output 2 2 4 5" xfId="1700" xr:uid="{00000000-0005-0000-0000-0000BD050000}"/>
    <cellStyle name="Output 2 2 4 6" xfId="1747" xr:uid="{00000000-0005-0000-0000-0000BE050000}"/>
    <cellStyle name="Output 2 2 4 7" xfId="1794" xr:uid="{00000000-0005-0000-0000-0000BF050000}"/>
    <cellStyle name="Output 2 2 4 8" xfId="1846" xr:uid="{00000000-0005-0000-0000-0000C0050000}"/>
    <cellStyle name="Output 2 2 40" xfId="920" xr:uid="{00000000-0005-0000-0000-0000C1050000}"/>
    <cellStyle name="Output 2 2 40 2" xfId="921" xr:uid="{00000000-0005-0000-0000-0000C2050000}"/>
    <cellStyle name="Output 2 2 41" xfId="922" xr:uid="{00000000-0005-0000-0000-0000C3050000}"/>
    <cellStyle name="Output 2 2 41 2" xfId="923" xr:uid="{00000000-0005-0000-0000-0000C4050000}"/>
    <cellStyle name="Output 2 2 42" xfId="924" xr:uid="{00000000-0005-0000-0000-0000C5050000}"/>
    <cellStyle name="Output 2 2 42 2" xfId="925" xr:uid="{00000000-0005-0000-0000-0000C6050000}"/>
    <cellStyle name="Output 2 2 43" xfId="926" xr:uid="{00000000-0005-0000-0000-0000C7050000}"/>
    <cellStyle name="Output 2 2 43 2" xfId="927" xr:uid="{00000000-0005-0000-0000-0000C8050000}"/>
    <cellStyle name="Output 2 2 44" xfId="928" xr:uid="{00000000-0005-0000-0000-0000C9050000}"/>
    <cellStyle name="Output 2 2 44 2" xfId="929" xr:uid="{00000000-0005-0000-0000-0000CA050000}"/>
    <cellStyle name="Output 2 2 45" xfId="930" xr:uid="{00000000-0005-0000-0000-0000CB050000}"/>
    <cellStyle name="Output 2 2 45 2" xfId="931" xr:uid="{00000000-0005-0000-0000-0000CC050000}"/>
    <cellStyle name="Output 2 2 46" xfId="932" xr:uid="{00000000-0005-0000-0000-0000CD050000}"/>
    <cellStyle name="Output 2 2 46 2" xfId="933" xr:uid="{00000000-0005-0000-0000-0000CE050000}"/>
    <cellStyle name="Output 2 2 47" xfId="934" xr:uid="{00000000-0005-0000-0000-0000CF050000}"/>
    <cellStyle name="Output 2 2 47 2" xfId="935" xr:uid="{00000000-0005-0000-0000-0000D0050000}"/>
    <cellStyle name="Output 2 2 48" xfId="936" xr:uid="{00000000-0005-0000-0000-0000D1050000}"/>
    <cellStyle name="Output 2 2 48 2" xfId="937" xr:uid="{00000000-0005-0000-0000-0000D2050000}"/>
    <cellStyle name="Output 2 2 49" xfId="938" xr:uid="{00000000-0005-0000-0000-0000D3050000}"/>
    <cellStyle name="Output 2 2 49 2" xfId="939" xr:uid="{00000000-0005-0000-0000-0000D4050000}"/>
    <cellStyle name="Output 2 2 5" xfId="940" xr:uid="{00000000-0005-0000-0000-0000D5050000}"/>
    <cellStyle name="Output 2 2 5 2" xfId="941" xr:uid="{00000000-0005-0000-0000-0000D6050000}"/>
    <cellStyle name="Output 2 2 5 2 2" xfId="1636" xr:uid="{00000000-0005-0000-0000-0000D7050000}"/>
    <cellStyle name="Output 2 2 5 2 3" xfId="1916" xr:uid="{00000000-0005-0000-0000-0000D8050000}"/>
    <cellStyle name="Output 2 2 5 3" xfId="1348" xr:uid="{00000000-0005-0000-0000-0000D9050000}"/>
    <cellStyle name="Output 2 2 5 3 2" xfId="1964" xr:uid="{00000000-0005-0000-0000-0000DA050000}"/>
    <cellStyle name="Output 2 2 5 4" xfId="1396" xr:uid="{00000000-0005-0000-0000-0000DB050000}"/>
    <cellStyle name="Output 2 2 5 5" xfId="1716" xr:uid="{00000000-0005-0000-0000-0000DC050000}"/>
    <cellStyle name="Output 2 2 5 6" xfId="1763" xr:uid="{00000000-0005-0000-0000-0000DD050000}"/>
    <cellStyle name="Output 2 2 5 7" xfId="1810" xr:uid="{00000000-0005-0000-0000-0000DE050000}"/>
    <cellStyle name="Output 2 2 5 8" xfId="1862" xr:uid="{00000000-0005-0000-0000-0000DF050000}"/>
    <cellStyle name="Output 2 2 50" xfId="942" xr:uid="{00000000-0005-0000-0000-0000E0050000}"/>
    <cellStyle name="Output 2 2 50 2" xfId="943" xr:uid="{00000000-0005-0000-0000-0000E1050000}"/>
    <cellStyle name="Output 2 2 51" xfId="944" xr:uid="{00000000-0005-0000-0000-0000E2050000}"/>
    <cellStyle name="Output 2 2 51 2" xfId="945" xr:uid="{00000000-0005-0000-0000-0000E3050000}"/>
    <cellStyle name="Output 2 2 52" xfId="946" xr:uid="{00000000-0005-0000-0000-0000E4050000}"/>
    <cellStyle name="Output 2 2 52 2" xfId="947" xr:uid="{00000000-0005-0000-0000-0000E5050000}"/>
    <cellStyle name="Output 2 2 53" xfId="948" xr:uid="{00000000-0005-0000-0000-0000E6050000}"/>
    <cellStyle name="Output 2 2 54" xfId="949" xr:uid="{00000000-0005-0000-0000-0000E7050000}"/>
    <cellStyle name="Output 2 2 55" xfId="950" xr:uid="{00000000-0005-0000-0000-0000E8050000}"/>
    <cellStyle name="Output 2 2 56" xfId="951" xr:uid="{00000000-0005-0000-0000-0000E9050000}"/>
    <cellStyle name="Output 2 2 57" xfId="952" xr:uid="{00000000-0005-0000-0000-0000EA050000}"/>
    <cellStyle name="Output 2 2 58" xfId="1825" xr:uid="{00000000-0005-0000-0000-0000EB050000}"/>
    <cellStyle name="Output 2 2 6" xfId="953" xr:uid="{00000000-0005-0000-0000-0000EC050000}"/>
    <cellStyle name="Output 2 2 6 2" xfId="954" xr:uid="{00000000-0005-0000-0000-0000ED050000}"/>
    <cellStyle name="Output 2 2 6 2 2" xfId="1647" xr:uid="{00000000-0005-0000-0000-0000EE050000}"/>
    <cellStyle name="Output 2 2 6 2 3" xfId="1927" xr:uid="{00000000-0005-0000-0000-0000EF050000}"/>
    <cellStyle name="Output 2 2 6 3" xfId="1359" xr:uid="{00000000-0005-0000-0000-0000F0050000}"/>
    <cellStyle name="Output 2 2 6 3 2" xfId="1975" xr:uid="{00000000-0005-0000-0000-0000F1050000}"/>
    <cellStyle name="Output 2 2 6 4" xfId="1407" xr:uid="{00000000-0005-0000-0000-0000F2050000}"/>
    <cellStyle name="Output 2 2 6 5" xfId="1727" xr:uid="{00000000-0005-0000-0000-0000F3050000}"/>
    <cellStyle name="Output 2 2 6 6" xfId="1774" xr:uid="{00000000-0005-0000-0000-0000F4050000}"/>
    <cellStyle name="Output 2 2 6 7" xfId="1821" xr:uid="{00000000-0005-0000-0000-0000F5050000}"/>
    <cellStyle name="Output 2 2 6 8" xfId="1873" xr:uid="{00000000-0005-0000-0000-0000F6050000}"/>
    <cellStyle name="Output 2 2 7" xfId="955" xr:uid="{00000000-0005-0000-0000-0000F7050000}"/>
    <cellStyle name="Output 2 2 7 2" xfId="956" xr:uid="{00000000-0005-0000-0000-0000F8050000}"/>
    <cellStyle name="Output 2 2 7 2 2" xfId="1630" xr:uid="{00000000-0005-0000-0000-0000F9050000}"/>
    <cellStyle name="Output 2 2 7 2 3" xfId="1910" xr:uid="{00000000-0005-0000-0000-0000FA050000}"/>
    <cellStyle name="Output 2 2 7 3" xfId="1342" xr:uid="{00000000-0005-0000-0000-0000FB050000}"/>
    <cellStyle name="Output 2 2 7 3 2" xfId="1958" xr:uid="{00000000-0005-0000-0000-0000FC050000}"/>
    <cellStyle name="Output 2 2 7 4" xfId="1390" xr:uid="{00000000-0005-0000-0000-0000FD050000}"/>
    <cellStyle name="Output 2 2 7 5" xfId="1710" xr:uid="{00000000-0005-0000-0000-0000FE050000}"/>
    <cellStyle name="Output 2 2 7 6" xfId="1757" xr:uid="{00000000-0005-0000-0000-0000FF050000}"/>
    <cellStyle name="Output 2 2 7 7" xfId="1804" xr:uid="{00000000-0005-0000-0000-000000060000}"/>
    <cellStyle name="Output 2 2 7 8" xfId="1856" xr:uid="{00000000-0005-0000-0000-000001060000}"/>
    <cellStyle name="Output 2 2 8" xfId="957" xr:uid="{00000000-0005-0000-0000-000002060000}"/>
    <cellStyle name="Output 2 2 8 2" xfId="958" xr:uid="{00000000-0005-0000-0000-000003060000}"/>
    <cellStyle name="Output 2 2 8 2 2" xfId="1610" xr:uid="{00000000-0005-0000-0000-000004060000}"/>
    <cellStyle name="Output 2 2 8 2 3" xfId="1890" xr:uid="{00000000-0005-0000-0000-000005060000}"/>
    <cellStyle name="Output 2 2 8 3" xfId="1322" xr:uid="{00000000-0005-0000-0000-000006060000}"/>
    <cellStyle name="Output 2 2 8 3 2" xfId="1938" xr:uid="{00000000-0005-0000-0000-000007060000}"/>
    <cellStyle name="Output 2 2 8 4" xfId="1370" xr:uid="{00000000-0005-0000-0000-000008060000}"/>
    <cellStyle name="Output 2 2 8 5" xfId="1690" xr:uid="{00000000-0005-0000-0000-000009060000}"/>
    <cellStyle name="Output 2 2 8 6" xfId="1737" xr:uid="{00000000-0005-0000-0000-00000A060000}"/>
    <cellStyle name="Output 2 2 8 7" xfId="1784" xr:uid="{00000000-0005-0000-0000-00000B060000}"/>
    <cellStyle name="Output 2 2 8 8" xfId="1836" xr:uid="{00000000-0005-0000-0000-00000C060000}"/>
    <cellStyle name="Output 2 2 9" xfId="959" xr:uid="{00000000-0005-0000-0000-00000D060000}"/>
    <cellStyle name="Output 2 2 9 2" xfId="960" xr:uid="{00000000-0005-0000-0000-00000E060000}"/>
    <cellStyle name="Output 2 2 9 3" xfId="1599" xr:uid="{00000000-0005-0000-0000-00000F060000}"/>
    <cellStyle name="Output 2 2 9 4" xfId="1879" xr:uid="{00000000-0005-0000-0000-000010060000}"/>
    <cellStyle name="Output 2 20" xfId="961" xr:uid="{00000000-0005-0000-0000-000011060000}"/>
    <cellStyle name="Output 2 20 2" xfId="962" xr:uid="{00000000-0005-0000-0000-000012060000}"/>
    <cellStyle name="Output 2 21" xfId="963" xr:uid="{00000000-0005-0000-0000-000013060000}"/>
    <cellStyle name="Output 2 21 2" xfId="964" xr:uid="{00000000-0005-0000-0000-000014060000}"/>
    <cellStyle name="Output 2 22" xfId="965" xr:uid="{00000000-0005-0000-0000-000015060000}"/>
    <cellStyle name="Output 2 22 2" xfId="966" xr:uid="{00000000-0005-0000-0000-000016060000}"/>
    <cellStyle name="Output 2 23" xfId="967" xr:uid="{00000000-0005-0000-0000-000017060000}"/>
    <cellStyle name="Output 2 23 2" xfId="968" xr:uid="{00000000-0005-0000-0000-000018060000}"/>
    <cellStyle name="Output 2 24" xfId="969" xr:uid="{00000000-0005-0000-0000-000019060000}"/>
    <cellStyle name="Output 2 24 2" xfId="970" xr:uid="{00000000-0005-0000-0000-00001A060000}"/>
    <cellStyle name="Output 2 25" xfId="971" xr:uid="{00000000-0005-0000-0000-00001B060000}"/>
    <cellStyle name="Output 2 25 2" xfId="972" xr:uid="{00000000-0005-0000-0000-00001C060000}"/>
    <cellStyle name="Output 2 26" xfId="973" xr:uid="{00000000-0005-0000-0000-00001D060000}"/>
    <cellStyle name="Output 2 26 2" xfId="974" xr:uid="{00000000-0005-0000-0000-00001E060000}"/>
    <cellStyle name="Output 2 27" xfId="975" xr:uid="{00000000-0005-0000-0000-00001F060000}"/>
    <cellStyle name="Output 2 27 2" xfId="976" xr:uid="{00000000-0005-0000-0000-000020060000}"/>
    <cellStyle name="Output 2 28" xfId="977" xr:uid="{00000000-0005-0000-0000-000021060000}"/>
    <cellStyle name="Output 2 28 2" xfId="978" xr:uid="{00000000-0005-0000-0000-000022060000}"/>
    <cellStyle name="Output 2 29" xfId="979" xr:uid="{00000000-0005-0000-0000-000023060000}"/>
    <cellStyle name="Output 2 29 2" xfId="980" xr:uid="{00000000-0005-0000-0000-000024060000}"/>
    <cellStyle name="Output 2 3" xfId="981" xr:uid="{00000000-0005-0000-0000-000025060000}"/>
    <cellStyle name="Output 2 3 2" xfId="982" xr:uid="{00000000-0005-0000-0000-000026060000}"/>
    <cellStyle name="Output 2 3 2 2" xfId="1606" xr:uid="{00000000-0005-0000-0000-000027060000}"/>
    <cellStyle name="Output 2 3 2 3" xfId="1886" xr:uid="{00000000-0005-0000-0000-000028060000}"/>
    <cellStyle name="Output 2 3 3" xfId="1318" xr:uid="{00000000-0005-0000-0000-000029060000}"/>
    <cellStyle name="Output 2 3 3 2" xfId="1934" xr:uid="{00000000-0005-0000-0000-00002A060000}"/>
    <cellStyle name="Output 2 3 4" xfId="1366" xr:uid="{00000000-0005-0000-0000-00002B060000}"/>
    <cellStyle name="Output 2 3 5" xfId="1685" xr:uid="{00000000-0005-0000-0000-00002C060000}"/>
    <cellStyle name="Output 2 3 6" xfId="1733" xr:uid="{00000000-0005-0000-0000-00002D060000}"/>
    <cellStyle name="Output 2 3 7" xfId="1780" xr:uid="{00000000-0005-0000-0000-00002E060000}"/>
    <cellStyle name="Output 2 3 8" xfId="1832" xr:uid="{00000000-0005-0000-0000-00002F060000}"/>
    <cellStyle name="Output 2 30" xfId="983" xr:uid="{00000000-0005-0000-0000-000030060000}"/>
    <cellStyle name="Output 2 30 2" xfId="984" xr:uid="{00000000-0005-0000-0000-000031060000}"/>
    <cellStyle name="Output 2 31" xfId="985" xr:uid="{00000000-0005-0000-0000-000032060000}"/>
    <cellStyle name="Output 2 31 2" xfId="986" xr:uid="{00000000-0005-0000-0000-000033060000}"/>
    <cellStyle name="Output 2 32" xfId="987" xr:uid="{00000000-0005-0000-0000-000034060000}"/>
    <cellStyle name="Output 2 32 2" xfId="988" xr:uid="{00000000-0005-0000-0000-000035060000}"/>
    <cellStyle name="Output 2 33" xfId="989" xr:uid="{00000000-0005-0000-0000-000036060000}"/>
    <cellStyle name="Output 2 33 2" xfId="990" xr:uid="{00000000-0005-0000-0000-000037060000}"/>
    <cellStyle name="Output 2 34" xfId="991" xr:uid="{00000000-0005-0000-0000-000038060000}"/>
    <cellStyle name="Output 2 34 2" xfId="992" xr:uid="{00000000-0005-0000-0000-000039060000}"/>
    <cellStyle name="Output 2 35" xfId="993" xr:uid="{00000000-0005-0000-0000-00003A060000}"/>
    <cellStyle name="Output 2 35 2" xfId="994" xr:uid="{00000000-0005-0000-0000-00003B060000}"/>
    <cellStyle name="Output 2 36" xfId="995" xr:uid="{00000000-0005-0000-0000-00003C060000}"/>
    <cellStyle name="Output 2 36 2" xfId="996" xr:uid="{00000000-0005-0000-0000-00003D060000}"/>
    <cellStyle name="Output 2 37" xfId="997" xr:uid="{00000000-0005-0000-0000-00003E060000}"/>
    <cellStyle name="Output 2 37 2" xfId="998" xr:uid="{00000000-0005-0000-0000-00003F060000}"/>
    <cellStyle name="Output 2 38" xfId="999" xr:uid="{00000000-0005-0000-0000-000040060000}"/>
    <cellStyle name="Output 2 38 2" xfId="1000" xr:uid="{00000000-0005-0000-0000-000041060000}"/>
    <cellStyle name="Output 2 39" xfId="1001" xr:uid="{00000000-0005-0000-0000-000042060000}"/>
    <cellStyle name="Output 2 39 2" xfId="1002" xr:uid="{00000000-0005-0000-0000-000043060000}"/>
    <cellStyle name="Output 2 4" xfId="1003" xr:uid="{00000000-0005-0000-0000-000044060000}"/>
    <cellStyle name="Output 2 4 2" xfId="1004" xr:uid="{00000000-0005-0000-0000-000045060000}"/>
    <cellStyle name="Output 2 4 2 2" xfId="1425" xr:uid="{00000000-0005-0000-0000-000046060000}"/>
    <cellStyle name="Output 2 4 3" xfId="1431" xr:uid="{00000000-0005-0000-0000-000047060000}"/>
    <cellStyle name="Output 2 40" xfId="1005" xr:uid="{00000000-0005-0000-0000-000048060000}"/>
    <cellStyle name="Output 2 40 2" xfId="1006" xr:uid="{00000000-0005-0000-0000-000049060000}"/>
    <cellStyle name="Output 2 41" xfId="1007" xr:uid="{00000000-0005-0000-0000-00004A060000}"/>
    <cellStyle name="Output 2 41 2" xfId="1008" xr:uid="{00000000-0005-0000-0000-00004B060000}"/>
    <cellStyle name="Output 2 42" xfId="1009" xr:uid="{00000000-0005-0000-0000-00004C060000}"/>
    <cellStyle name="Output 2 42 2" xfId="1010" xr:uid="{00000000-0005-0000-0000-00004D060000}"/>
    <cellStyle name="Output 2 43" xfId="1011" xr:uid="{00000000-0005-0000-0000-00004E060000}"/>
    <cellStyle name="Output 2 43 2" xfId="1012" xr:uid="{00000000-0005-0000-0000-00004F060000}"/>
    <cellStyle name="Output 2 44" xfId="1013" xr:uid="{00000000-0005-0000-0000-000050060000}"/>
    <cellStyle name="Output 2 44 2" xfId="1014" xr:uid="{00000000-0005-0000-0000-000051060000}"/>
    <cellStyle name="Output 2 45" xfId="1015" xr:uid="{00000000-0005-0000-0000-000052060000}"/>
    <cellStyle name="Output 2 45 2" xfId="1016" xr:uid="{00000000-0005-0000-0000-000053060000}"/>
    <cellStyle name="Output 2 46" xfId="1017" xr:uid="{00000000-0005-0000-0000-000054060000}"/>
    <cellStyle name="Output 2 46 2" xfId="1018" xr:uid="{00000000-0005-0000-0000-000055060000}"/>
    <cellStyle name="Output 2 47" xfId="1019" xr:uid="{00000000-0005-0000-0000-000056060000}"/>
    <cellStyle name="Output 2 47 2" xfId="1020" xr:uid="{00000000-0005-0000-0000-000057060000}"/>
    <cellStyle name="Output 2 48" xfId="1021" xr:uid="{00000000-0005-0000-0000-000058060000}"/>
    <cellStyle name="Output 2 48 2" xfId="1022" xr:uid="{00000000-0005-0000-0000-000059060000}"/>
    <cellStyle name="Output 2 49" xfId="1023" xr:uid="{00000000-0005-0000-0000-00005A060000}"/>
    <cellStyle name="Output 2 49 2" xfId="1024" xr:uid="{00000000-0005-0000-0000-00005B060000}"/>
    <cellStyle name="Output 2 5" xfId="1025" xr:uid="{00000000-0005-0000-0000-00005C060000}"/>
    <cellStyle name="Output 2 5 2" xfId="1026" xr:uid="{00000000-0005-0000-0000-00005D060000}"/>
    <cellStyle name="Output 2 5 2 2" xfId="1415" xr:uid="{00000000-0005-0000-0000-00005E060000}"/>
    <cellStyle name="Output 2 5 3" xfId="1652" xr:uid="{00000000-0005-0000-0000-00005F060000}"/>
    <cellStyle name="Output 2 50" xfId="1027" xr:uid="{00000000-0005-0000-0000-000060060000}"/>
    <cellStyle name="Output 2 50 2" xfId="1028" xr:uid="{00000000-0005-0000-0000-000061060000}"/>
    <cellStyle name="Output 2 51" xfId="1029" xr:uid="{00000000-0005-0000-0000-000062060000}"/>
    <cellStyle name="Output 2 51 2" xfId="1030" xr:uid="{00000000-0005-0000-0000-000063060000}"/>
    <cellStyle name="Output 2 52" xfId="1031" xr:uid="{00000000-0005-0000-0000-000064060000}"/>
    <cellStyle name="Output 2 52 2" xfId="1032" xr:uid="{00000000-0005-0000-0000-000065060000}"/>
    <cellStyle name="Output 2 53" xfId="1033" xr:uid="{00000000-0005-0000-0000-000066060000}"/>
    <cellStyle name="Output 2 53 2" xfId="1034" xr:uid="{00000000-0005-0000-0000-000067060000}"/>
    <cellStyle name="Output 2 54" xfId="1035" xr:uid="{00000000-0005-0000-0000-000068060000}"/>
    <cellStyle name="Output 2 55" xfId="1036" xr:uid="{00000000-0005-0000-0000-000069060000}"/>
    <cellStyle name="Output 2 56" xfId="1037" xr:uid="{00000000-0005-0000-0000-00006A060000}"/>
    <cellStyle name="Output 2 57" xfId="1038" xr:uid="{00000000-0005-0000-0000-00006B060000}"/>
    <cellStyle name="Output 2 58" xfId="1039" xr:uid="{00000000-0005-0000-0000-00006C060000}"/>
    <cellStyle name="Output 2 59" xfId="1306" xr:uid="{00000000-0005-0000-0000-00006D060000}"/>
    <cellStyle name="Output 2 6" xfId="1040" xr:uid="{00000000-0005-0000-0000-00006E060000}"/>
    <cellStyle name="Output 2 6 2" xfId="1041" xr:uid="{00000000-0005-0000-0000-00006F060000}"/>
    <cellStyle name="Output 2 6 2 2" xfId="1443" xr:uid="{00000000-0005-0000-0000-000070060000}"/>
    <cellStyle name="Output 2 6 3" xfId="1418" xr:uid="{00000000-0005-0000-0000-000071060000}"/>
    <cellStyle name="Output 2 7" xfId="1042" xr:uid="{00000000-0005-0000-0000-000072060000}"/>
    <cellStyle name="Output 2 7 2" xfId="1043" xr:uid="{00000000-0005-0000-0000-000073060000}"/>
    <cellStyle name="Output 2 7 2 2" xfId="1424" xr:uid="{00000000-0005-0000-0000-000074060000}"/>
    <cellStyle name="Output 2 7 3" xfId="1450" xr:uid="{00000000-0005-0000-0000-000075060000}"/>
    <cellStyle name="Output 2 8" xfId="1044" xr:uid="{00000000-0005-0000-0000-000076060000}"/>
    <cellStyle name="Output 2 8 2" xfId="1045" xr:uid="{00000000-0005-0000-0000-000077060000}"/>
    <cellStyle name="Output 2 8 2 2" xfId="1445" xr:uid="{00000000-0005-0000-0000-000078060000}"/>
    <cellStyle name="Output 2 8 3" xfId="1681" xr:uid="{00000000-0005-0000-0000-000079060000}"/>
    <cellStyle name="Output 2 9" xfId="1046" xr:uid="{00000000-0005-0000-0000-00007A060000}"/>
    <cellStyle name="Output 2 9 2" xfId="1047" xr:uid="{00000000-0005-0000-0000-00007B060000}"/>
    <cellStyle name="Output 2 9 3" xfId="1657" xr:uid="{00000000-0005-0000-0000-00007C060000}"/>
    <cellStyle name="Percent 2" xfId="168" xr:uid="{00000000-0005-0000-0000-00007D060000}"/>
    <cellStyle name="Percent 2 2" xfId="1048" xr:uid="{00000000-0005-0000-0000-00007E060000}"/>
    <cellStyle name="Percent 2 3" xfId="1049" xr:uid="{00000000-0005-0000-0000-00007F060000}"/>
    <cellStyle name="Percent 3" xfId="1448" xr:uid="{00000000-0005-0000-0000-000080060000}"/>
    <cellStyle name="Percent 3 2" xfId="1493" xr:uid="{00000000-0005-0000-0000-000081060000}"/>
    <cellStyle name="Percent 4" xfId="1549" xr:uid="{00000000-0005-0000-0000-000082060000}"/>
    <cellStyle name="Percent 5" xfId="1411" xr:uid="{00000000-0005-0000-0000-000083060000}"/>
    <cellStyle name="Title" xfId="1266" builtinId="15" customBuiltin="1"/>
    <cellStyle name="Title 2" xfId="169" xr:uid="{00000000-0005-0000-0000-000085060000}"/>
    <cellStyle name="Total" xfId="1281" builtinId="25" customBuiltin="1"/>
    <cellStyle name="Total 2" xfId="170" xr:uid="{00000000-0005-0000-0000-000087060000}"/>
    <cellStyle name="Total 2 10" xfId="1050" xr:uid="{00000000-0005-0000-0000-000088060000}"/>
    <cellStyle name="Total 2 10 2" xfId="1051" xr:uid="{00000000-0005-0000-0000-000089060000}"/>
    <cellStyle name="Total 2 10 3" xfId="1446" xr:uid="{00000000-0005-0000-0000-00008A060000}"/>
    <cellStyle name="Total 2 11" xfId="1052" xr:uid="{00000000-0005-0000-0000-00008B060000}"/>
    <cellStyle name="Total 2 11 2" xfId="1053" xr:uid="{00000000-0005-0000-0000-00008C060000}"/>
    <cellStyle name="Total 2 11 3" xfId="1458" xr:uid="{00000000-0005-0000-0000-00008D060000}"/>
    <cellStyle name="Total 2 12" xfId="1054" xr:uid="{00000000-0005-0000-0000-00008E060000}"/>
    <cellStyle name="Total 2 12 2" xfId="1055" xr:uid="{00000000-0005-0000-0000-00008F060000}"/>
    <cellStyle name="Total 2 13" xfId="1056" xr:uid="{00000000-0005-0000-0000-000090060000}"/>
    <cellStyle name="Total 2 13 2" xfId="1057" xr:uid="{00000000-0005-0000-0000-000091060000}"/>
    <cellStyle name="Total 2 14" xfId="1058" xr:uid="{00000000-0005-0000-0000-000092060000}"/>
    <cellStyle name="Total 2 14 2" xfId="1059" xr:uid="{00000000-0005-0000-0000-000093060000}"/>
    <cellStyle name="Total 2 15" xfId="1060" xr:uid="{00000000-0005-0000-0000-000094060000}"/>
    <cellStyle name="Total 2 15 2" xfId="1061" xr:uid="{00000000-0005-0000-0000-000095060000}"/>
    <cellStyle name="Total 2 16" xfId="1062" xr:uid="{00000000-0005-0000-0000-000096060000}"/>
    <cellStyle name="Total 2 16 2" xfId="1063" xr:uid="{00000000-0005-0000-0000-000097060000}"/>
    <cellStyle name="Total 2 17" xfId="1064" xr:uid="{00000000-0005-0000-0000-000098060000}"/>
    <cellStyle name="Total 2 17 2" xfId="1065" xr:uid="{00000000-0005-0000-0000-000099060000}"/>
    <cellStyle name="Total 2 18" xfId="1066" xr:uid="{00000000-0005-0000-0000-00009A060000}"/>
    <cellStyle name="Total 2 18 2" xfId="1067" xr:uid="{00000000-0005-0000-0000-00009B060000}"/>
    <cellStyle name="Total 2 19" xfId="1068" xr:uid="{00000000-0005-0000-0000-00009C060000}"/>
    <cellStyle name="Total 2 19 2" xfId="1069" xr:uid="{00000000-0005-0000-0000-00009D060000}"/>
    <cellStyle name="Total 2 2" xfId="171" xr:uid="{00000000-0005-0000-0000-00009E060000}"/>
    <cellStyle name="Total 2 2 10" xfId="1070" xr:uid="{00000000-0005-0000-0000-00009F060000}"/>
    <cellStyle name="Total 2 2 10 2" xfId="1071" xr:uid="{00000000-0005-0000-0000-0000A0060000}"/>
    <cellStyle name="Total 2 2 11" xfId="1072" xr:uid="{00000000-0005-0000-0000-0000A1060000}"/>
    <cellStyle name="Total 2 2 11 2" xfId="1073" xr:uid="{00000000-0005-0000-0000-0000A2060000}"/>
    <cellStyle name="Total 2 2 12" xfId="1074" xr:uid="{00000000-0005-0000-0000-0000A3060000}"/>
    <cellStyle name="Total 2 2 12 2" xfId="1075" xr:uid="{00000000-0005-0000-0000-0000A4060000}"/>
    <cellStyle name="Total 2 2 13" xfId="1076" xr:uid="{00000000-0005-0000-0000-0000A5060000}"/>
    <cellStyle name="Total 2 2 13 2" xfId="1077" xr:uid="{00000000-0005-0000-0000-0000A6060000}"/>
    <cellStyle name="Total 2 2 14" xfId="1078" xr:uid="{00000000-0005-0000-0000-0000A7060000}"/>
    <cellStyle name="Total 2 2 14 2" xfId="1079" xr:uid="{00000000-0005-0000-0000-0000A8060000}"/>
    <cellStyle name="Total 2 2 15" xfId="1080" xr:uid="{00000000-0005-0000-0000-0000A9060000}"/>
    <cellStyle name="Total 2 2 15 2" xfId="1081" xr:uid="{00000000-0005-0000-0000-0000AA060000}"/>
    <cellStyle name="Total 2 2 16" xfId="1082" xr:uid="{00000000-0005-0000-0000-0000AB060000}"/>
    <cellStyle name="Total 2 2 16 2" xfId="1083" xr:uid="{00000000-0005-0000-0000-0000AC060000}"/>
    <cellStyle name="Total 2 2 17" xfId="1084" xr:uid="{00000000-0005-0000-0000-0000AD060000}"/>
    <cellStyle name="Total 2 2 17 2" xfId="1085" xr:uid="{00000000-0005-0000-0000-0000AE060000}"/>
    <cellStyle name="Total 2 2 18" xfId="1086" xr:uid="{00000000-0005-0000-0000-0000AF060000}"/>
    <cellStyle name="Total 2 2 18 2" xfId="1087" xr:uid="{00000000-0005-0000-0000-0000B0060000}"/>
    <cellStyle name="Total 2 2 19" xfId="1088" xr:uid="{00000000-0005-0000-0000-0000B1060000}"/>
    <cellStyle name="Total 2 2 19 2" xfId="1089" xr:uid="{00000000-0005-0000-0000-0000B2060000}"/>
    <cellStyle name="Total 2 2 2" xfId="1090" xr:uid="{00000000-0005-0000-0000-0000B3060000}"/>
    <cellStyle name="Total 2 2 2 2" xfId="1091" xr:uid="{00000000-0005-0000-0000-0000B4060000}"/>
    <cellStyle name="Total 2 2 2 2 2" xfId="1641" xr:uid="{00000000-0005-0000-0000-0000B5060000}"/>
    <cellStyle name="Total 2 2 2 2 3" xfId="1921" xr:uid="{00000000-0005-0000-0000-0000B6060000}"/>
    <cellStyle name="Total 2 2 2 3" xfId="1353" xr:uid="{00000000-0005-0000-0000-0000B7060000}"/>
    <cellStyle name="Total 2 2 2 3 2" xfId="1969" xr:uid="{00000000-0005-0000-0000-0000B8060000}"/>
    <cellStyle name="Total 2 2 2 4" xfId="1401" xr:uid="{00000000-0005-0000-0000-0000B9060000}"/>
    <cellStyle name="Total 2 2 2 5" xfId="1721" xr:uid="{00000000-0005-0000-0000-0000BA060000}"/>
    <cellStyle name="Total 2 2 2 6" xfId="1768" xr:uid="{00000000-0005-0000-0000-0000BB060000}"/>
    <cellStyle name="Total 2 2 2 7" xfId="1815" xr:uid="{00000000-0005-0000-0000-0000BC060000}"/>
    <cellStyle name="Total 2 2 2 8" xfId="1867" xr:uid="{00000000-0005-0000-0000-0000BD060000}"/>
    <cellStyle name="Total 2 2 20" xfId="1092" xr:uid="{00000000-0005-0000-0000-0000BE060000}"/>
    <cellStyle name="Total 2 2 20 2" xfId="1093" xr:uid="{00000000-0005-0000-0000-0000BF060000}"/>
    <cellStyle name="Total 2 2 21" xfId="1094" xr:uid="{00000000-0005-0000-0000-0000C0060000}"/>
    <cellStyle name="Total 2 2 21 2" xfId="1095" xr:uid="{00000000-0005-0000-0000-0000C1060000}"/>
    <cellStyle name="Total 2 2 22" xfId="1096" xr:uid="{00000000-0005-0000-0000-0000C2060000}"/>
    <cellStyle name="Total 2 2 22 2" xfId="1097" xr:uid="{00000000-0005-0000-0000-0000C3060000}"/>
    <cellStyle name="Total 2 2 23" xfId="1098" xr:uid="{00000000-0005-0000-0000-0000C4060000}"/>
    <cellStyle name="Total 2 2 23 2" xfId="1099" xr:uid="{00000000-0005-0000-0000-0000C5060000}"/>
    <cellStyle name="Total 2 2 24" xfId="1100" xr:uid="{00000000-0005-0000-0000-0000C6060000}"/>
    <cellStyle name="Total 2 2 24 2" xfId="1101" xr:uid="{00000000-0005-0000-0000-0000C7060000}"/>
    <cellStyle name="Total 2 2 25" xfId="1102" xr:uid="{00000000-0005-0000-0000-0000C8060000}"/>
    <cellStyle name="Total 2 2 25 2" xfId="1103" xr:uid="{00000000-0005-0000-0000-0000C9060000}"/>
    <cellStyle name="Total 2 2 26" xfId="1104" xr:uid="{00000000-0005-0000-0000-0000CA060000}"/>
    <cellStyle name="Total 2 2 26 2" xfId="1105" xr:uid="{00000000-0005-0000-0000-0000CB060000}"/>
    <cellStyle name="Total 2 2 27" xfId="1106" xr:uid="{00000000-0005-0000-0000-0000CC060000}"/>
    <cellStyle name="Total 2 2 27 2" xfId="1107" xr:uid="{00000000-0005-0000-0000-0000CD060000}"/>
    <cellStyle name="Total 2 2 28" xfId="1108" xr:uid="{00000000-0005-0000-0000-0000CE060000}"/>
    <cellStyle name="Total 2 2 28 2" xfId="1109" xr:uid="{00000000-0005-0000-0000-0000CF060000}"/>
    <cellStyle name="Total 2 2 29" xfId="1110" xr:uid="{00000000-0005-0000-0000-0000D0060000}"/>
    <cellStyle name="Total 2 2 29 2" xfId="1111" xr:uid="{00000000-0005-0000-0000-0000D1060000}"/>
    <cellStyle name="Total 2 2 3" xfId="1112" xr:uid="{00000000-0005-0000-0000-0000D2060000}"/>
    <cellStyle name="Total 2 2 3 2" xfId="1113" xr:uid="{00000000-0005-0000-0000-0000D3060000}"/>
    <cellStyle name="Total 2 2 3 2 2" xfId="1635" xr:uid="{00000000-0005-0000-0000-0000D4060000}"/>
    <cellStyle name="Total 2 2 3 2 3" xfId="1915" xr:uid="{00000000-0005-0000-0000-0000D5060000}"/>
    <cellStyle name="Total 2 2 3 3" xfId="1347" xr:uid="{00000000-0005-0000-0000-0000D6060000}"/>
    <cellStyle name="Total 2 2 3 3 2" xfId="1963" xr:uid="{00000000-0005-0000-0000-0000D7060000}"/>
    <cellStyle name="Total 2 2 3 4" xfId="1395" xr:uid="{00000000-0005-0000-0000-0000D8060000}"/>
    <cellStyle name="Total 2 2 3 5" xfId="1715" xr:uid="{00000000-0005-0000-0000-0000D9060000}"/>
    <cellStyle name="Total 2 2 3 6" xfId="1762" xr:uid="{00000000-0005-0000-0000-0000DA060000}"/>
    <cellStyle name="Total 2 2 3 7" xfId="1809" xr:uid="{00000000-0005-0000-0000-0000DB060000}"/>
    <cellStyle name="Total 2 2 3 8" xfId="1861" xr:uid="{00000000-0005-0000-0000-0000DC060000}"/>
    <cellStyle name="Total 2 2 30" xfId="1114" xr:uid="{00000000-0005-0000-0000-0000DD060000}"/>
    <cellStyle name="Total 2 2 30 2" xfId="1115" xr:uid="{00000000-0005-0000-0000-0000DE060000}"/>
    <cellStyle name="Total 2 2 31" xfId="1116" xr:uid="{00000000-0005-0000-0000-0000DF060000}"/>
    <cellStyle name="Total 2 2 31 2" xfId="1117" xr:uid="{00000000-0005-0000-0000-0000E0060000}"/>
    <cellStyle name="Total 2 2 32" xfId="1118" xr:uid="{00000000-0005-0000-0000-0000E1060000}"/>
    <cellStyle name="Total 2 2 32 2" xfId="1119" xr:uid="{00000000-0005-0000-0000-0000E2060000}"/>
    <cellStyle name="Total 2 2 33" xfId="1120" xr:uid="{00000000-0005-0000-0000-0000E3060000}"/>
    <cellStyle name="Total 2 2 33 2" xfId="1121" xr:uid="{00000000-0005-0000-0000-0000E4060000}"/>
    <cellStyle name="Total 2 2 34" xfId="1122" xr:uid="{00000000-0005-0000-0000-0000E5060000}"/>
    <cellStyle name="Total 2 2 34 2" xfId="1123" xr:uid="{00000000-0005-0000-0000-0000E6060000}"/>
    <cellStyle name="Total 2 2 35" xfId="1124" xr:uid="{00000000-0005-0000-0000-0000E7060000}"/>
    <cellStyle name="Total 2 2 35 2" xfId="1125" xr:uid="{00000000-0005-0000-0000-0000E8060000}"/>
    <cellStyle name="Total 2 2 36" xfId="1126" xr:uid="{00000000-0005-0000-0000-0000E9060000}"/>
    <cellStyle name="Total 2 2 36 2" xfId="1127" xr:uid="{00000000-0005-0000-0000-0000EA060000}"/>
    <cellStyle name="Total 2 2 37" xfId="1128" xr:uid="{00000000-0005-0000-0000-0000EB060000}"/>
    <cellStyle name="Total 2 2 37 2" xfId="1129" xr:uid="{00000000-0005-0000-0000-0000EC060000}"/>
    <cellStyle name="Total 2 2 38" xfId="1130" xr:uid="{00000000-0005-0000-0000-0000ED060000}"/>
    <cellStyle name="Total 2 2 38 2" xfId="1131" xr:uid="{00000000-0005-0000-0000-0000EE060000}"/>
    <cellStyle name="Total 2 2 39" xfId="1132" xr:uid="{00000000-0005-0000-0000-0000EF060000}"/>
    <cellStyle name="Total 2 2 39 2" xfId="1133" xr:uid="{00000000-0005-0000-0000-0000F0060000}"/>
    <cellStyle name="Total 2 2 4" xfId="1134" xr:uid="{00000000-0005-0000-0000-0000F1060000}"/>
    <cellStyle name="Total 2 2 4 2" xfId="1135" xr:uid="{00000000-0005-0000-0000-0000F2060000}"/>
    <cellStyle name="Total 2 2 4 2 2" xfId="1644" xr:uid="{00000000-0005-0000-0000-0000F3060000}"/>
    <cellStyle name="Total 2 2 4 2 3" xfId="1924" xr:uid="{00000000-0005-0000-0000-0000F4060000}"/>
    <cellStyle name="Total 2 2 4 3" xfId="1356" xr:uid="{00000000-0005-0000-0000-0000F5060000}"/>
    <cellStyle name="Total 2 2 4 3 2" xfId="1972" xr:uid="{00000000-0005-0000-0000-0000F6060000}"/>
    <cellStyle name="Total 2 2 4 4" xfId="1404" xr:uid="{00000000-0005-0000-0000-0000F7060000}"/>
    <cellStyle name="Total 2 2 4 5" xfId="1724" xr:uid="{00000000-0005-0000-0000-0000F8060000}"/>
    <cellStyle name="Total 2 2 4 6" xfId="1771" xr:uid="{00000000-0005-0000-0000-0000F9060000}"/>
    <cellStyle name="Total 2 2 4 7" xfId="1818" xr:uid="{00000000-0005-0000-0000-0000FA060000}"/>
    <cellStyle name="Total 2 2 4 8" xfId="1870" xr:uid="{00000000-0005-0000-0000-0000FB060000}"/>
    <cellStyle name="Total 2 2 40" xfId="1136" xr:uid="{00000000-0005-0000-0000-0000FC060000}"/>
    <cellStyle name="Total 2 2 40 2" xfId="1137" xr:uid="{00000000-0005-0000-0000-0000FD060000}"/>
    <cellStyle name="Total 2 2 41" xfId="1138" xr:uid="{00000000-0005-0000-0000-0000FE060000}"/>
    <cellStyle name="Total 2 2 41 2" xfId="1139" xr:uid="{00000000-0005-0000-0000-0000FF060000}"/>
    <cellStyle name="Total 2 2 42" xfId="1140" xr:uid="{00000000-0005-0000-0000-000000070000}"/>
    <cellStyle name="Total 2 2 42 2" xfId="1141" xr:uid="{00000000-0005-0000-0000-000001070000}"/>
    <cellStyle name="Total 2 2 43" xfId="1142" xr:uid="{00000000-0005-0000-0000-000002070000}"/>
    <cellStyle name="Total 2 2 43 2" xfId="1143" xr:uid="{00000000-0005-0000-0000-000003070000}"/>
    <cellStyle name="Total 2 2 44" xfId="1144" xr:uid="{00000000-0005-0000-0000-000004070000}"/>
    <cellStyle name="Total 2 2 44 2" xfId="1145" xr:uid="{00000000-0005-0000-0000-000005070000}"/>
    <cellStyle name="Total 2 2 45" xfId="1146" xr:uid="{00000000-0005-0000-0000-000006070000}"/>
    <cellStyle name="Total 2 2 45 2" xfId="1147" xr:uid="{00000000-0005-0000-0000-000007070000}"/>
    <cellStyle name="Total 2 2 46" xfId="1148" xr:uid="{00000000-0005-0000-0000-000008070000}"/>
    <cellStyle name="Total 2 2 46 2" xfId="1149" xr:uid="{00000000-0005-0000-0000-000009070000}"/>
    <cellStyle name="Total 2 2 47" xfId="1150" xr:uid="{00000000-0005-0000-0000-00000A070000}"/>
    <cellStyle name="Total 2 2 47 2" xfId="1151" xr:uid="{00000000-0005-0000-0000-00000B070000}"/>
    <cellStyle name="Total 2 2 48" xfId="1152" xr:uid="{00000000-0005-0000-0000-00000C070000}"/>
    <cellStyle name="Total 2 2 48 2" xfId="1153" xr:uid="{00000000-0005-0000-0000-00000D070000}"/>
    <cellStyle name="Total 2 2 49" xfId="1154" xr:uid="{00000000-0005-0000-0000-00000E070000}"/>
    <cellStyle name="Total 2 2 49 2" xfId="1155" xr:uid="{00000000-0005-0000-0000-00000F070000}"/>
    <cellStyle name="Total 2 2 5" xfId="1156" xr:uid="{00000000-0005-0000-0000-000010070000}"/>
    <cellStyle name="Total 2 2 5 2" xfId="1157" xr:uid="{00000000-0005-0000-0000-000011070000}"/>
    <cellStyle name="Total 2 2 5 2 2" xfId="1618" xr:uid="{00000000-0005-0000-0000-000012070000}"/>
    <cellStyle name="Total 2 2 5 2 3" xfId="1898" xr:uid="{00000000-0005-0000-0000-000013070000}"/>
    <cellStyle name="Total 2 2 5 3" xfId="1330" xr:uid="{00000000-0005-0000-0000-000014070000}"/>
    <cellStyle name="Total 2 2 5 3 2" xfId="1946" xr:uid="{00000000-0005-0000-0000-000015070000}"/>
    <cellStyle name="Total 2 2 5 4" xfId="1378" xr:uid="{00000000-0005-0000-0000-000016070000}"/>
    <cellStyle name="Total 2 2 5 5" xfId="1698" xr:uid="{00000000-0005-0000-0000-000017070000}"/>
    <cellStyle name="Total 2 2 5 6" xfId="1745" xr:uid="{00000000-0005-0000-0000-000018070000}"/>
    <cellStyle name="Total 2 2 5 7" xfId="1792" xr:uid="{00000000-0005-0000-0000-000019070000}"/>
    <cellStyle name="Total 2 2 5 8" xfId="1844" xr:uid="{00000000-0005-0000-0000-00001A070000}"/>
    <cellStyle name="Total 2 2 50" xfId="1158" xr:uid="{00000000-0005-0000-0000-00001B070000}"/>
    <cellStyle name="Total 2 2 50 2" xfId="1159" xr:uid="{00000000-0005-0000-0000-00001C070000}"/>
    <cellStyle name="Total 2 2 51" xfId="1160" xr:uid="{00000000-0005-0000-0000-00001D070000}"/>
    <cellStyle name="Total 2 2 51 2" xfId="1161" xr:uid="{00000000-0005-0000-0000-00001E070000}"/>
    <cellStyle name="Total 2 2 52" xfId="1162" xr:uid="{00000000-0005-0000-0000-00001F070000}"/>
    <cellStyle name="Total 2 2 52 2" xfId="1163" xr:uid="{00000000-0005-0000-0000-000020070000}"/>
    <cellStyle name="Total 2 2 53" xfId="1164" xr:uid="{00000000-0005-0000-0000-000021070000}"/>
    <cellStyle name="Total 2 2 54" xfId="1165" xr:uid="{00000000-0005-0000-0000-000022070000}"/>
    <cellStyle name="Total 2 2 55" xfId="1166" xr:uid="{00000000-0005-0000-0000-000023070000}"/>
    <cellStyle name="Total 2 2 56" xfId="1167" xr:uid="{00000000-0005-0000-0000-000024070000}"/>
    <cellStyle name="Total 2 2 57" xfId="1168" xr:uid="{00000000-0005-0000-0000-000025070000}"/>
    <cellStyle name="Total 2 2 58" xfId="1309" xr:uid="{00000000-0005-0000-0000-000026070000}"/>
    <cellStyle name="Total 2 2 6" xfId="1169" xr:uid="{00000000-0005-0000-0000-000027070000}"/>
    <cellStyle name="Total 2 2 6 2" xfId="1170" xr:uid="{00000000-0005-0000-0000-000028070000}"/>
    <cellStyle name="Total 2 2 6 2 2" xfId="1646" xr:uid="{00000000-0005-0000-0000-000029070000}"/>
    <cellStyle name="Total 2 2 6 2 3" xfId="1926" xr:uid="{00000000-0005-0000-0000-00002A070000}"/>
    <cellStyle name="Total 2 2 6 3" xfId="1358" xr:uid="{00000000-0005-0000-0000-00002B070000}"/>
    <cellStyle name="Total 2 2 6 3 2" xfId="1974" xr:uid="{00000000-0005-0000-0000-00002C070000}"/>
    <cellStyle name="Total 2 2 6 4" xfId="1406" xr:uid="{00000000-0005-0000-0000-00002D070000}"/>
    <cellStyle name="Total 2 2 6 5" xfId="1726" xr:uid="{00000000-0005-0000-0000-00002E070000}"/>
    <cellStyle name="Total 2 2 6 6" xfId="1773" xr:uid="{00000000-0005-0000-0000-00002F070000}"/>
    <cellStyle name="Total 2 2 6 7" xfId="1820" xr:uid="{00000000-0005-0000-0000-000030070000}"/>
    <cellStyle name="Total 2 2 6 8" xfId="1872" xr:uid="{00000000-0005-0000-0000-000031070000}"/>
    <cellStyle name="Total 2 2 7" xfId="1171" xr:uid="{00000000-0005-0000-0000-000032070000}"/>
    <cellStyle name="Total 2 2 7 2" xfId="1172" xr:uid="{00000000-0005-0000-0000-000033070000}"/>
    <cellStyle name="Total 2 2 7 2 2" xfId="1640" xr:uid="{00000000-0005-0000-0000-000034070000}"/>
    <cellStyle name="Total 2 2 7 2 3" xfId="1920" xr:uid="{00000000-0005-0000-0000-000035070000}"/>
    <cellStyle name="Total 2 2 7 3" xfId="1352" xr:uid="{00000000-0005-0000-0000-000036070000}"/>
    <cellStyle name="Total 2 2 7 3 2" xfId="1968" xr:uid="{00000000-0005-0000-0000-000037070000}"/>
    <cellStyle name="Total 2 2 7 4" xfId="1400" xr:uid="{00000000-0005-0000-0000-000038070000}"/>
    <cellStyle name="Total 2 2 7 5" xfId="1720" xr:uid="{00000000-0005-0000-0000-000039070000}"/>
    <cellStyle name="Total 2 2 7 6" xfId="1767" xr:uid="{00000000-0005-0000-0000-00003A070000}"/>
    <cellStyle name="Total 2 2 7 7" xfId="1814" xr:uid="{00000000-0005-0000-0000-00003B070000}"/>
    <cellStyle name="Total 2 2 7 8" xfId="1866" xr:uid="{00000000-0005-0000-0000-00003C070000}"/>
    <cellStyle name="Total 2 2 8" xfId="1173" xr:uid="{00000000-0005-0000-0000-00003D070000}"/>
    <cellStyle name="Total 2 2 8 2" xfId="1174" xr:uid="{00000000-0005-0000-0000-00003E070000}"/>
    <cellStyle name="Total 2 2 8 2 2" xfId="1609" xr:uid="{00000000-0005-0000-0000-00003F070000}"/>
    <cellStyle name="Total 2 2 8 2 3" xfId="1889" xr:uid="{00000000-0005-0000-0000-000040070000}"/>
    <cellStyle name="Total 2 2 8 3" xfId="1321" xr:uid="{00000000-0005-0000-0000-000041070000}"/>
    <cellStyle name="Total 2 2 8 3 2" xfId="1937" xr:uid="{00000000-0005-0000-0000-000042070000}"/>
    <cellStyle name="Total 2 2 8 4" xfId="1369" xr:uid="{00000000-0005-0000-0000-000043070000}"/>
    <cellStyle name="Total 2 2 8 5" xfId="1689" xr:uid="{00000000-0005-0000-0000-000044070000}"/>
    <cellStyle name="Total 2 2 8 6" xfId="1736" xr:uid="{00000000-0005-0000-0000-000045070000}"/>
    <cellStyle name="Total 2 2 8 7" xfId="1783" xr:uid="{00000000-0005-0000-0000-000046070000}"/>
    <cellStyle name="Total 2 2 8 8" xfId="1835" xr:uid="{00000000-0005-0000-0000-000047070000}"/>
    <cellStyle name="Total 2 2 9" xfId="1175" xr:uid="{00000000-0005-0000-0000-000048070000}"/>
    <cellStyle name="Total 2 2 9 2" xfId="1176" xr:uid="{00000000-0005-0000-0000-000049070000}"/>
    <cellStyle name="Total 2 2 9 3" xfId="1598" xr:uid="{00000000-0005-0000-0000-00004A070000}"/>
    <cellStyle name="Total 2 2 9 4" xfId="1878" xr:uid="{00000000-0005-0000-0000-00004B070000}"/>
    <cellStyle name="Total 2 20" xfId="1177" xr:uid="{00000000-0005-0000-0000-00004C070000}"/>
    <cellStyle name="Total 2 20 2" xfId="1178" xr:uid="{00000000-0005-0000-0000-00004D070000}"/>
    <cellStyle name="Total 2 21" xfId="1179" xr:uid="{00000000-0005-0000-0000-00004E070000}"/>
    <cellStyle name="Total 2 21 2" xfId="1180" xr:uid="{00000000-0005-0000-0000-00004F070000}"/>
    <cellStyle name="Total 2 22" xfId="1181" xr:uid="{00000000-0005-0000-0000-000050070000}"/>
    <cellStyle name="Total 2 22 2" xfId="1182" xr:uid="{00000000-0005-0000-0000-000051070000}"/>
    <cellStyle name="Total 2 23" xfId="1183" xr:uid="{00000000-0005-0000-0000-000052070000}"/>
    <cellStyle name="Total 2 23 2" xfId="1184" xr:uid="{00000000-0005-0000-0000-000053070000}"/>
    <cellStyle name="Total 2 24" xfId="1185" xr:uid="{00000000-0005-0000-0000-000054070000}"/>
    <cellStyle name="Total 2 24 2" xfId="1186" xr:uid="{00000000-0005-0000-0000-000055070000}"/>
    <cellStyle name="Total 2 25" xfId="1187" xr:uid="{00000000-0005-0000-0000-000056070000}"/>
    <cellStyle name="Total 2 25 2" xfId="1188" xr:uid="{00000000-0005-0000-0000-000057070000}"/>
    <cellStyle name="Total 2 26" xfId="1189" xr:uid="{00000000-0005-0000-0000-000058070000}"/>
    <cellStyle name="Total 2 26 2" xfId="1190" xr:uid="{00000000-0005-0000-0000-000059070000}"/>
    <cellStyle name="Total 2 27" xfId="1191" xr:uid="{00000000-0005-0000-0000-00005A070000}"/>
    <cellStyle name="Total 2 27 2" xfId="1192" xr:uid="{00000000-0005-0000-0000-00005B070000}"/>
    <cellStyle name="Total 2 28" xfId="1193" xr:uid="{00000000-0005-0000-0000-00005C070000}"/>
    <cellStyle name="Total 2 28 2" xfId="1194" xr:uid="{00000000-0005-0000-0000-00005D070000}"/>
    <cellStyle name="Total 2 29" xfId="1195" xr:uid="{00000000-0005-0000-0000-00005E070000}"/>
    <cellStyle name="Total 2 29 2" xfId="1196" xr:uid="{00000000-0005-0000-0000-00005F070000}"/>
    <cellStyle name="Total 2 3" xfId="1197" xr:uid="{00000000-0005-0000-0000-000060070000}"/>
    <cellStyle name="Total 2 3 2" xfId="1198" xr:uid="{00000000-0005-0000-0000-000061070000}"/>
    <cellStyle name="Total 2 3 2 2" xfId="1607" xr:uid="{00000000-0005-0000-0000-000062070000}"/>
    <cellStyle name="Total 2 3 2 3" xfId="1887" xr:uid="{00000000-0005-0000-0000-000063070000}"/>
    <cellStyle name="Total 2 3 3" xfId="1319" xr:uid="{00000000-0005-0000-0000-000064070000}"/>
    <cellStyle name="Total 2 3 3 2" xfId="1935" xr:uid="{00000000-0005-0000-0000-000065070000}"/>
    <cellStyle name="Total 2 3 4" xfId="1367" xr:uid="{00000000-0005-0000-0000-000066070000}"/>
    <cellStyle name="Total 2 3 5" xfId="1686" xr:uid="{00000000-0005-0000-0000-000067070000}"/>
    <cellStyle name="Total 2 3 6" xfId="1734" xr:uid="{00000000-0005-0000-0000-000068070000}"/>
    <cellStyle name="Total 2 3 7" xfId="1781" xr:uid="{00000000-0005-0000-0000-000069070000}"/>
    <cellStyle name="Total 2 3 8" xfId="1833" xr:uid="{00000000-0005-0000-0000-00006A070000}"/>
    <cellStyle name="Total 2 30" xfId="1199" xr:uid="{00000000-0005-0000-0000-00006B070000}"/>
    <cellStyle name="Total 2 30 2" xfId="1200" xr:uid="{00000000-0005-0000-0000-00006C070000}"/>
    <cellStyle name="Total 2 31" xfId="1201" xr:uid="{00000000-0005-0000-0000-00006D070000}"/>
    <cellStyle name="Total 2 31 2" xfId="1202" xr:uid="{00000000-0005-0000-0000-00006E070000}"/>
    <cellStyle name="Total 2 32" xfId="1203" xr:uid="{00000000-0005-0000-0000-00006F070000}"/>
    <cellStyle name="Total 2 32 2" xfId="1204" xr:uid="{00000000-0005-0000-0000-000070070000}"/>
    <cellStyle name="Total 2 33" xfId="1205" xr:uid="{00000000-0005-0000-0000-000071070000}"/>
    <cellStyle name="Total 2 33 2" xfId="1206" xr:uid="{00000000-0005-0000-0000-000072070000}"/>
    <cellStyle name="Total 2 34" xfId="1207" xr:uid="{00000000-0005-0000-0000-000073070000}"/>
    <cellStyle name="Total 2 34 2" xfId="1208" xr:uid="{00000000-0005-0000-0000-000074070000}"/>
    <cellStyle name="Total 2 35" xfId="1209" xr:uid="{00000000-0005-0000-0000-000075070000}"/>
    <cellStyle name="Total 2 35 2" xfId="1210" xr:uid="{00000000-0005-0000-0000-000076070000}"/>
    <cellStyle name="Total 2 36" xfId="1211" xr:uid="{00000000-0005-0000-0000-000077070000}"/>
    <cellStyle name="Total 2 36 2" xfId="1212" xr:uid="{00000000-0005-0000-0000-000078070000}"/>
    <cellStyle name="Total 2 37" xfId="1213" xr:uid="{00000000-0005-0000-0000-000079070000}"/>
    <cellStyle name="Total 2 37 2" xfId="1214" xr:uid="{00000000-0005-0000-0000-00007A070000}"/>
    <cellStyle name="Total 2 38" xfId="1215" xr:uid="{00000000-0005-0000-0000-00007B070000}"/>
    <cellStyle name="Total 2 38 2" xfId="1216" xr:uid="{00000000-0005-0000-0000-00007C070000}"/>
    <cellStyle name="Total 2 39" xfId="1217" xr:uid="{00000000-0005-0000-0000-00007D070000}"/>
    <cellStyle name="Total 2 39 2" xfId="1218" xr:uid="{00000000-0005-0000-0000-00007E070000}"/>
    <cellStyle name="Total 2 4" xfId="1219" xr:uid="{00000000-0005-0000-0000-00007F070000}"/>
    <cellStyle name="Total 2 4 2" xfId="1220" xr:uid="{00000000-0005-0000-0000-000080070000}"/>
    <cellStyle name="Total 2 4 2 2" xfId="1412" xr:uid="{00000000-0005-0000-0000-000081070000}"/>
    <cellStyle name="Total 2 4 3" xfId="1656" xr:uid="{00000000-0005-0000-0000-000082070000}"/>
    <cellStyle name="Total 2 40" xfId="1221" xr:uid="{00000000-0005-0000-0000-000083070000}"/>
    <cellStyle name="Total 2 40 2" xfId="1222" xr:uid="{00000000-0005-0000-0000-000084070000}"/>
    <cellStyle name="Total 2 41" xfId="1223" xr:uid="{00000000-0005-0000-0000-000085070000}"/>
    <cellStyle name="Total 2 41 2" xfId="1224" xr:uid="{00000000-0005-0000-0000-000086070000}"/>
    <cellStyle name="Total 2 42" xfId="1225" xr:uid="{00000000-0005-0000-0000-000087070000}"/>
    <cellStyle name="Total 2 42 2" xfId="1226" xr:uid="{00000000-0005-0000-0000-000088070000}"/>
    <cellStyle name="Total 2 43" xfId="1227" xr:uid="{00000000-0005-0000-0000-000089070000}"/>
    <cellStyle name="Total 2 43 2" xfId="1228" xr:uid="{00000000-0005-0000-0000-00008A070000}"/>
    <cellStyle name="Total 2 44" xfId="1229" xr:uid="{00000000-0005-0000-0000-00008B070000}"/>
    <cellStyle name="Total 2 44 2" xfId="1230" xr:uid="{00000000-0005-0000-0000-00008C070000}"/>
    <cellStyle name="Total 2 45" xfId="1231" xr:uid="{00000000-0005-0000-0000-00008D070000}"/>
    <cellStyle name="Total 2 45 2" xfId="1232" xr:uid="{00000000-0005-0000-0000-00008E070000}"/>
    <cellStyle name="Total 2 46" xfId="1233" xr:uid="{00000000-0005-0000-0000-00008F070000}"/>
    <cellStyle name="Total 2 46 2" xfId="1234" xr:uid="{00000000-0005-0000-0000-000090070000}"/>
    <cellStyle name="Total 2 47" xfId="1235" xr:uid="{00000000-0005-0000-0000-000091070000}"/>
    <cellStyle name="Total 2 47 2" xfId="1236" xr:uid="{00000000-0005-0000-0000-000092070000}"/>
    <cellStyle name="Total 2 48" xfId="1237" xr:uid="{00000000-0005-0000-0000-000093070000}"/>
    <cellStyle name="Total 2 48 2" xfId="1238" xr:uid="{00000000-0005-0000-0000-000094070000}"/>
    <cellStyle name="Total 2 49" xfId="1239" xr:uid="{00000000-0005-0000-0000-000095070000}"/>
    <cellStyle name="Total 2 49 2" xfId="1240" xr:uid="{00000000-0005-0000-0000-000096070000}"/>
    <cellStyle name="Total 2 5" xfId="1241" xr:uid="{00000000-0005-0000-0000-000097070000}"/>
    <cellStyle name="Total 2 5 2" xfId="1242" xr:uid="{00000000-0005-0000-0000-000098070000}"/>
    <cellStyle name="Total 2 5 2 2" xfId="1669" xr:uid="{00000000-0005-0000-0000-000099070000}"/>
    <cellStyle name="Total 2 5 3" xfId="1427" xr:uid="{00000000-0005-0000-0000-00009A070000}"/>
    <cellStyle name="Total 2 50" xfId="1243" xr:uid="{00000000-0005-0000-0000-00009B070000}"/>
    <cellStyle name="Total 2 50 2" xfId="1244" xr:uid="{00000000-0005-0000-0000-00009C070000}"/>
    <cellStyle name="Total 2 51" xfId="1245" xr:uid="{00000000-0005-0000-0000-00009D070000}"/>
    <cellStyle name="Total 2 51 2" xfId="1246" xr:uid="{00000000-0005-0000-0000-00009E070000}"/>
    <cellStyle name="Total 2 52" xfId="1247" xr:uid="{00000000-0005-0000-0000-00009F070000}"/>
    <cellStyle name="Total 2 52 2" xfId="1248" xr:uid="{00000000-0005-0000-0000-0000A0070000}"/>
    <cellStyle name="Total 2 53" xfId="1249" xr:uid="{00000000-0005-0000-0000-0000A1070000}"/>
    <cellStyle name="Total 2 53 2" xfId="1250" xr:uid="{00000000-0005-0000-0000-0000A2070000}"/>
    <cellStyle name="Total 2 54" xfId="1251" xr:uid="{00000000-0005-0000-0000-0000A3070000}"/>
    <cellStyle name="Total 2 55" xfId="1252" xr:uid="{00000000-0005-0000-0000-0000A4070000}"/>
    <cellStyle name="Total 2 56" xfId="1253" xr:uid="{00000000-0005-0000-0000-0000A5070000}"/>
    <cellStyle name="Total 2 57" xfId="1254" xr:uid="{00000000-0005-0000-0000-0000A6070000}"/>
    <cellStyle name="Total 2 58" xfId="1255" xr:uid="{00000000-0005-0000-0000-0000A7070000}"/>
    <cellStyle name="Total 2 59" xfId="1311" xr:uid="{00000000-0005-0000-0000-0000A8070000}"/>
    <cellStyle name="Total 2 6" xfId="1256" xr:uid="{00000000-0005-0000-0000-0000A9070000}"/>
    <cellStyle name="Total 2 6 2" xfId="1257" xr:uid="{00000000-0005-0000-0000-0000AA070000}"/>
    <cellStyle name="Total 2 6 2 2" xfId="1417" xr:uid="{00000000-0005-0000-0000-0000AB070000}"/>
    <cellStyle name="Total 2 6 3" xfId="1437" xr:uid="{00000000-0005-0000-0000-0000AC070000}"/>
    <cellStyle name="Total 2 7" xfId="1258" xr:uid="{00000000-0005-0000-0000-0000AD070000}"/>
    <cellStyle name="Total 2 7 2" xfId="1259" xr:uid="{00000000-0005-0000-0000-0000AE070000}"/>
    <cellStyle name="Total 2 7 2 2" xfId="1674" xr:uid="{00000000-0005-0000-0000-0000AF070000}"/>
    <cellStyle name="Total 2 7 3" xfId="1426" xr:uid="{00000000-0005-0000-0000-0000B0070000}"/>
    <cellStyle name="Total 2 8" xfId="1260" xr:uid="{00000000-0005-0000-0000-0000B1070000}"/>
    <cellStyle name="Total 2 8 2" xfId="1261" xr:uid="{00000000-0005-0000-0000-0000B2070000}"/>
    <cellStyle name="Total 2 8 2 2" xfId="1452" xr:uid="{00000000-0005-0000-0000-0000B3070000}"/>
    <cellStyle name="Total 2 8 3" xfId="1678" xr:uid="{00000000-0005-0000-0000-0000B4070000}"/>
    <cellStyle name="Total 2 9" xfId="1262" xr:uid="{00000000-0005-0000-0000-0000B5070000}"/>
    <cellStyle name="Total 2 9 2" xfId="1263" xr:uid="{00000000-0005-0000-0000-0000B6070000}"/>
    <cellStyle name="Total 2 9 2 2" xfId="1670" xr:uid="{00000000-0005-0000-0000-0000B7070000}"/>
    <cellStyle name="Total 2 9 3" xfId="1435" xr:uid="{00000000-0005-0000-0000-0000B8070000}"/>
    <cellStyle name="Warning Text" xfId="1279" builtinId="11" customBuiltin="1"/>
    <cellStyle name="Warning Text 2" xfId="172" xr:uid="{00000000-0005-0000-0000-0000BA070000}"/>
  </cellStyles>
  <dxfs count="80"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ont>
        <b/>
        <color rgb="FFFF0000"/>
      </font>
      <fill>
        <patternFill patternType="solid">
          <fgColor rgb="FFE5B8B7"/>
          <bgColor rgb="FFE5B8B7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09/Reports/AFR/Statements/SEFA/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hillil/LOCALS~1/Temp/XPgrpwise/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AFR\2022-2023\Colleges%20AFRs\Broward\2022-23%20AFR%20Broward%20College%2009.06.23%201002AM%20-%20YP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AFR\2022-2023\Colleges%20AFRs\FLSW\2022-23%20AFR%20FLSW%2008.14.23%201247PM-%20YP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AFR\2022-2023\Colleges%20AFRs\Gulf%20Coast\2022-23%20AFR%20Gulf%20Coast%2010.10.23%20917AM%20-%20YPH-%20Revised%20Summary%20of%20Functional%20Expendit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Adjustment Form-NEW"/>
      <sheetName val="DOEFSDownload"/>
      <sheetName val="DFS-A1-1835 Adjustment Form"/>
      <sheetName val="DFS-A1-1835 Table GL Code"/>
      <sheetName val="Contact Information"/>
      <sheetName val="CFI Calculation"/>
      <sheetName val="Days of Operation"/>
      <sheetName val="Certification Form"/>
      <sheetName val="Check Sheet"/>
      <sheetName val="Accounts by GL"/>
      <sheetName val="Consolidated AGL Codes 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_Deposits"/>
      <sheetName val="CU1-Deposits"/>
      <sheetName val="CU2-Other InvestmentsOLD"/>
      <sheetName val="CU2_Other Investments"/>
      <sheetName val="CU2-Other Investments"/>
      <sheetName val="CU2 Instructions Sections A &amp; B"/>
      <sheetName val="CU3_Deficit Ending Equity"/>
      <sheetName val="CU3-Deficit Ending Equity"/>
      <sheetName val="CU6-Chges in Long Term Liab."/>
      <sheetName val="CU5_Prior Period Adjustment"/>
      <sheetName val="CU5- Prior Period Adjustment"/>
      <sheetName val="CU7_Instructions"/>
      <sheetName val="CU7_Bonds Payable &amp; COP"/>
      <sheetName val="CU7-Bonds Payable &amp; COP"/>
      <sheetName val="CU8 Instructions"/>
      <sheetName val="CU8 _Instructions"/>
      <sheetName val="CU8_Install Purch Contracts"/>
      <sheetName val="CU8- Install Purch &amp; Leases"/>
      <sheetName val="CU9 Instructions"/>
      <sheetName val="CU9_Line of Credit"/>
      <sheetName val="CU9-Lines of Credit"/>
      <sheetName val="CU11_Pollution Remed-Pt1"/>
      <sheetName val="CU11_Pollution Remed-Pt2"/>
      <sheetName val="CUR1-Operating Leases-OLD"/>
      <sheetName val="CUR2_Construct.&amp; Other Sig"/>
      <sheetName val="CUR2-Construct. &amp; Other Sig."/>
      <sheetName val="CUR3_Related Party Trans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2023.v02</v>
          </cell>
        </row>
        <row r="9">
          <cell r="C9">
            <v>45107</v>
          </cell>
        </row>
      </sheetData>
      <sheetData sheetId="6"/>
      <sheetData sheetId="7"/>
      <sheetData sheetId="8"/>
      <sheetData sheetId="9"/>
      <sheetData sheetId="10">
        <row r="6">
          <cell r="D6">
            <v>58999932</v>
          </cell>
        </row>
      </sheetData>
      <sheetData sheetId="11"/>
      <sheetData sheetId="12">
        <row r="9">
          <cell r="O9" t="str">
            <v>Unit</v>
          </cell>
        </row>
      </sheetData>
      <sheetData sheetId="13">
        <row r="11">
          <cell r="G11">
            <v>36072842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5">
          <cell r="A45" t="str">
            <v>EASTERN FLORIDA STATE COLLEGE</v>
          </cell>
        </row>
      </sheetData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Adjustment Form-NEW"/>
      <sheetName val="DOEFSDownload"/>
      <sheetName val="DFS-A1-1835 Adjustment Form"/>
      <sheetName val="DFS-A1-1835 Table GL Code"/>
      <sheetName val="Contact Information"/>
      <sheetName val="CFI Calculation"/>
      <sheetName val="Days of Operation"/>
      <sheetName val="Certification Form"/>
      <sheetName val="Check Sheet"/>
      <sheetName val="Accounts by GL"/>
      <sheetName val="Consolidated AGL Codes 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_Deposits"/>
      <sheetName val="CU1-Deposits"/>
      <sheetName val="CU2-Other InvestmentsOLD"/>
      <sheetName val="CU2_Other Investments"/>
      <sheetName val="CU2-Other Investments"/>
      <sheetName val="CU2 Instructions Sections A &amp; B"/>
      <sheetName val="CU3_Deficit Ending Equity"/>
      <sheetName val="CU3-Deficit Ending Equity"/>
      <sheetName val="CU6-Chges in Long Term Liab."/>
      <sheetName val="CU5_Prior Period Adjustment"/>
      <sheetName val="CU5- Prior Period Adjustment"/>
      <sheetName val="CU7_Instructions"/>
      <sheetName val="CU7_Bonds Payable &amp; COP"/>
      <sheetName val="CU7-Bonds Payable &amp; COP"/>
      <sheetName val="CU8 Instructions"/>
      <sheetName val="CU8 _Instructions"/>
      <sheetName val="CU8_Install Purch Contracts"/>
      <sheetName val="CU8- Install Purch &amp; Leases"/>
      <sheetName val="CU9 Instructions"/>
      <sheetName val="CU9_Line of Credit"/>
      <sheetName val="CU9-Lines of Credit"/>
      <sheetName val="CU11_Pollution Remed-Pt1"/>
      <sheetName val="CU11_Pollution Remed-Pt2"/>
      <sheetName val="CUR1-Operating Leases-OLD"/>
      <sheetName val="CUR2_Construct.&amp; Other Sig"/>
      <sheetName val="CUR2-Construct. &amp; Other Sig."/>
      <sheetName val="CUR3_Related Party Trans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2023.v02</v>
          </cell>
        </row>
      </sheetData>
      <sheetData sheetId="6"/>
      <sheetData sheetId="7"/>
      <sheetData sheetId="8"/>
      <sheetData sheetId="9"/>
      <sheetData sheetId="10">
        <row r="192">
          <cell r="O192">
            <v>1711795.7500000002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16">
          <cell r="A116" t="str">
            <v>EASTERN FLORIDA STATE COLLEGE</v>
          </cell>
          <cell r="B116">
            <v>42610.560000000056</v>
          </cell>
        </row>
        <row r="117">
          <cell r="A117" t="str">
            <v>BROWARD COLLEGE</v>
          </cell>
          <cell r="B117">
            <v>2062204.2400000002</v>
          </cell>
        </row>
        <row r="118">
          <cell r="A118" t="str">
            <v>COLLEGE OF CENTRAL FLORIDA</v>
          </cell>
          <cell r="B118">
            <v>262943.70999999996</v>
          </cell>
        </row>
        <row r="119">
          <cell r="A119" t="str">
            <v>CHIPOLA COLLEGE</v>
          </cell>
          <cell r="B119">
            <v>128016.95999999996</v>
          </cell>
        </row>
        <row r="120">
          <cell r="A120" t="str">
            <v>DAYTONA STATE COLLEGE</v>
          </cell>
          <cell r="B120">
            <v>827203.24</v>
          </cell>
        </row>
        <row r="121">
          <cell r="A121" t="str">
            <v>FLORIDA SOUTHWESTERN STATE COLLEGE</v>
          </cell>
          <cell r="B121">
            <v>919369.06</v>
          </cell>
        </row>
        <row r="122">
          <cell r="A122" t="str">
            <v>FLORIDA STATE COLLEGE AT JACKSONVILLE</v>
          </cell>
          <cell r="B122">
            <v>1146334.96</v>
          </cell>
        </row>
        <row r="123">
          <cell r="A123" t="str">
            <v>THE COLLEGE OF THE FLORIDA KEYS</v>
          </cell>
          <cell r="B123">
            <v>160529.68</v>
          </cell>
        </row>
        <row r="124">
          <cell r="A124" t="str">
            <v>GULF COAST STATE COLLEGE</v>
          </cell>
          <cell r="B124">
            <v>123708.66000000003</v>
          </cell>
        </row>
        <row r="125">
          <cell r="A125" t="str">
            <v>HILLSBOROUGH COMMUNITY COLLEGE</v>
          </cell>
          <cell r="B125">
            <v>243668.9000000013</v>
          </cell>
        </row>
        <row r="126">
          <cell r="A126" t="str">
            <v>INDIAN RIVER STATE COLLEGE</v>
          </cell>
          <cell r="B126">
            <v>183693.19999999995</v>
          </cell>
        </row>
        <row r="127">
          <cell r="A127" t="str">
            <v>FLORIDA GATEWAY COLLEGE</v>
          </cell>
          <cell r="B127">
            <v>44466.630000000005</v>
          </cell>
        </row>
        <row r="128">
          <cell r="A128" t="str">
            <v>LAKE-SUMTER STATE COLLEGE</v>
          </cell>
          <cell r="B128">
            <v>242253.36999999988</v>
          </cell>
        </row>
        <row r="129">
          <cell r="A129" t="str">
            <v>STATE COLLEGE OF FLORIDA, MANATEE-SARASOTA</v>
          </cell>
          <cell r="B129">
            <v>1546787.2300000004</v>
          </cell>
        </row>
        <row r="130">
          <cell r="A130" t="str">
            <v>MIAMI DADE COLLEGE</v>
          </cell>
          <cell r="B130">
            <v>8971540.5000000075</v>
          </cell>
        </row>
        <row r="131">
          <cell r="A131" t="str">
            <v>NORTH FLORIDA COLLEGE</v>
          </cell>
          <cell r="B131">
            <v>54752.26999999999</v>
          </cell>
        </row>
        <row r="132">
          <cell r="A132" t="str">
            <v>NORTHWEST FLORIDA STATE COLLEGE</v>
          </cell>
          <cell r="B132">
            <v>0</v>
          </cell>
        </row>
        <row r="133">
          <cell r="A133" t="str">
            <v>PALM BEACH STATE COLLEGE</v>
          </cell>
          <cell r="B133">
            <v>4044756.24</v>
          </cell>
        </row>
        <row r="134">
          <cell r="A134" t="str">
            <v>PASCO-HERNANDO STATE COLLEGE</v>
          </cell>
          <cell r="B134">
            <v>712030.3000000004</v>
          </cell>
        </row>
        <row r="135">
          <cell r="A135" t="str">
            <v>PENSACOLA STATE COLLEGE</v>
          </cell>
          <cell r="B135">
            <v>743062.08000000031</v>
          </cell>
        </row>
        <row r="136">
          <cell r="A136" t="str">
            <v>POLK STATE COLLEGE</v>
          </cell>
          <cell r="B136">
            <v>161029.67000000016</v>
          </cell>
        </row>
        <row r="137">
          <cell r="A137" t="str">
            <v>ST. JOHNS RIVER STATE COLLEGE</v>
          </cell>
          <cell r="B137">
            <v>427423.92999999982</v>
          </cell>
        </row>
        <row r="138">
          <cell r="A138" t="str">
            <v>ST. PETERSBURG COLLEGE</v>
          </cell>
          <cell r="B138">
            <v>3552586.2800000007</v>
          </cell>
        </row>
        <row r="139">
          <cell r="A139" t="str">
            <v>SANTA FE COLLEGE</v>
          </cell>
          <cell r="B139">
            <v>1293273.0099999995</v>
          </cell>
        </row>
        <row r="140">
          <cell r="A140" t="str">
            <v>SEMINOLE STATE COLLEGE OF FLORIDA</v>
          </cell>
          <cell r="B140">
            <v>466930.43999999994</v>
          </cell>
        </row>
        <row r="141">
          <cell r="A141" t="str">
            <v>SOUTH FLORIDA STATE COLLEGE</v>
          </cell>
          <cell r="B141">
            <v>216987.44000000006</v>
          </cell>
        </row>
        <row r="142">
          <cell r="A142" t="str">
            <v>TALLAHASSEE COMMUNITY COLLEGE</v>
          </cell>
          <cell r="B142">
            <v>931707.58999999985</v>
          </cell>
        </row>
        <row r="143">
          <cell r="A143" t="str">
            <v>VALENCIA COLLEGE</v>
          </cell>
          <cell r="B143">
            <v>2972087.9800000004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Adjustment Form-NEW"/>
      <sheetName val="DOEFSDownload"/>
      <sheetName val="DFS-A1-1835 Adjustment Form"/>
      <sheetName val="DFS-A1-1835 Table GL Code"/>
      <sheetName val="Contact Information"/>
      <sheetName val="CFI Calculation"/>
      <sheetName val="Days of Operation"/>
      <sheetName val="Certification Form"/>
      <sheetName val="Check Sheet"/>
      <sheetName val="Accounts by GL"/>
      <sheetName val="Consolidated AGL Codes 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_Deposits"/>
      <sheetName val="CU1-Deposits"/>
      <sheetName val="CU2-Other InvestmentsOLD"/>
      <sheetName val="CU2_Other Investments"/>
      <sheetName val="CU2-Other Investments"/>
      <sheetName val="CU2 Instructions Sections A &amp; B"/>
      <sheetName val="CU3_Deficit Ending Equity"/>
      <sheetName val="CU3-Deficit Ending Equity"/>
      <sheetName val="CU6-Chges in Long Term Liab."/>
      <sheetName val="CU5_Prior Period Adjustment"/>
      <sheetName val="CU5- Prior Period Adjustment"/>
      <sheetName val="CU7_Instructions"/>
      <sheetName val="CU7_Bonds Payable &amp; COP"/>
      <sheetName val="CU7-Bonds Payable &amp; COP"/>
      <sheetName val="CU8 Instructions"/>
      <sheetName val="CU8 _Instructions"/>
      <sheetName val="CU8_Install Purch Contracts"/>
      <sheetName val="CU8- Install Purch &amp; Leases"/>
      <sheetName val="CU9 Instructions"/>
      <sheetName val="CU9_Line of Credit"/>
      <sheetName val="CU9-Lines of Credit"/>
      <sheetName val="CU11_Pollution Remed-Pt1"/>
      <sheetName val="CU11_Pollution Remed-Pt2"/>
      <sheetName val="CUR1-Operating Leases-OLD"/>
      <sheetName val="CUR2_Construct.&amp; Other Sig"/>
      <sheetName val="CUR2-Construct. &amp; Other Sig."/>
      <sheetName val="CUR3_Related Party Trans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2">
          <cell r="O192">
            <v>522114.5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16">
          <cell r="A116" t="str">
            <v>EASTERN FLORIDA STATE COLLEGE</v>
          </cell>
          <cell r="B116">
            <v>42610.560000000056</v>
          </cell>
        </row>
        <row r="117">
          <cell r="A117" t="str">
            <v>BROWARD COLLEGE</v>
          </cell>
          <cell r="B117">
            <v>2062204.2400000002</v>
          </cell>
        </row>
        <row r="118">
          <cell r="A118" t="str">
            <v>COLLEGE OF CENTRAL FLORIDA</v>
          </cell>
          <cell r="B118">
            <v>262943.70999999996</v>
          </cell>
        </row>
        <row r="119">
          <cell r="A119" t="str">
            <v>CHIPOLA COLLEGE</v>
          </cell>
          <cell r="B119">
            <v>128016.95999999996</v>
          </cell>
        </row>
        <row r="120">
          <cell r="A120" t="str">
            <v>DAYTONA STATE COLLEGE</v>
          </cell>
          <cell r="B120">
            <v>827203.24</v>
          </cell>
        </row>
        <row r="121">
          <cell r="A121" t="str">
            <v>FLORIDA SOUTHWESTERN STATE COLLEGE</v>
          </cell>
          <cell r="B121">
            <v>919369.06</v>
          </cell>
        </row>
        <row r="122">
          <cell r="A122" t="str">
            <v>FLORIDA STATE COLLEGE AT JACKSONVILLE</v>
          </cell>
          <cell r="B122">
            <v>1146334.96</v>
          </cell>
        </row>
        <row r="123">
          <cell r="A123" t="str">
            <v>THE COLLEGE OF THE FLORIDA KEYS</v>
          </cell>
          <cell r="B123">
            <v>160529.68</v>
          </cell>
        </row>
        <row r="124">
          <cell r="A124" t="str">
            <v>GULF COAST STATE COLLEGE</v>
          </cell>
          <cell r="B124">
            <v>123708.66000000003</v>
          </cell>
        </row>
        <row r="125">
          <cell r="A125" t="str">
            <v>HILLSBOROUGH COMMUNITY COLLEGE</v>
          </cell>
          <cell r="B125">
            <v>243668.9000000013</v>
          </cell>
        </row>
        <row r="126">
          <cell r="A126" t="str">
            <v>INDIAN RIVER STATE COLLEGE</v>
          </cell>
          <cell r="B126">
            <v>183693.19999999995</v>
          </cell>
        </row>
        <row r="127">
          <cell r="A127" t="str">
            <v>FLORIDA GATEWAY COLLEGE</v>
          </cell>
          <cell r="B127">
            <v>44466.630000000005</v>
          </cell>
        </row>
        <row r="128">
          <cell r="A128" t="str">
            <v>LAKE-SUMTER STATE COLLEGE</v>
          </cell>
          <cell r="B128">
            <v>242253.36999999988</v>
          </cell>
        </row>
        <row r="129">
          <cell r="A129" t="str">
            <v>STATE COLLEGE OF FLORIDA, MANATEE-SARASOTA</v>
          </cell>
          <cell r="B129">
            <v>1546787.2300000004</v>
          </cell>
        </row>
        <row r="130">
          <cell r="A130" t="str">
            <v>MIAMI DADE COLLEGE</v>
          </cell>
          <cell r="B130">
            <v>8971540.5000000075</v>
          </cell>
        </row>
        <row r="131">
          <cell r="A131" t="str">
            <v>NORTH FLORIDA COLLEGE</v>
          </cell>
          <cell r="B131">
            <v>54752.26999999999</v>
          </cell>
        </row>
        <row r="132">
          <cell r="A132" t="str">
            <v>NORTHWEST FLORIDA STATE COLLEGE</v>
          </cell>
          <cell r="B132">
            <v>0</v>
          </cell>
        </row>
        <row r="133">
          <cell r="A133" t="str">
            <v>PALM BEACH STATE COLLEGE</v>
          </cell>
          <cell r="B133">
            <v>4044756.24</v>
          </cell>
        </row>
        <row r="134">
          <cell r="A134" t="str">
            <v>PASCO-HERNANDO STATE COLLEGE</v>
          </cell>
          <cell r="B134">
            <v>712030.3000000004</v>
          </cell>
        </row>
        <row r="135">
          <cell r="A135" t="str">
            <v>PENSACOLA STATE COLLEGE</v>
          </cell>
          <cell r="B135">
            <v>743062.08000000031</v>
          </cell>
        </row>
        <row r="136">
          <cell r="A136" t="str">
            <v>POLK STATE COLLEGE</v>
          </cell>
          <cell r="B136">
            <v>161029.67000000016</v>
          </cell>
        </row>
        <row r="137">
          <cell r="A137" t="str">
            <v>ST. JOHNS RIVER STATE COLLEGE</v>
          </cell>
          <cell r="B137">
            <v>427423.92999999982</v>
          </cell>
        </row>
        <row r="138">
          <cell r="A138" t="str">
            <v>ST. PETERSBURG COLLEGE</v>
          </cell>
          <cell r="B138">
            <v>3552586.2800000007</v>
          </cell>
        </row>
        <row r="139">
          <cell r="A139" t="str">
            <v>SANTA FE COLLEGE</v>
          </cell>
          <cell r="B139">
            <v>1293273.0099999995</v>
          </cell>
        </row>
        <row r="140">
          <cell r="A140" t="str">
            <v>SEMINOLE STATE COLLEGE OF FLORIDA</v>
          </cell>
          <cell r="B140">
            <v>466930.43999999994</v>
          </cell>
        </row>
        <row r="141">
          <cell r="A141" t="str">
            <v>SOUTH FLORIDA STATE COLLEGE</v>
          </cell>
          <cell r="B141">
            <v>216987.44000000006</v>
          </cell>
        </row>
        <row r="142">
          <cell r="A142" t="str">
            <v>TALLAHASSEE COMMUNITY COLLEGE</v>
          </cell>
          <cell r="B142">
            <v>931707.58999999985</v>
          </cell>
        </row>
        <row r="143">
          <cell r="A143" t="str">
            <v>VALENCIA COLLEGE</v>
          </cell>
          <cell r="B143">
            <v>2972087.9800000004</v>
          </cell>
        </row>
      </sheetData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92D050"/>
    <pageSetUpPr fitToPage="1"/>
  </sheetPr>
  <dimension ref="A1:AB86"/>
  <sheetViews>
    <sheetView tabSelected="1" zoomScale="90" zoomScaleNormal="90" workbookViewId="0">
      <selection activeCell="A8" sqref="A8"/>
    </sheetView>
  </sheetViews>
  <sheetFormatPr defaultColWidth="22.81640625" defaultRowHeight="14.5"/>
  <cols>
    <col min="1" max="1" width="61.26953125" customWidth="1"/>
    <col min="2" max="2" width="20.453125" customWidth="1"/>
    <col min="3" max="3" width="23.81640625" customWidth="1"/>
    <col min="4" max="4" width="20" hidden="1" customWidth="1"/>
    <col min="5" max="5" width="1" customWidth="1"/>
    <col min="6" max="6" width="14.54296875" bestFit="1" customWidth="1"/>
    <col min="7" max="7" width="14.26953125" customWidth="1"/>
    <col min="8" max="8" width="9.26953125" customWidth="1"/>
    <col min="9" max="9" width="2.26953125" customWidth="1"/>
  </cols>
  <sheetData>
    <row r="1" spans="1:28" ht="18">
      <c r="B1" s="72" t="s">
        <v>30</v>
      </c>
      <c r="C1" s="7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5">
      <c r="B2" s="21" t="s">
        <v>0</v>
      </c>
      <c r="C2" s="21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5">
      <c r="B3" s="21" t="s">
        <v>1</v>
      </c>
      <c r="C3" s="21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5">
      <c r="B4" s="21" t="s">
        <v>97</v>
      </c>
      <c r="C4" s="21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4.5" customHeight="1">
      <c r="A5" s="21"/>
      <c r="B5" s="21"/>
      <c r="C5" s="2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" thickBot="1">
      <c r="A6" s="22"/>
      <c r="B6" s="23" t="s">
        <v>2</v>
      </c>
      <c r="C6" s="24" t="s">
        <v>101</v>
      </c>
      <c r="D6" s="3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5.25" customHeight="1" thickTop="1">
      <c r="A7" s="25"/>
      <c r="B7" s="26"/>
      <c r="C7" s="2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5">
      <c r="A8" s="28" t="s">
        <v>4</v>
      </c>
      <c r="B8" s="29"/>
      <c r="C8" s="30">
        <f>SUM(EASTERNFL:VALENCIA!C8)</f>
        <v>33520565.150000013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.5" customHeight="1">
      <c r="A9" s="31"/>
      <c r="B9" s="32"/>
      <c r="C9" s="33"/>
      <c r="D9" s="4"/>
      <c r="E9" s="1"/>
      <c r="F9" s="5"/>
      <c r="G9" s="6"/>
      <c r="H9" s="7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>
      <c r="A10" s="34" t="s">
        <v>5</v>
      </c>
      <c r="B10" s="35"/>
      <c r="C10" s="36">
        <f>SUM(EASTERNFL:VALENCIA!C10)</f>
        <v>50078656.68999999</v>
      </c>
      <c r="D10" s="4"/>
      <c r="E10" s="1"/>
      <c r="F10" s="73"/>
      <c r="G10" s="64" t="s">
        <v>63</v>
      </c>
      <c r="H10" s="74"/>
      <c r="I10" s="7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4">
      <c r="A11" s="37" t="s">
        <v>6</v>
      </c>
      <c r="B11" s="35"/>
      <c r="C11" s="36">
        <f>SUM(EASTERNFL:VALENCIA!C11)</f>
        <v>4652251.7399999993</v>
      </c>
      <c r="D11" s="4"/>
      <c r="E11" s="1"/>
      <c r="F11" s="75"/>
      <c r="G11" s="70" t="s">
        <v>64</v>
      </c>
      <c r="H11" s="70"/>
      <c r="I11" s="7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6" thickBot="1">
      <c r="A12" s="38" t="s">
        <v>7</v>
      </c>
      <c r="B12" s="39"/>
      <c r="C12" s="40">
        <f>SUM(C10:C11)</f>
        <v>54730908.429999992</v>
      </c>
      <c r="D12" s="4"/>
      <c r="E12" s="1"/>
      <c r="F12" s="76" t="s">
        <v>98</v>
      </c>
      <c r="G12" s="49"/>
      <c r="H12" s="49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5">
      <c r="A13" s="41" t="s">
        <v>9</v>
      </c>
      <c r="B13" s="35"/>
      <c r="C13" s="42"/>
      <c r="D13" s="4"/>
      <c r="E13" s="1"/>
      <c r="F13" s="77">
        <f>B14+B15</f>
        <v>43743499.709999993</v>
      </c>
      <c r="G13" s="49" t="s">
        <v>8</v>
      </c>
      <c r="H13" s="49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6" thickBot="1">
      <c r="A14" s="43" t="s">
        <v>11</v>
      </c>
      <c r="B14" s="44">
        <f>SUM(EASTERNFL:VALENCIA!B14)</f>
        <v>28206744.689999994</v>
      </c>
      <c r="C14" s="42"/>
      <c r="D14" s="10"/>
      <c r="E14" s="1"/>
      <c r="F14" s="78">
        <f>SUM(B16:B23)</f>
        <v>14671376.43</v>
      </c>
      <c r="G14" s="49" t="s">
        <v>10</v>
      </c>
      <c r="H14" s="49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5">
      <c r="A15" s="43" t="s">
        <v>12</v>
      </c>
      <c r="B15" s="44">
        <f>SUM(EASTERNFL:VALENCIA!B15)</f>
        <v>15536755.020000003</v>
      </c>
      <c r="C15" s="42"/>
      <c r="D15" s="10"/>
      <c r="E15" s="1"/>
      <c r="F15" s="79"/>
      <c r="G15" s="49"/>
      <c r="H15" s="49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5">
      <c r="A16" s="43" t="s">
        <v>14</v>
      </c>
      <c r="B16" s="44">
        <f>SUM(EASTERNFL:VALENCIA!B16)</f>
        <v>5895948.3399999999</v>
      </c>
      <c r="C16" s="42"/>
      <c r="D16" s="10"/>
      <c r="E16" s="1"/>
      <c r="F16" s="77">
        <f>F13+F14</f>
        <v>58414876.139999993</v>
      </c>
      <c r="G16" s="49" t="s">
        <v>13</v>
      </c>
      <c r="H16" s="49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9" ht="15.5">
      <c r="A17" s="43" t="s">
        <v>16</v>
      </c>
      <c r="B17" s="44">
        <f>SUM(EASTERNFL:VALENCIA!B17)</f>
        <v>254193.02</v>
      </c>
      <c r="C17" s="42"/>
      <c r="D17" s="10"/>
      <c r="E17" s="1"/>
      <c r="F17" s="80">
        <f>F14/F16</f>
        <v>0.25115822200560439</v>
      </c>
      <c r="G17" s="52" t="s">
        <v>15</v>
      </c>
      <c r="H17" s="53"/>
      <c r="I17" s="11"/>
    </row>
    <row r="18" spans="1:9" ht="15.5">
      <c r="A18" s="43" t="s">
        <v>17</v>
      </c>
      <c r="B18" s="44">
        <f>SUM(EASTERNFL:VALENCIA!B18)</f>
        <v>931194.71</v>
      </c>
      <c r="C18" s="42"/>
      <c r="D18" s="10"/>
      <c r="E18" s="1"/>
      <c r="F18" s="1"/>
      <c r="G18" s="2"/>
      <c r="H18" s="1"/>
      <c r="I18" s="1"/>
    </row>
    <row r="19" spans="1:9" ht="15.5">
      <c r="A19" s="43" t="s">
        <v>18</v>
      </c>
      <c r="B19" s="44">
        <f>SUM(EASTERNFL:VALENCIA!B19)</f>
        <v>581866.41999999993</v>
      </c>
      <c r="C19" s="42"/>
      <c r="D19" s="10"/>
      <c r="E19" s="1"/>
      <c r="F19" s="1"/>
      <c r="G19" s="2"/>
      <c r="H19" s="1"/>
      <c r="I19" s="1"/>
    </row>
    <row r="20" spans="1:9" ht="15.5">
      <c r="A20" s="43" t="s">
        <v>19</v>
      </c>
      <c r="B20" s="44">
        <f>SUM(EASTERNFL:VALENCIA!B20)</f>
        <v>389248.61</v>
      </c>
      <c r="C20" s="42"/>
      <c r="D20" s="10"/>
      <c r="E20" s="1"/>
      <c r="F20" s="1"/>
      <c r="G20" s="1"/>
      <c r="H20" s="1"/>
      <c r="I20" s="1"/>
    </row>
    <row r="21" spans="1:9" ht="15.5">
      <c r="A21" s="45" t="s">
        <v>20</v>
      </c>
      <c r="B21" s="44">
        <f>SUM(EASTERNFL:VALENCIA!B21)</f>
        <v>347656.88999999996</v>
      </c>
      <c r="C21" s="42"/>
      <c r="D21" s="10"/>
      <c r="E21" s="1"/>
      <c r="F21" s="1"/>
      <c r="G21" s="1"/>
      <c r="H21" s="1"/>
      <c r="I21" s="1"/>
    </row>
    <row r="22" spans="1:9" ht="15.5">
      <c r="A22" s="43" t="s">
        <v>21</v>
      </c>
      <c r="B22" s="44">
        <f>SUM(EASTERNFL:VALENCIA!B22)</f>
        <v>4747989.6500000004</v>
      </c>
      <c r="C22" s="42"/>
      <c r="D22" s="10"/>
      <c r="E22" s="1"/>
      <c r="F22" s="1"/>
      <c r="G22" s="1"/>
      <c r="H22" s="1"/>
      <c r="I22" s="1"/>
    </row>
    <row r="23" spans="1:9" ht="15.5">
      <c r="A23" s="37" t="s">
        <v>22</v>
      </c>
      <c r="B23" s="46">
        <f>SUM(EASTERNFL:VALENCIA!B23)</f>
        <v>1523278.7899999998</v>
      </c>
      <c r="C23" s="42"/>
      <c r="D23" s="10"/>
      <c r="E23" s="1"/>
      <c r="F23" s="1"/>
      <c r="G23" s="1"/>
      <c r="H23" s="1"/>
      <c r="I23" s="1"/>
    </row>
    <row r="24" spans="1:9" ht="15.5">
      <c r="A24" s="41" t="s">
        <v>23</v>
      </c>
      <c r="B24" s="35"/>
      <c r="C24" s="47">
        <f>SUM(B14:B23)</f>
        <v>58414876.140000001</v>
      </c>
      <c r="D24" s="12"/>
      <c r="E24" s="1"/>
      <c r="F24" s="1"/>
      <c r="G24" s="1"/>
      <c r="H24" s="1"/>
      <c r="I24" s="1"/>
    </row>
    <row r="25" spans="1:9" ht="15.5">
      <c r="A25" s="41"/>
      <c r="B25" s="35"/>
      <c r="C25" s="42"/>
      <c r="D25" s="12"/>
      <c r="E25" s="1"/>
      <c r="F25" s="1"/>
      <c r="G25" s="1"/>
      <c r="H25" s="1"/>
      <c r="I25" s="1"/>
    </row>
    <row r="26" spans="1:9" ht="16" thickBot="1">
      <c r="A26" s="41" t="s">
        <v>24</v>
      </c>
      <c r="B26" s="35"/>
      <c r="C26" s="48">
        <f>C8+C12-C24</f>
        <v>29836597.440000013</v>
      </c>
      <c r="D26" s="12"/>
      <c r="E26" s="1"/>
      <c r="F26" s="1"/>
      <c r="G26" s="1"/>
      <c r="H26" s="1"/>
      <c r="I26" s="1"/>
    </row>
    <row r="27" spans="1:9" ht="14.25" customHeight="1" thickTop="1" thickBot="1">
      <c r="A27" s="13"/>
      <c r="B27" s="14"/>
      <c r="C27" s="15"/>
      <c r="D27" s="1"/>
      <c r="E27" s="1"/>
      <c r="F27" s="1"/>
      <c r="G27" s="1"/>
      <c r="H27" s="1"/>
      <c r="I27" s="1"/>
    </row>
    <row r="28" spans="1:9" ht="15" thickTop="1">
      <c r="A28" s="1" t="s">
        <v>25</v>
      </c>
      <c r="B28" s="1"/>
      <c r="C28" s="1"/>
      <c r="D28" s="1"/>
      <c r="E28" s="1"/>
      <c r="F28" s="1"/>
      <c r="G28" s="1"/>
      <c r="H28" s="1"/>
      <c r="I28" s="1"/>
    </row>
    <row r="29" spans="1:9" ht="51" customHeight="1">
      <c r="A29" s="170" t="s">
        <v>100</v>
      </c>
      <c r="B29" s="171"/>
      <c r="C29" s="172"/>
      <c r="D29" s="1"/>
      <c r="E29" s="1"/>
      <c r="F29" s="1"/>
      <c r="G29" s="1"/>
      <c r="H29" s="1"/>
      <c r="I29" s="1"/>
    </row>
    <row r="30" spans="1:9">
      <c r="A30" s="1" t="s">
        <v>26</v>
      </c>
      <c r="B30" s="1"/>
      <c r="C30" s="1"/>
      <c r="D30" s="1"/>
      <c r="E30" s="1"/>
      <c r="F30" s="1"/>
      <c r="G30" s="1"/>
      <c r="H30" s="1"/>
      <c r="I30" s="1"/>
    </row>
    <row r="31" spans="1:9" ht="27" customHeight="1">
      <c r="A31" s="167" t="s">
        <v>99</v>
      </c>
      <c r="B31" s="168"/>
      <c r="C31" s="169"/>
      <c r="D31" s="1"/>
      <c r="E31" s="1"/>
      <c r="F31" s="1"/>
      <c r="G31" s="1"/>
      <c r="H31" s="1"/>
      <c r="I31" s="1"/>
    </row>
    <row r="32" spans="1:9" ht="28.5" customHeight="1">
      <c r="D32" s="1"/>
      <c r="E32" s="1"/>
      <c r="F32" s="1"/>
      <c r="G32" s="1"/>
      <c r="H32" s="1"/>
      <c r="I32" s="1"/>
    </row>
    <row r="33" spans="1:4">
      <c r="A33" s="1"/>
      <c r="B33" s="1"/>
      <c r="C33" s="1"/>
    </row>
    <row r="34" spans="1:4">
      <c r="A34" s="16" t="s">
        <v>27</v>
      </c>
      <c r="B34" s="12"/>
      <c r="C34" s="12"/>
      <c r="D34" s="12"/>
    </row>
    <row r="35" spans="1:4" hidden="1">
      <c r="A35" s="1"/>
      <c r="B35" s="12"/>
      <c r="C35" s="12"/>
      <c r="D35" s="12"/>
    </row>
    <row r="36" spans="1:4" hidden="1">
      <c r="A36" s="1"/>
      <c r="B36" s="12"/>
      <c r="C36" s="12"/>
      <c r="D36" s="12"/>
    </row>
    <row r="37" spans="1:4" hidden="1">
      <c r="A37" s="1"/>
      <c r="B37" s="12"/>
      <c r="C37" s="12"/>
      <c r="D37" s="12"/>
    </row>
    <row r="38" spans="1:4" hidden="1">
      <c r="A38" s="1"/>
      <c r="B38" s="12"/>
      <c r="C38" s="12"/>
      <c r="D38" s="12"/>
    </row>
    <row r="39" spans="1:4" hidden="1">
      <c r="A39" s="1"/>
      <c r="B39" s="12"/>
      <c r="C39" s="12"/>
      <c r="D39" s="12"/>
    </row>
    <row r="40" spans="1:4" hidden="1">
      <c r="A40" s="1"/>
      <c r="B40" s="12"/>
      <c r="C40" s="12"/>
      <c r="D40" s="12"/>
    </row>
    <row r="41" spans="1:4" hidden="1">
      <c r="A41" s="1"/>
      <c r="B41" s="12"/>
      <c r="C41" s="12"/>
      <c r="D41" s="12"/>
    </row>
    <row r="42" spans="1:4" hidden="1">
      <c r="A42" s="1"/>
      <c r="B42" s="12"/>
      <c r="C42" s="12"/>
      <c r="D42" s="12"/>
    </row>
    <row r="43" spans="1:4" hidden="1">
      <c r="A43" s="1"/>
      <c r="B43" s="12"/>
      <c r="C43" s="12"/>
      <c r="D43" s="12"/>
    </row>
    <row r="44" spans="1:4" hidden="1">
      <c r="A44" s="1"/>
      <c r="B44" s="12"/>
      <c r="C44" s="12"/>
      <c r="D44" s="12"/>
    </row>
    <row r="45" spans="1:4" hidden="1">
      <c r="A45" s="1"/>
      <c r="B45" s="12"/>
      <c r="C45" s="12"/>
      <c r="D45" s="12"/>
    </row>
    <row r="46" spans="1:4" hidden="1">
      <c r="A46" s="1"/>
      <c r="B46" s="12"/>
      <c r="C46" s="12"/>
      <c r="D46" s="12"/>
    </row>
    <row r="47" spans="1:4" hidden="1">
      <c r="A47" s="1"/>
      <c r="B47" s="12"/>
      <c r="C47" s="12"/>
      <c r="D47" s="12"/>
    </row>
    <row r="48" spans="1:4" hidden="1">
      <c r="A48" s="1"/>
      <c r="B48" s="12"/>
      <c r="C48" s="12"/>
      <c r="D48" s="12"/>
    </row>
    <row r="49" spans="1:4" hidden="1">
      <c r="A49" s="1"/>
      <c r="B49" s="12"/>
      <c r="C49" s="12"/>
      <c r="D49" s="12"/>
    </row>
    <row r="50" spans="1:4" hidden="1">
      <c r="A50" s="1"/>
      <c r="B50" s="12"/>
      <c r="C50" s="12"/>
      <c r="D50" s="12"/>
    </row>
    <row r="51" spans="1:4" hidden="1">
      <c r="D51" s="12"/>
    </row>
    <row r="52" spans="1:4">
      <c r="A52" s="56"/>
    </row>
    <row r="53" spans="1:4">
      <c r="A53" s="1"/>
      <c r="B53" s="1"/>
      <c r="C53" s="1"/>
    </row>
    <row r="54" spans="1:4" ht="14.25" customHeight="1">
      <c r="D54" s="1"/>
    </row>
    <row r="55" spans="1:4">
      <c r="A55" s="17" t="s">
        <v>28</v>
      </c>
      <c r="B55" s="18" t="s">
        <v>29</v>
      </c>
      <c r="C55" s="1"/>
    </row>
    <row r="56" spans="1:4" hidden="1">
      <c r="A56" s="19" t="s">
        <v>58</v>
      </c>
      <c r="B56" s="20"/>
      <c r="C56" s="1"/>
      <c r="D56" s="1"/>
    </row>
    <row r="57" spans="1:4" hidden="1">
      <c r="A57" s="19" t="s">
        <v>56</v>
      </c>
      <c r="B57" s="20"/>
      <c r="C57" s="1"/>
      <c r="D57" s="1"/>
    </row>
    <row r="58" spans="1:4" hidden="1">
      <c r="A58" s="19" t="s">
        <v>57</v>
      </c>
      <c r="B58" s="20"/>
      <c r="C58" s="1"/>
      <c r="D58" s="1"/>
    </row>
    <row r="59" spans="1:4" hidden="1">
      <c r="A59" s="19" t="s">
        <v>55</v>
      </c>
      <c r="B59" s="20"/>
      <c r="C59" s="1"/>
      <c r="D59" s="1"/>
    </row>
    <row r="60" spans="1:4" hidden="1">
      <c r="A60" s="19" t="s">
        <v>31</v>
      </c>
      <c r="B60" s="20"/>
      <c r="C60" s="1"/>
      <c r="D60" s="1"/>
    </row>
    <row r="61" spans="1:4" hidden="1">
      <c r="A61" s="19" t="s">
        <v>54</v>
      </c>
      <c r="B61" s="20"/>
      <c r="C61" s="1"/>
      <c r="D61" s="1"/>
    </row>
    <row r="62" spans="1:4" hidden="1">
      <c r="A62" s="19" t="s">
        <v>48</v>
      </c>
      <c r="B62" s="20"/>
      <c r="C62" s="1"/>
      <c r="D62" s="1"/>
    </row>
    <row r="63" spans="1:4" hidden="1">
      <c r="A63" s="19" t="s">
        <v>52</v>
      </c>
      <c r="B63" s="20"/>
      <c r="C63" s="1"/>
      <c r="D63" s="1"/>
    </row>
    <row r="64" spans="1:4" hidden="1">
      <c r="A64" s="19" t="s">
        <v>53</v>
      </c>
      <c r="B64" s="20"/>
      <c r="C64" s="1"/>
      <c r="D64" s="1"/>
    </row>
    <row r="65" spans="1:3" hidden="1">
      <c r="A65" s="19" t="s">
        <v>51</v>
      </c>
      <c r="B65" s="20"/>
      <c r="C65" s="1"/>
    </row>
    <row r="66" spans="1:3" hidden="1">
      <c r="A66" s="19" t="s">
        <v>50</v>
      </c>
      <c r="B66" s="20"/>
      <c r="C66" s="1"/>
    </row>
    <row r="67" spans="1:3" hidden="1">
      <c r="A67" s="19" t="s">
        <v>49</v>
      </c>
      <c r="B67" s="20"/>
      <c r="C67" s="1"/>
    </row>
    <row r="68" spans="1:3" hidden="1">
      <c r="A68" s="19" t="s">
        <v>47</v>
      </c>
      <c r="B68" s="20"/>
      <c r="C68" s="1"/>
    </row>
    <row r="69" spans="1:3" hidden="1">
      <c r="A69" s="19" t="s">
        <v>45</v>
      </c>
      <c r="B69" s="20"/>
      <c r="C69" s="1"/>
    </row>
    <row r="70" spans="1:3" hidden="1">
      <c r="A70" s="19" t="s">
        <v>44</v>
      </c>
      <c r="B70" s="20"/>
      <c r="C70" s="1"/>
    </row>
    <row r="71" spans="1:3" hidden="1">
      <c r="A71" s="19" t="s">
        <v>43</v>
      </c>
      <c r="B71" s="20"/>
      <c r="C71" s="1"/>
    </row>
    <row r="72" spans="1:3" hidden="1">
      <c r="A72" s="19" t="s">
        <v>42</v>
      </c>
      <c r="B72" s="20"/>
      <c r="C72" s="1"/>
    </row>
    <row r="73" spans="1:3" hidden="1">
      <c r="A73" s="19" t="s">
        <v>41</v>
      </c>
      <c r="B73" s="20"/>
      <c r="C73" s="1"/>
    </row>
    <row r="74" spans="1:3" hidden="1">
      <c r="A74" s="19" t="s">
        <v>40</v>
      </c>
      <c r="B74" s="20"/>
      <c r="C74" s="1"/>
    </row>
    <row r="75" spans="1:3" hidden="1">
      <c r="A75" s="19" t="s">
        <v>39</v>
      </c>
      <c r="B75" s="20"/>
      <c r="C75" s="1"/>
    </row>
    <row r="76" spans="1:3" hidden="1">
      <c r="A76" s="19" t="s">
        <v>36</v>
      </c>
      <c r="B76" s="20"/>
      <c r="C76" s="1"/>
    </row>
    <row r="77" spans="1:3" hidden="1">
      <c r="A77" s="19" t="s">
        <v>35</v>
      </c>
      <c r="B77" s="20"/>
      <c r="C77" s="1"/>
    </row>
    <row r="78" spans="1:3" hidden="1">
      <c r="A78" s="19" t="s">
        <v>34</v>
      </c>
      <c r="B78" s="20"/>
      <c r="C78" s="1"/>
    </row>
    <row r="79" spans="1:3" hidden="1">
      <c r="A79" s="19" t="s">
        <v>38</v>
      </c>
      <c r="B79" s="20"/>
      <c r="C79" s="1"/>
    </row>
    <row r="80" spans="1:3" hidden="1">
      <c r="A80" s="19" t="s">
        <v>37</v>
      </c>
      <c r="B80" s="20"/>
      <c r="C80" s="1"/>
    </row>
    <row r="81" spans="1:3" hidden="1">
      <c r="A81" s="19" t="s">
        <v>46</v>
      </c>
      <c r="B81" s="20"/>
      <c r="C81" s="1"/>
    </row>
    <row r="82" spans="1:3" hidden="1">
      <c r="A82" s="19" t="s">
        <v>33</v>
      </c>
      <c r="B82" s="20"/>
      <c r="C82" s="1"/>
    </row>
    <row r="83" spans="1:3" hidden="1">
      <c r="A83" s="19" t="s">
        <v>32</v>
      </c>
      <c r="B83" s="20"/>
      <c r="C83" s="1"/>
    </row>
    <row r="84" spans="1:3" hidden="1">
      <c r="A84" s="1"/>
      <c r="B84" s="1"/>
      <c r="C84" s="1"/>
    </row>
    <row r="85" spans="1:3" hidden="1">
      <c r="A85" s="1"/>
      <c r="B85" s="1"/>
      <c r="C85" s="1"/>
    </row>
    <row r="86" spans="1:3">
      <c r="A86" s="1"/>
      <c r="B86" s="1"/>
      <c r="C86" s="1"/>
    </row>
  </sheetData>
  <sheetProtection formatColumns="0"/>
  <conditionalFormatting sqref="A11">
    <cfRule type="expression" dxfId="79" priority="3">
      <formula>$C$11&lt;&gt;0</formula>
    </cfRule>
  </conditionalFormatting>
  <conditionalFormatting sqref="A23">
    <cfRule type="expression" dxfId="78" priority="2">
      <formula>$B$23&lt;&gt;0</formula>
    </cfRule>
  </conditionalFormatting>
  <conditionalFormatting sqref="A28">
    <cfRule type="expression" dxfId="77" priority="1">
      <formula>$B$23&lt;&gt;0</formula>
    </cfRule>
  </conditionalFormatting>
  <conditionalFormatting sqref="A29">
    <cfRule type="expression" dxfId="76" priority="7">
      <formula>$C$11&lt;&gt;0</formula>
    </cfRule>
  </conditionalFormatting>
  <conditionalFormatting sqref="A30">
    <cfRule type="expression" dxfId="75" priority="4">
      <formula>$B$23&lt;&gt;0</formula>
    </cfRule>
  </conditionalFormatting>
  <conditionalFormatting sqref="A31:C31">
    <cfRule type="expression" dxfId="74" priority="5">
      <formula>$B$23&lt;&gt;0</formula>
    </cfRule>
  </conditionalFormatting>
  <printOptions horizontalCentered="1"/>
  <pageMargins left="0.75" right="0.75" top="0.5" bottom="0.5" header="0.25" footer="0.25"/>
  <pageSetup scale="82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9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51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f>VLOOKUP($B$1,[5]VLOOKUP!A116:B143,2,FALSE)</f>
        <v>123708.66000000003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f>'[5]Accounts by GL'!O192</f>
        <v>522114.5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0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f>SUM(C10:C11)</f>
        <v>522114.5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374265.66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29536.73</v>
      </c>
      <c r="C14" s="145"/>
      <c r="D14" s="10"/>
      <c r="F14" s="55">
        <v>213051.81</v>
      </c>
      <c r="G14" s="49" t="s">
        <v>10</v>
      </c>
      <c r="H14" s="49"/>
    </row>
    <row r="15" spans="1:11">
      <c r="A15" s="146" t="s">
        <v>12</v>
      </c>
      <c r="B15" s="122">
        <v>344728.93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213051.81</v>
      </c>
      <c r="C16" s="145"/>
      <c r="D16" s="10"/>
      <c r="F16" s="54">
        <v>587317.47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0.36275408255776898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f>SUM(B14:B23)</f>
        <v>587317.47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f>C8+C12-C24</f>
        <v>58505.690000000061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52"/>
      <c r="B29" s="153"/>
      <c r="C29" s="154"/>
    </row>
    <row r="30" spans="1:8">
      <c r="A30" s="1" t="s">
        <v>25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R0dl/5/VzG+tpDlqRQyyMQDQlRZve/g36CPoS+Ko/vBKPs6vbIw3XMF2BgXp9IQFjk7QmfSCUfibYuR3eay4hg==" saltValue="lkfzAPq5YSJgHKBbDv7B7A==" spinCount="100000" sheet="1" formatColumns="0"/>
  <conditionalFormatting sqref="A11">
    <cfRule type="expression" dxfId="39" priority="1">
      <formula>$C$11&lt;&gt;0</formula>
    </cfRule>
  </conditionalFormatting>
  <conditionalFormatting sqref="A23">
    <cfRule type="expression" dxfId="38" priority="2">
      <formula>$B$23&lt;&gt;0</formula>
    </cfRule>
  </conditionalFormatting>
  <printOptions horizontalCentered="1"/>
  <pageMargins left="0.75" right="0.75" top="0.5" bottom="0.5" header="0.25" footer="0.25"/>
  <pageSetup scale="2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11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50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243668.9000000013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3782353.4699999997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311621.90999999997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4093975.38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3273149.33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2819868.5</v>
      </c>
      <c r="C14" s="145"/>
      <c r="D14" s="10"/>
      <c r="F14" s="55">
        <v>933429.38</v>
      </c>
      <c r="G14" s="49" t="s">
        <v>10</v>
      </c>
      <c r="H14" s="49"/>
    </row>
    <row r="15" spans="1:11">
      <c r="A15" s="146" t="s">
        <v>12</v>
      </c>
      <c r="B15" s="122">
        <v>453280.83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388948.97</v>
      </c>
      <c r="C16" s="145"/>
      <c r="D16" s="10"/>
      <c r="F16" s="54">
        <v>4206578.71</v>
      </c>
      <c r="G16" s="49" t="s">
        <v>13</v>
      </c>
      <c r="H16" s="49"/>
    </row>
    <row r="17" spans="1:8">
      <c r="A17" s="146" t="s">
        <v>16</v>
      </c>
      <c r="B17" s="122">
        <v>207759.24</v>
      </c>
      <c r="C17" s="145"/>
      <c r="D17" s="10"/>
      <c r="F17" s="51">
        <v>0.22189751918370737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226595.38</v>
      </c>
      <c r="C22" s="145"/>
      <c r="D22" s="10"/>
    </row>
    <row r="23" spans="1:8">
      <c r="A23" s="140" t="s">
        <v>22</v>
      </c>
      <c r="B23" s="128">
        <v>110125.79</v>
      </c>
      <c r="C23" s="145"/>
      <c r="D23" s="10"/>
    </row>
    <row r="24" spans="1:8" ht="13">
      <c r="A24" s="144" t="s">
        <v>23</v>
      </c>
      <c r="B24" s="105"/>
      <c r="C24" s="147">
        <v>4206578.71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131065.57000000123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65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166" t="s">
        <v>75</v>
      </c>
      <c r="B31" s="81"/>
      <c r="C31" s="82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zecFH4xee6pTaej1vhb9J7+FSYkZUSP284ASSnX7spg2HbBzlF3FgPg2sfY2JHnREUupK0mLwVxCLc+BFtT6bg==" saltValue="mxC4WIdAyg5NJDCdtGvrsg==" spinCount="100000" sheet="1" formatColumns="0"/>
  <conditionalFormatting sqref="A11">
    <cfRule type="expression" dxfId="37" priority="1">
      <formula>$C$11&lt;&gt;0</formula>
    </cfRule>
  </conditionalFormatting>
  <conditionalFormatting sqref="A23">
    <cfRule type="expression" dxfId="36" priority="2">
      <formula>$B$23&lt;&gt;0</formula>
    </cfRule>
  </conditionalFormatting>
  <printOptions horizontalCentered="1"/>
  <pageMargins left="0.75" right="0.75" top="0.5" bottom="0.5" header="0.25" footer="0.25"/>
  <pageSetup scale="1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12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49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183693.19999999995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1211409.22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304056.33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1515465.55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1530234.99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234940.94</v>
      </c>
      <c r="C14" s="145"/>
      <c r="D14" s="10"/>
      <c r="F14" s="55">
        <v>230945.46</v>
      </c>
      <c r="G14" s="49" t="s">
        <v>10</v>
      </c>
      <c r="H14" s="49"/>
    </row>
    <row r="15" spans="1:11">
      <c r="A15" s="146" t="s">
        <v>12</v>
      </c>
      <c r="B15" s="122">
        <v>1295294.05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1761180.45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0.13113106042029934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230945.46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1761180.45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-62021.699999999953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76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n/Lla9yrE0E7QtLJvDwTsOlFVlcPoGxtsstjf2TX3hahVipnuumOtQnlsHu7V50NlsDMQCT1o95caAXPZE86xA==" saltValue="3BGPgDjaGcZRFZcT14sGSw==" spinCount="100000" sheet="1" formatColumns="0"/>
  <conditionalFormatting sqref="A11">
    <cfRule type="expression" dxfId="35" priority="1">
      <formula>$C$11&lt;&gt;0</formula>
    </cfRule>
  </conditionalFormatting>
  <conditionalFormatting sqref="A23">
    <cfRule type="expression" dxfId="34" priority="2">
      <formula>$B$23&lt;&gt;0</formula>
    </cfRule>
  </conditionalFormatting>
  <printOptions horizontalCentered="1"/>
  <pageMargins left="0.75" right="0.75" top="0.5" bottom="0.5" header="0.25" footer="0.25"/>
  <pageSetup scale="2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13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48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44466.630000000005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269305.64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10689.48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279995.12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148898.23000000001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148898.23000000001</v>
      </c>
      <c r="C14" s="145"/>
      <c r="D14" s="10"/>
      <c r="F14" s="55">
        <v>171519.6</v>
      </c>
      <c r="G14" s="49" t="s">
        <v>10</v>
      </c>
      <c r="H14" s="49"/>
    </row>
    <row r="15" spans="1:11">
      <c r="A15" s="146" t="s">
        <v>12</v>
      </c>
      <c r="B15" s="122">
        <v>0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320417.83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0.53529979901555413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171519.6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320417.83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4043.9199999999837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77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zwLFVD356gvFH9Z8x9mOdUKQ4jcdkltwA5HI/DHZmEMT5bUX2hcEJRudz3ac3RLipaVxRU0nSUGi+WRWn4iqqg==" saltValue="U5btiaqa5tlZljtK5jxlaw==" spinCount="100000" sheet="1" formatColumns="0"/>
  <conditionalFormatting sqref="A11">
    <cfRule type="expression" dxfId="33" priority="1">
      <formula>$C$11&lt;&gt;0</formula>
    </cfRule>
  </conditionalFormatting>
  <conditionalFormatting sqref="A23">
    <cfRule type="expression" dxfId="32" priority="2">
      <formula>$B$23&lt;&gt;0</formula>
    </cfRule>
  </conditionalFormatting>
  <printOptions horizontalCentered="1"/>
  <pageMargins left="0.75" right="0.75" top="0.5" bottom="0.5" header="0.25" footer="0.25"/>
  <pageSetup scale="2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14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47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242253.36999999988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543943.24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3000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546943.24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197960.08000000002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146974.76</v>
      </c>
      <c r="C14" s="145"/>
      <c r="D14" s="10"/>
      <c r="F14" s="55">
        <v>450216.17</v>
      </c>
      <c r="G14" s="49" t="s">
        <v>10</v>
      </c>
      <c r="H14" s="49"/>
    </row>
    <row r="15" spans="1:11">
      <c r="A15" s="146" t="s">
        <v>12</v>
      </c>
      <c r="B15" s="122">
        <v>50985.32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648176.25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0.69458911831465586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450216.17</v>
      </c>
      <c r="C23" s="145"/>
      <c r="D23" s="10"/>
    </row>
    <row r="24" spans="1:8" ht="13">
      <c r="A24" s="144" t="s">
        <v>23</v>
      </c>
      <c r="B24" s="105"/>
      <c r="C24" s="147">
        <v>648176.25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141020.35999999987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78</v>
      </c>
      <c r="B29" s="83"/>
      <c r="C29" s="165"/>
    </row>
    <row r="30" spans="1:8">
      <c r="A30" s="1" t="s">
        <v>26</v>
      </c>
      <c r="B30" s="155"/>
      <c r="C30" s="155"/>
    </row>
    <row r="31" spans="1:8" ht="25">
      <c r="A31" s="166" t="s">
        <v>79</v>
      </c>
      <c r="B31" s="81"/>
      <c r="C31" s="82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peziDG6uE0cTN2Xvr9vG8fvEIjHF5WaCxwOxpIGEm1gzoXs4YAOylwOk74eYKa2T9skYiXmubVxhbhv7uj3IHQ==" saltValue="eXPE5HEnEJsFskA8jvioFw==" spinCount="100000" sheet="1" formatColumns="0"/>
  <conditionalFormatting sqref="A11">
    <cfRule type="expression" dxfId="31" priority="1">
      <formula>$C$11&lt;&gt;0</formula>
    </cfRule>
  </conditionalFormatting>
  <conditionalFormatting sqref="A23">
    <cfRule type="expression" dxfId="30" priority="2">
      <formula>$B$23&lt;&gt;0</formula>
    </cfRule>
  </conditionalFormatting>
  <printOptions horizontalCentered="1"/>
  <pageMargins left="0.75" right="0.75" top="0.5" bottom="0.5" header="0.25" footer="0.25"/>
  <pageSetup scale="2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15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46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1546787.2300000004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1277453.02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0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1277453.02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875685.42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150927.53</v>
      </c>
      <c r="C14" s="145"/>
      <c r="D14" s="10"/>
      <c r="F14" s="55">
        <v>324498.89</v>
      </c>
      <c r="G14" s="49" t="s">
        <v>10</v>
      </c>
      <c r="H14" s="49"/>
    </row>
    <row r="15" spans="1:11">
      <c r="A15" s="146" t="s">
        <v>12</v>
      </c>
      <c r="B15" s="122">
        <v>724757.89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132272.65</v>
      </c>
      <c r="C16" s="145"/>
      <c r="D16" s="10"/>
      <c r="F16" s="54">
        <v>1200184.31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0.27037421444044707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205327.5</v>
      </c>
      <c r="C22" s="145"/>
      <c r="D22" s="10"/>
    </row>
    <row r="23" spans="1:8">
      <c r="A23" s="140" t="s">
        <v>22</v>
      </c>
      <c r="B23" s="128">
        <v>-13101.26</v>
      </c>
      <c r="C23" s="145"/>
      <c r="D23" s="10"/>
    </row>
    <row r="24" spans="1:8" ht="13">
      <c r="A24" s="144" t="s">
        <v>23</v>
      </c>
      <c r="B24" s="105"/>
      <c r="C24" s="147">
        <v>1200184.31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1624055.9400000004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52"/>
      <c r="B29" s="153"/>
      <c r="C29" s="154"/>
    </row>
    <row r="30" spans="1:8">
      <c r="A30" s="1" t="s">
        <v>26</v>
      </c>
      <c r="B30" s="155"/>
      <c r="C30" s="155"/>
    </row>
    <row r="31" spans="1:8" ht="25">
      <c r="A31" s="166" t="s">
        <v>84</v>
      </c>
      <c r="B31" s="81"/>
      <c r="C31" s="82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617/BdRKeeiJoCUp/YS4Q/nMgP8CNv4TK9UVguJuT0mEqFvS8lH6Ua8AQAZPjKqNPZvr+W5sNl8sTajCr+8TIg==" saltValue="ggmKv5kHUzRZ4vw3y0PNlQ==" spinCount="100000" sheet="1" formatColumns="0"/>
  <conditionalFormatting sqref="A11">
    <cfRule type="expression" dxfId="29" priority="1">
      <formula>$C$11&lt;&gt;0</formula>
    </cfRule>
  </conditionalFormatting>
  <conditionalFormatting sqref="A23">
    <cfRule type="expression" dxfId="28" priority="2">
      <formula>$B$23&lt;&gt;0</formula>
    </cfRule>
  </conditionalFormatting>
  <printOptions horizontalCentered="1"/>
  <pageMargins left="0.75" right="0.75" top="0.5" bottom="0.5" header="0.25" footer="0.25"/>
  <pageSetup scale="1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16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45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8971540.5000000075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8809888.7200000007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1928486.98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10738375.700000001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8899439.9299999997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6415564.1799999997</v>
      </c>
      <c r="C14" s="145"/>
      <c r="D14" s="10"/>
      <c r="F14" s="55">
        <v>4813902.88</v>
      </c>
      <c r="G14" s="49" t="s">
        <v>10</v>
      </c>
      <c r="H14" s="49"/>
    </row>
    <row r="15" spans="1:11">
      <c r="A15" s="146" t="s">
        <v>12</v>
      </c>
      <c r="B15" s="122">
        <v>2483875.75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3956369.66</v>
      </c>
      <c r="C16" s="145"/>
      <c r="D16" s="10"/>
      <c r="F16" s="54">
        <v>13713342.809999999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0.35103788672807196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377621.42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126876.26</v>
      </c>
      <c r="C21" s="145"/>
      <c r="D21" s="10"/>
    </row>
    <row r="22" spans="1:8">
      <c r="A22" s="146" t="s">
        <v>21</v>
      </c>
      <c r="B22" s="122">
        <v>353035.54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13713342.809999999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5996573.3900000118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80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UuzcO9GrNzqgZbffkXnajKAN+6SCGUXH6K++aaJLPLnRKPp5rXeGRm/itS0WlILrzgxEhCnx4nCRJhn7iXHyTQ==" saltValue="mNyVQW41OKlTGMrQC1tUFg==" spinCount="100000" sheet="1" formatColumns="0"/>
  <conditionalFormatting sqref="A11">
    <cfRule type="expression" dxfId="27" priority="1">
      <formula>$C$11&lt;&gt;0</formula>
    </cfRule>
  </conditionalFormatting>
  <conditionalFormatting sqref="A23">
    <cfRule type="expression" dxfId="26" priority="2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17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62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54752.26999999999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106232.2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0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106232.2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91998.080000000002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91998.080000000002</v>
      </c>
      <c r="C14" s="145"/>
      <c r="D14" s="10"/>
      <c r="F14" s="55">
        <v>0</v>
      </c>
      <c r="G14" s="49" t="s">
        <v>10</v>
      </c>
      <c r="H14" s="49"/>
    </row>
    <row r="15" spans="1:11">
      <c r="A15" s="146" t="s">
        <v>12</v>
      </c>
      <c r="B15" s="122">
        <v>0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91998.080000000002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91998.080000000002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68986.38999999997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52"/>
      <c r="B29" s="153"/>
      <c r="C29" s="154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Jy4TG+L+WYH1LP0g0xEUydwvVjiVuDXP/Gag5UTTdu3nHbmMV9Tjf5xidwxIp2QigRzk9i9gDhufpd9cztiDkQ==" saltValue="ieBprLPvNk4BhmyXHEKgrA==" spinCount="100000" sheet="1" formatColumns="0"/>
  <conditionalFormatting sqref="A11">
    <cfRule type="expression" dxfId="25" priority="1">
      <formula>$C$11&lt;&gt;0</formula>
    </cfRule>
  </conditionalFormatting>
  <conditionalFormatting sqref="A23">
    <cfRule type="expression" dxfId="24" priority="2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codeName="Sheet18">
    <tabColor theme="4" tint="0.39997558519241921"/>
    <pageSetUpPr fitToPage="1"/>
  </sheetPr>
  <dimension ref="A1:K54"/>
  <sheetViews>
    <sheetView zoomScale="90" zoomScaleNormal="90" workbookViewId="0"/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43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0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56272.82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0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56272.82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56272.82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56272.82</v>
      </c>
      <c r="C14" s="145"/>
      <c r="D14" s="10"/>
      <c r="F14" s="55">
        <v>0</v>
      </c>
      <c r="G14" s="49" t="s">
        <v>10</v>
      </c>
      <c r="H14" s="49"/>
    </row>
    <row r="15" spans="1:11">
      <c r="A15" s="146" t="s">
        <v>12</v>
      </c>
      <c r="B15" s="122">
        <v>0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56272.82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56272.82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0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52"/>
      <c r="B29" s="153"/>
      <c r="C29" s="154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0o6kFwj0xIEHzn1+VWYlDiuYhfT3dvM4H7omVLpds5FPSibjA4da1emgF9+UbqxoujmRL1ptCI1z0Lz47aiwzw==" saltValue="ZTg2ufBqhLVbNYmq4wSWDA==" spinCount="100000" sheet="1" formatColumns="0"/>
  <conditionalFormatting sqref="A11">
    <cfRule type="expression" dxfId="23" priority="1">
      <formula>$C$11&lt;&gt;0</formula>
    </cfRule>
  </conditionalFormatting>
  <conditionalFormatting sqref="A23">
    <cfRule type="expression" dxfId="22" priority="2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codeName="Sheet19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42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4044756.24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2541467.36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4569.99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2546037.35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2402207.46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1735218.86</v>
      </c>
      <c r="C14" s="145"/>
      <c r="D14" s="10"/>
      <c r="F14" s="55">
        <v>0</v>
      </c>
      <c r="G14" s="49" t="s">
        <v>10</v>
      </c>
      <c r="H14" s="49"/>
    </row>
    <row r="15" spans="1:11">
      <c r="A15" s="146" t="s">
        <v>12</v>
      </c>
      <c r="B15" s="122">
        <v>666988.6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2402207.46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2402207.46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4188586.13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81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x6YpeNvBp1lnHs3sJvNFmDhmKWMUq4DAygDKB/kxitJ7UYbT6wvtu/tv+R1juO193caNztnGz3yZQF10tvvafg==" saltValue="+S7ZAhPzSBqchzEjmyzF2Q==" spinCount="100000" sheet="1" formatColumns="0"/>
  <conditionalFormatting sqref="A11">
    <cfRule type="expression" dxfId="21" priority="1">
      <formula>$C$11&lt;&gt;0</formula>
    </cfRule>
  </conditionalFormatting>
  <conditionalFormatting sqref="A23">
    <cfRule type="expression" dxfId="20" priority="2">
      <formula>$B$23&lt;&gt;0</formula>
    </cfRule>
  </conditionalFormatting>
  <printOptions horizontalCentered="1"/>
  <pageMargins left="0.75" right="0.75" top="0.5" bottom="0.5" header="0.25" footer="0.25"/>
  <pageSetup scale="80" fitToHeight="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tabColor theme="3" tint="0.59999389629810485"/>
    <pageSetUpPr fitToPage="1"/>
  </sheetPr>
  <dimension ref="A1:AA1000"/>
  <sheetViews>
    <sheetView zoomScale="90" zoomScaleNormal="90" workbookViewId="0">
      <selection activeCell="A8" sqref="A8"/>
    </sheetView>
  </sheetViews>
  <sheetFormatPr defaultColWidth="14.453125" defaultRowHeight="14.5"/>
  <cols>
    <col min="1" max="1" width="46.54296875" customWidth="1"/>
    <col min="2" max="2" width="17.1796875" customWidth="1"/>
    <col min="3" max="3" width="18.7265625" customWidth="1"/>
    <col min="4" max="4" width="20" customWidth="1"/>
    <col min="5" max="5" width="2.453125" customWidth="1"/>
    <col min="6" max="6" width="14.54296875" customWidth="1"/>
    <col min="7" max="7" width="14.26953125" customWidth="1"/>
    <col min="8" max="8" width="16" customWidth="1"/>
    <col min="9" max="27" width="22.81640625" customWidth="1"/>
  </cols>
  <sheetData>
    <row r="1" spans="1:27" ht="12.75" customHeight="1">
      <c r="A1" s="84"/>
      <c r="B1" s="85" t="s">
        <v>31</v>
      </c>
      <c r="C1" s="8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2.75" customHeight="1">
      <c r="A2" s="84"/>
      <c r="B2" s="85" t="s">
        <v>0</v>
      </c>
      <c r="C2" s="84"/>
      <c r="D2" s="87"/>
      <c r="E2" s="87"/>
      <c r="F2" s="87"/>
      <c r="G2" s="87"/>
      <c r="H2" s="87"/>
      <c r="I2" s="87"/>
      <c r="J2" s="87"/>
      <c r="K2" s="87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2.75" customHeight="1">
      <c r="A3" s="84"/>
      <c r="B3" s="85" t="s">
        <v>1</v>
      </c>
      <c r="C3" s="84"/>
      <c r="D3" s="87"/>
      <c r="E3" s="87"/>
      <c r="F3" s="87"/>
      <c r="G3" s="87"/>
      <c r="H3" s="87"/>
      <c r="I3" s="87"/>
      <c r="J3" s="87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2.75" customHeight="1">
      <c r="A4" s="84"/>
      <c r="B4" s="60" t="s">
        <v>68</v>
      </c>
      <c r="C4" s="84"/>
      <c r="D4" s="87"/>
      <c r="E4" s="87"/>
      <c r="F4" s="87"/>
      <c r="G4" s="87"/>
      <c r="H4" s="87"/>
      <c r="I4" s="87"/>
      <c r="J4" s="87"/>
      <c r="K4" s="87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7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ht="12.75" customHeight="1" thickBot="1">
      <c r="A6" s="84"/>
      <c r="B6" s="89" t="s">
        <v>2</v>
      </c>
      <c r="C6" s="86" t="s">
        <v>69</v>
      </c>
      <c r="D6" s="90" t="s">
        <v>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5.25" customHeight="1" thickTop="1">
      <c r="A7" s="91"/>
      <c r="B7" s="92"/>
      <c r="C7" s="9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ht="12.75" customHeight="1">
      <c r="A8" s="94" t="s">
        <v>4</v>
      </c>
      <c r="B8" s="95"/>
      <c r="C8" s="96">
        <v>42610.560000000056</v>
      </c>
      <c r="D8" s="9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4.5" customHeight="1">
      <c r="A9" s="98"/>
      <c r="B9" s="99"/>
      <c r="C9" s="100"/>
      <c r="D9" s="97"/>
      <c r="E9" s="86"/>
      <c r="F9" s="101"/>
      <c r="G9" s="102"/>
      <c r="H9" s="103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15" customHeight="1">
      <c r="A10" s="104" t="s">
        <v>5</v>
      </c>
      <c r="B10" s="105"/>
      <c r="C10" s="106">
        <v>1649744.8</v>
      </c>
      <c r="D10" s="97"/>
      <c r="E10" s="86"/>
      <c r="F10" s="107"/>
      <c r="G10" s="107" t="s">
        <v>59</v>
      </c>
      <c r="H10" s="108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2.75" customHeight="1">
      <c r="A11" s="109" t="s">
        <v>6</v>
      </c>
      <c r="B11" s="105"/>
      <c r="C11" s="110">
        <v>330380.53000000003</v>
      </c>
      <c r="D11" s="97"/>
      <c r="E11" s="86"/>
      <c r="F11" s="111"/>
      <c r="G11" s="112" t="s">
        <v>60</v>
      </c>
      <c r="H11" s="10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12.75" customHeight="1" thickBot="1">
      <c r="A12" s="113" t="s">
        <v>7</v>
      </c>
      <c r="B12" s="114"/>
      <c r="C12" s="115">
        <v>1980125.33</v>
      </c>
      <c r="D12" s="97"/>
      <c r="E12" s="86"/>
      <c r="F12" s="116" t="s">
        <v>71</v>
      </c>
      <c r="G12" s="117"/>
      <c r="H12" s="11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12.75" customHeight="1">
      <c r="A13" s="118" t="s">
        <v>9</v>
      </c>
      <c r="B13" s="105"/>
      <c r="C13" s="119"/>
      <c r="D13" s="97"/>
      <c r="E13" s="86"/>
      <c r="F13" s="120">
        <v>2020825.4</v>
      </c>
      <c r="G13" s="117" t="s">
        <v>8</v>
      </c>
      <c r="H13" s="117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ht="12.75" customHeight="1" thickBot="1">
      <c r="A14" s="121" t="s">
        <v>11</v>
      </c>
      <c r="B14" s="122">
        <v>496296.39</v>
      </c>
      <c r="C14" s="119"/>
      <c r="D14" s="97"/>
      <c r="E14" s="86"/>
      <c r="F14" s="123">
        <v>119.5</v>
      </c>
      <c r="G14" s="117" t="s">
        <v>10</v>
      </c>
      <c r="H14" s="11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ht="12.75" customHeight="1">
      <c r="A15" s="121" t="s">
        <v>12</v>
      </c>
      <c r="B15" s="122">
        <v>1524529.01</v>
      </c>
      <c r="C15" s="119"/>
      <c r="D15" s="97"/>
      <c r="E15" s="86"/>
      <c r="F15" s="124"/>
      <c r="G15" s="117"/>
      <c r="H15" s="117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12.75" customHeight="1">
      <c r="A16" s="121" t="s">
        <v>14</v>
      </c>
      <c r="B16" s="122">
        <v>0</v>
      </c>
      <c r="C16" s="119"/>
      <c r="D16" s="97"/>
      <c r="E16" s="86"/>
      <c r="F16" s="120">
        <v>2020944.9</v>
      </c>
      <c r="G16" s="117" t="s">
        <v>13</v>
      </c>
      <c r="H16" s="11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 customHeight="1">
      <c r="A17" s="121" t="s">
        <v>16</v>
      </c>
      <c r="B17" s="122">
        <v>0</v>
      </c>
      <c r="C17" s="119"/>
      <c r="D17" s="97"/>
      <c r="E17" s="86"/>
      <c r="F17" s="125">
        <v>5.913075611314292E-5</v>
      </c>
      <c r="G17" s="126" t="s">
        <v>15</v>
      </c>
      <c r="H17" s="127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</row>
    <row r="18" spans="1:27" ht="12.75" customHeight="1">
      <c r="A18" s="121" t="s">
        <v>17</v>
      </c>
      <c r="B18" s="122">
        <v>0</v>
      </c>
      <c r="C18" s="119"/>
      <c r="D18" s="97"/>
      <c r="E18" s="86"/>
      <c r="F18" s="86"/>
      <c r="G18" s="87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</row>
    <row r="19" spans="1:27" ht="12.75" customHeight="1">
      <c r="A19" s="121" t="s">
        <v>18</v>
      </c>
      <c r="B19" s="122">
        <v>0</v>
      </c>
      <c r="C19" s="119"/>
      <c r="D19" s="97"/>
      <c r="E19" s="86"/>
      <c r="F19" s="86"/>
      <c r="G19" s="87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2.75" customHeight="1">
      <c r="A20" s="121" t="s">
        <v>19</v>
      </c>
      <c r="B20" s="122">
        <v>0</v>
      </c>
      <c r="C20" s="119"/>
      <c r="D20" s="9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12.75" customHeight="1">
      <c r="A21" s="121" t="s">
        <v>20</v>
      </c>
      <c r="B21" s="122">
        <v>0</v>
      </c>
      <c r="C21" s="119"/>
      <c r="D21" s="9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ht="12.75" customHeight="1">
      <c r="A22" s="121" t="s">
        <v>21</v>
      </c>
      <c r="B22" s="122">
        <v>119.5</v>
      </c>
      <c r="C22" s="119"/>
      <c r="D22" s="9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12.75" customHeight="1">
      <c r="A23" s="109" t="s">
        <v>22</v>
      </c>
      <c r="B23" s="128">
        <v>0</v>
      </c>
      <c r="C23" s="119"/>
      <c r="D23" s="9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ht="12.75" customHeight="1">
      <c r="A24" s="118" t="s">
        <v>23</v>
      </c>
      <c r="B24" s="105"/>
      <c r="C24" s="96">
        <v>2020944.9</v>
      </c>
      <c r="D24" s="9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12.75" customHeight="1">
      <c r="A25" s="118"/>
      <c r="B25" s="105"/>
      <c r="C25" s="119"/>
      <c r="D25" s="9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spans="1:27" ht="12.75" customHeight="1" thickBot="1">
      <c r="A26" s="118" t="s">
        <v>24</v>
      </c>
      <c r="B26" s="105"/>
      <c r="C26" s="129">
        <v>1790.9900000002235</v>
      </c>
      <c r="D26" s="9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14.25" customHeight="1" thickTop="1" thickBot="1">
      <c r="A27" s="130"/>
      <c r="B27" s="131"/>
      <c r="C27" s="132"/>
      <c r="D27" s="9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ht="12.75" customHeight="1" thickTop="1">
      <c r="A28" s="86" t="s">
        <v>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12.75" customHeight="1">
      <c r="A29" s="133" t="s">
        <v>66</v>
      </c>
      <c r="B29" s="134"/>
      <c r="C29" s="13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12.75" customHeight="1">
      <c r="A30" s="86" t="s">
        <v>26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ht="12.75" customHeight="1">
      <c r="A31" s="133"/>
      <c r="B31" s="134"/>
      <c r="C31" s="13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12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2.75" customHeight="1">
      <c r="A34" s="89" t="s">
        <v>27</v>
      </c>
      <c r="B34" s="97"/>
      <c r="C34" s="97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2.75" customHeight="1">
      <c r="A35" s="86"/>
      <c r="B35" s="97"/>
      <c r="C35" s="97"/>
      <c r="D35" s="97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ht="12.75" customHeight="1">
      <c r="A36" s="86"/>
      <c r="B36" s="97"/>
      <c r="C36" s="97"/>
      <c r="D36" s="9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ht="12.75" customHeight="1">
      <c r="A37" s="86"/>
      <c r="B37" s="97"/>
      <c r="C37" s="97"/>
      <c r="D37" s="9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12.75" customHeight="1">
      <c r="A38" s="86"/>
      <c r="B38" s="97"/>
      <c r="C38" s="97"/>
      <c r="D38" s="97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12.75" customHeight="1">
      <c r="A39" s="86"/>
      <c r="B39" s="97"/>
      <c r="C39" s="97"/>
      <c r="D39" s="97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 customHeight="1">
      <c r="A40" s="86"/>
      <c r="B40" s="97"/>
      <c r="C40" s="97"/>
      <c r="D40" s="97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ht="12.75" customHeight="1">
      <c r="A41" s="86"/>
      <c r="B41" s="97"/>
      <c r="C41" s="97"/>
      <c r="D41" s="97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12.75" customHeight="1">
      <c r="A42" s="86"/>
      <c r="B42" s="97"/>
      <c r="C42" s="97"/>
      <c r="D42" s="97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2.75" customHeight="1">
      <c r="A43" s="86"/>
      <c r="B43" s="97"/>
      <c r="C43" s="97"/>
      <c r="D43" s="9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ht="12.75" customHeight="1">
      <c r="A44" s="86"/>
      <c r="B44" s="97"/>
      <c r="C44" s="97"/>
      <c r="D44" s="9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12.75" customHeight="1">
      <c r="A45" s="86"/>
      <c r="B45" s="97"/>
      <c r="C45" s="97"/>
      <c r="D45" s="97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12.75" customHeight="1">
      <c r="A46" s="86"/>
      <c r="B46" s="97"/>
      <c r="C46" s="97"/>
      <c r="D46" s="9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12.75" customHeight="1">
      <c r="A47" s="86"/>
      <c r="B47" s="97"/>
      <c r="C47" s="97"/>
      <c r="D47" s="9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</row>
    <row r="48" spans="1:27" ht="12.75" customHeight="1">
      <c r="A48" s="86"/>
      <c r="B48" s="97"/>
      <c r="C48" s="97"/>
      <c r="D48" s="9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12.75" customHeight="1">
      <c r="A49" s="86"/>
      <c r="B49" s="97"/>
      <c r="C49" s="97"/>
      <c r="D49" s="9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ht="12.75" customHeight="1">
      <c r="A50" s="86"/>
      <c r="B50" s="97"/>
      <c r="C50" s="97"/>
      <c r="D50" s="9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 customHeight="1">
      <c r="A51" s="86"/>
      <c r="B51" s="86"/>
      <c r="C51" s="86"/>
      <c r="D51" s="97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  <row r="52" spans="1:27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</row>
    <row r="54" spans="1:27" ht="14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</row>
    <row r="55" spans="1:27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</row>
    <row r="56" spans="1:27" ht="12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ht="12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27" ht="12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12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</row>
    <row r="60" spans="1:27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</row>
    <row r="62" spans="1:27" ht="12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27" ht="12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</row>
    <row r="64" spans="1:27" ht="12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spans="1:27" ht="12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</row>
    <row r="66" spans="1:27" ht="12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 ht="12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</row>
    <row r="68" spans="1:27" ht="12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</row>
    <row r="69" spans="1:27" ht="12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spans="1:27" ht="12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1:27" ht="12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spans="1:27" ht="12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</row>
    <row r="73" spans="1:27" ht="12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1:27" ht="12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1:27" ht="12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1:27" ht="12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27" ht="12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27" ht="12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27" ht="12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27" ht="12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ht="12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ht="12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ht="12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ht="12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ht="12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ht="12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ht="12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ht="12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ht="12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ht="12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ht="12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ht="12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ht="12.7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ht="12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ht="12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ht="12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27" ht="12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ht="12.7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 spans="1:27" ht="12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</row>
    <row r="101" spans="1:2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</row>
    <row r="102" spans="1:27" ht="12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ht="12.7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</row>
    <row r="104" spans="1:27" ht="12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</row>
    <row r="105" spans="1:27" ht="12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</row>
    <row r="106" spans="1:27" ht="12.7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</row>
    <row r="107" spans="1:27" ht="12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</row>
    <row r="108" spans="1:27" ht="12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27" ht="12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27" ht="12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</row>
    <row r="111" spans="1:27" ht="12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</row>
    <row r="112" spans="1:27" ht="12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</row>
    <row r="113" spans="1:27" ht="12.7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</row>
    <row r="114" spans="1:27" ht="12.7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</row>
    <row r="115" spans="1:27" ht="12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</row>
    <row r="116" spans="1:27" ht="12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</row>
    <row r="117" spans="1:27" ht="12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</row>
    <row r="118" spans="1:27" ht="12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</row>
    <row r="119" spans="1:27" ht="12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</row>
    <row r="120" spans="1:27" ht="12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</row>
    <row r="121" spans="1:27" ht="12.7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</row>
    <row r="122" spans="1:27" ht="12.7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</row>
    <row r="123" spans="1:27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</row>
    <row r="124" spans="1:27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</row>
    <row r="125" spans="1:27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</row>
    <row r="126" spans="1:27" ht="12.7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</row>
    <row r="127" spans="1:27" ht="12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</row>
    <row r="128" spans="1:27" ht="12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</row>
    <row r="129" spans="1:27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</row>
    <row r="130" spans="1:27" ht="12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</row>
    <row r="131" spans="1:27" ht="12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</row>
    <row r="132" spans="1:27" ht="12.7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</row>
    <row r="133" spans="1:27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</row>
    <row r="134" spans="1:27" ht="12.7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</row>
    <row r="135" spans="1:27" ht="12.7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</row>
    <row r="136" spans="1:27" ht="12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</row>
    <row r="137" spans="1:27" ht="12.7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</row>
    <row r="138" spans="1:27" ht="12.7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</row>
    <row r="139" spans="1:27" ht="12.7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</row>
    <row r="140" spans="1:27" ht="12.7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</row>
    <row r="141" spans="1:27" ht="12.7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</row>
    <row r="142" spans="1:27" ht="12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</row>
    <row r="143" spans="1:27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</row>
    <row r="144" spans="1:27" ht="12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</row>
    <row r="145" spans="1:27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</row>
    <row r="146" spans="1:27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</row>
    <row r="147" spans="1:27" ht="12.7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</row>
    <row r="148" spans="1:27" ht="12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</row>
    <row r="149" spans="1:27" ht="12.7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</row>
    <row r="150" spans="1:27" ht="12.7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</row>
    <row r="151" spans="1:27" ht="12.7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</row>
    <row r="152" spans="1:27" ht="12.7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</row>
    <row r="153" spans="1:27" ht="12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</row>
    <row r="154" spans="1:27" ht="12.7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</row>
    <row r="155" spans="1:27" ht="12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</row>
    <row r="156" spans="1:27" ht="12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</row>
    <row r="157" spans="1:27" ht="12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</row>
    <row r="158" spans="1:27" ht="12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</row>
    <row r="159" spans="1:27" ht="12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</row>
    <row r="160" spans="1:27" ht="12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</row>
    <row r="161" spans="1:27" ht="12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</row>
    <row r="162" spans="1:27" ht="12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</row>
    <row r="163" spans="1:27" ht="12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</row>
    <row r="164" spans="1:27" ht="12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</row>
    <row r="165" spans="1:27" ht="12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</row>
    <row r="166" spans="1:27" ht="12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</row>
    <row r="167" spans="1:27" ht="12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</row>
    <row r="168" spans="1:27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</row>
    <row r="169" spans="1:27" ht="12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</row>
    <row r="170" spans="1:27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</row>
    <row r="171" spans="1:27" ht="12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</row>
    <row r="172" spans="1:27" ht="12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</row>
    <row r="173" spans="1:27" ht="12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</row>
    <row r="174" spans="1:27" ht="12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</row>
    <row r="175" spans="1:27" ht="12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</row>
    <row r="176" spans="1:27" ht="12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</row>
    <row r="177" spans="1:27" ht="12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</row>
    <row r="178" spans="1:27" ht="12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</row>
    <row r="179" spans="1:27" ht="12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</row>
    <row r="180" spans="1:27" ht="12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</row>
    <row r="181" spans="1:27" ht="12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</row>
    <row r="182" spans="1:27" ht="12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</row>
    <row r="183" spans="1:27" ht="12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</row>
    <row r="184" spans="1:27" ht="12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</row>
    <row r="185" spans="1:27" ht="12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</row>
    <row r="186" spans="1:27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</row>
    <row r="187" spans="1:27" ht="12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</row>
    <row r="188" spans="1:27" ht="12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</row>
    <row r="189" spans="1:27" ht="12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</row>
    <row r="190" spans="1:27" ht="12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</row>
    <row r="191" spans="1:27" ht="12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</row>
    <row r="192" spans="1:27" ht="12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</row>
    <row r="193" spans="1:27" ht="12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</row>
    <row r="194" spans="1:27" ht="12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</row>
    <row r="195" spans="1:27" ht="12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</row>
    <row r="196" spans="1:27" ht="12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</row>
    <row r="197" spans="1:27" ht="12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</row>
    <row r="198" spans="1:27" ht="12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</row>
    <row r="199" spans="1:27" ht="12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</row>
    <row r="200" spans="1:27" ht="12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</row>
    <row r="201" spans="1:27" ht="12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</row>
    <row r="202" spans="1:27" ht="12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</row>
    <row r="203" spans="1:27" ht="12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</row>
    <row r="204" spans="1:27" ht="12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</row>
    <row r="205" spans="1:27" ht="12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</row>
    <row r="206" spans="1:27" ht="12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</row>
    <row r="207" spans="1:27" ht="12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</row>
    <row r="208" spans="1:27" ht="12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</row>
    <row r="209" spans="1:27" ht="12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</row>
    <row r="210" spans="1:27" ht="12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</row>
    <row r="211" spans="1:27" ht="12.7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</row>
    <row r="212" spans="1:27" ht="12.7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</row>
    <row r="213" spans="1:27" ht="12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 ht="12.7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</row>
    <row r="215" spans="1:27" ht="12.7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</row>
    <row r="216" spans="1:27" ht="12.7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</row>
    <row r="217" spans="1:27" ht="12.7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</row>
    <row r="218" spans="1:27" ht="12.7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</row>
    <row r="219" spans="1:27" ht="12.7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</row>
    <row r="220" spans="1:27" ht="12.7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</row>
    <row r="221" spans="1:27" ht="12.7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</row>
    <row r="222" spans="1:27" ht="12.7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</row>
    <row r="223" spans="1:27" ht="12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</row>
    <row r="224" spans="1:27" ht="12.7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</row>
    <row r="225" spans="1:27" ht="12.7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</row>
    <row r="226" spans="1:27" ht="12.7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</row>
    <row r="227" spans="1:27" ht="12.7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</row>
    <row r="228" spans="1:27" ht="12.7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</row>
    <row r="229" spans="1:27" ht="12.7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</row>
    <row r="230" spans="1:27" ht="12.7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</row>
    <row r="231" spans="1:27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</row>
    <row r="232" spans="1:27" ht="12.7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</row>
    <row r="233" spans="1:27" ht="12.7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</row>
    <row r="234" spans="1:27" ht="12.7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</row>
    <row r="235" spans="1:27" ht="12.7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</row>
    <row r="236" spans="1:27" ht="12.7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</row>
    <row r="237" spans="1:27" ht="12.7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</row>
    <row r="238" spans="1:27" ht="12.7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</row>
    <row r="239" spans="1:27" ht="12.75" customHeight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</row>
    <row r="240" spans="1:27" ht="12.7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</row>
    <row r="241" spans="1:27" ht="12.75" customHeight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</row>
    <row r="242" spans="1:27" ht="12.75" customHeight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</row>
    <row r="243" spans="1:27" ht="12.75" customHeight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</row>
    <row r="244" spans="1:27" ht="12.75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</row>
    <row r="245" spans="1:27" ht="12.75" customHeight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</row>
    <row r="246" spans="1:27" ht="12.7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</row>
    <row r="247" spans="1:27" ht="12.75" customHeight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</row>
    <row r="248" spans="1:27" ht="12.75" customHeight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</row>
    <row r="249" spans="1:27" ht="12.75" customHeight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</row>
    <row r="250" spans="1:27" ht="12.75" customHeight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</row>
    <row r="251" spans="1:27" ht="12.7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</row>
    <row r="252" spans="1:27" ht="12.75" customHeight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</row>
    <row r="253" spans="1:27" ht="12.75" customHeight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</row>
    <row r="254" spans="1:27" ht="12.75" customHeight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</row>
    <row r="255" spans="1:27" ht="12.75" customHeight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</row>
    <row r="256" spans="1:27" ht="12.75" customHeight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</row>
    <row r="257" spans="1:27" ht="12.75" customHeight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</row>
    <row r="258" spans="1:27" ht="12.75" customHeight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</row>
    <row r="259" spans="1:27" ht="12.75" customHeight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</row>
    <row r="260" spans="1:27" ht="12.75" customHeight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</row>
    <row r="261" spans="1:27" ht="12.75" customHeight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</row>
    <row r="262" spans="1:27" ht="12.75" customHeight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</row>
    <row r="263" spans="1:27" ht="12.75" customHeight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</row>
    <row r="264" spans="1:27" ht="12.75" customHeight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</row>
    <row r="265" spans="1:27" ht="12.75" customHeigh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</row>
    <row r="266" spans="1:27" ht="12.75" customHeight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</row>
    <row r="267" spans="1:27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</row>
    <row r="268" spans="1:27" ht="12.75" customHeight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</row>
    <row r="269" spans="1:27" ht="12.7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</row>
    <row r="270" spans="1:27" ht="12.75" customHeight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</row>
    <row r="271" spans="1:27" ht="12.75" customHeight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</row>
    <row r="272" spans="1:27" ht="12.75" customHeight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</row>
    <row r="273" spans="1:27" ht="12.7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</row>
    <row r="274" spans="1:27" ht="12.7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</row>
    <row r="275" spans="1:27" ht="12.7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</row>
    <row r="276" spans="1:27" ht="12.75" customHeight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</row>
    <row r="277" spans="1:27" ht="12.75" customHeight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</row>
    <row r="278" spans="1:27" ht="12.75" customHeight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</row>
    <row r="279" spans="1:27" ht="12.75" customHeight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</row>
    <row r="280" spans="1:27" ht="12.7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</row>
    <row r="281" spans="1:27" ht="12.7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</row>
    <row r="282" spans="1:27" ht="12.7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</row>
    <row r="283" spans="1:27" ht="12.7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</row>
    <row r="284" spans="1:27" ht="12.7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</row>
    <row r="285" spans="1:27" ht="12.7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</row>
    <row r="286" spans="1:27" ht="12.7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</row>
    <row r="287" spans="1:27" ht="12.7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</row>
    <row r="288" spans="1:27" ht="12.7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</row>
    <row r="289" spans="1:27" ht="12.7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</row>
    <row r="290" spans="1:27" ht="12.7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</row>
    <row r="291" spans="1:27" ht="12.7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</row>
    <row r="292" spans="1:27" ht="12.7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</row>
    <row r="293" spans="1:27" ht="12.7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</row>
    <row r="294" spans="1:27" ht="12.7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</row>
    <row r="295" spans="1:27" ht="12.7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</row>
    <row r="296" spans="1:27" ht="12.7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</row>
    <row r="297" spans="1:27" ht="12.7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</row>
    <row r="298" spans="1:27" ht="12.7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</row>
    <row r="299" spans="1:27" ht="12.7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</row>
    <row r="300" spans="1:27" ht="12.7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</row>
    <row r="301" spans="1:27" ht="12.75" customHeight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</row>
    <row r="302" spans="1:27" ht="12.7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</row>
    <row r="303" spans="1:27" ht="12.7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</row>
    <row r="304" spans="1:27" ht="12.7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</row>
    <row r="305" spans="1:27" ht="12.75" customHeight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</row>
    <row r="306" spans="1:27" ht="12.75" customHeight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</row>
    <row r="307" spans="1:27" ht="12.75" customHeight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</row>
    <row r="308" spans="1:27" ht="12.75" customHeight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</row>
    <row r="309" spans="1:27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</row>
    <row r="310" spans="1:27" ht="12.75" customHeight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</row>
    <row r="311" spans="1:27" ht="12.75" customHeight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</row>
    <row r="312" spans="1:27" ht="12.75" customHeight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</row>
    <row r="313" spans="1:27" ht="12.75" customHeight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</row>
    <row r="314" spans="1:27" ht="12.75" customHeight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</row>
    <row r="315" spans="1:27" ht="12.75" customHeight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</row>
    <row r="316" spans="1:27" ht="12.75" customHeight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</row>
    <row r="317" spans="1:27" ht="12.75" customHeight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</row>
    <row r="318" spans="1:27" ht="12.75" customHeight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</row>
    <row r="319" spans="1:27" ht="12.7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</row>
    <row r="320" spans="1:27" ht="12.7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</row>
    <row r="321" spans="1:27" ht="12.7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</row>
    <row r="322" spans="1:27" ht="12.7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</row>
    <row r="323" spans="1:27" ht="12.7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</row>
    <row r="324" spans="1:27" ht="12.7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</row>
    <row r="325" spans="1:27" ht="12.7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</row>
    <row r="326" spans="1:27" ht="12.7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</row>
    <row r="327" spans="1:27" ht="12.7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</row>
    <row r="328" spans="1:27" ht="12.7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</row>
    <row r="329" spans="1:27" ht="12.7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</row>
    <row r="330" spans="1:27" ht="12.7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</row>
    <row r="331" spans="1:27" ht="12.7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</row>
    <row r="332" spans="1:27" ht="12.7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</row>
    <row r="333" spans="1:27" ht="12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</row>
    <row r="334" spans="1:27" ht="12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</row>
    <row r="335" spans="1:27" ht="12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</row>
    <row r="336" spans="1:27" ht="12.7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</row>
    <row r="337" spans="1:27" ht="12.7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</row>
    <row r="338" spans="1:27" ht="12.7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</row>
    <row r="339" spans="1:27" ht="12.7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</row>
    <row r="340" spans="1:27" ht="12.7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</row>
    <row r="341" spans="1:27" ht="12.7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</row>
    <row r="342" spans="1:27" ht="12.7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</row>
    <row r="343" spans="1:27" ht="12.7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</row>
    <row r="344" spans="1:27" ht="12.7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</row>
    <row r="345" spans="1:27" ht="12.7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</row>
    <row r="346" spans="1:27" ht="12.7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</row>
    <row r="347" spans="1:27" ht="12.7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</row>
    <row r="348" spans="1:27" ht="12.7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</row>
    <row r="349" spans="1:27" ht="12.7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</row>
    <row r="350" spans="1:27" ht="12.7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</row>
    <row r="351" spans="1:27" ht="12.7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</row>
    <row r="352" spans="1:27" ht="12.7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</row>
    <row r="353" spans="1:27" ht="12.7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</row>
    <row r="354" spans="1:27" ht="12.7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</row>
    <row r="355" spans="1:27" ht="12.7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</row>
    <row r="356" spans="1:27" ht="12.7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</row>
    <row r="357" spans="1:27" ht="12.7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</row>
    <row r="358" spans="1:27" ht="12.7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</row>
    <row r="359" spans="1:27" ht="12.7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</row>
    <row r="360" spans="1:27" ht="12.7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</row>
    <row r="361" spans="1:27" ht="12.7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</row>
    <row r="362" spans="1:27" ht="12.7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</row>
    <row r="363" spans="1:27" ht="12.7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</row>
    <row r="364" spans="1:27" ht="12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</row>
    <row r="365" spans="1:27" ht="12.7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</row>
    <row r="366" spans="1:27" ht="12.75" customHeight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</row>
    <row r="367" spans="1:27" ht="12.75" customHeight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</row>
    <row r="368" spans="1:27" ht="12.75" customHeight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</row>
    <row r="369" spans="1:27" ht="12.75" customHeight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</row>
    <row r="370" spans="1:27" ht="12.75" customHeight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</row>
    <row r="371" spans="1:27" ht="12.75" customHeight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</row>
    <row r="372" spans="1:27" ht="12.75" customHeight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</row>
    <row r="373" spans="1:27" ht="12.75" customHeight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</row>
    <row r="374" spans="1:27" ht="12.75" customHeight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</row>
    <row r="375" spans="1:27" ht="12.75" customHeight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</row>
    <row r="376" spans="1:27" ht="12.75" customHeight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</row>
    <row r="377" spans="1:27" ht="12.75" customHeight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</row>
    <row r="378" spans="1:27" ht="12.75" customHeight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</row>
    <row r="379" spans="1:27" ht="12.75" customHeight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</row>
    <row r="380" spans="1:27" ht="12.75" customHeight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</row>
    <row r="381" spans="1:27" ht="12.75" customHeight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</row>
    <row r="382" spans="1:27" ht="12.75" customHeight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</row>
    <row r="383" spans="1:27" ht="12.75" customHeight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</row>
    <row r="384" spans="1:27" ht="12.75" customHeight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</row>
    <row r="385" spans="1:27" ht="12.75" customHeight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</row>
    <row r="386" spans="1:27" ht="12.7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</row>
    <row r="387" spans="1:27" ht="12.7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</row>
    <row r="388" spans="1:27" ht="12.7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</row>
    <row r="389" spans="1:27" ht="12.7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</row>
    <row r="390" spans="1:27" ht="12.7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</row>
    <row r="391" spans="1:27" ht="12.7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</row>
    <row r="392" spans="1:27" ht="12.7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</row>
    <row r="393" spans="1:27" ht="12.7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</row>
    <row r="394" spans="1:27" ht="12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</row>
    <row r="395" spans="1:27" ht="12.7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</row>
    <row r="396" spans="1:27" ht="12.7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</row>
    <row r="397" spans="1:27" ht="12.7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</row>
    <row r="398" spans="1:27" ht="12.7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</row>
    <row r="399" spans="1:27" ht="12.7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</row>
    <row r="400" spans="1:27" ht="12.7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</row>
    <row r="401" spans="1:27" ht="12.7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</row>
    <row r="402" spans="1:27" ht="12.7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</row>
    <row r="403" spans="1:27" ht="12.7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</row>
    <row r="404" spans="1:27" ht="12.7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</row>
    <row r="405" spans="1:27" ht="12.7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</row>
    <row r="406" spans="1:27" ht="12.7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</row>
    <row r="407" spans="1:27" ht="12.7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</row>
    <row r="408" spans="1:27" ht="12.7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</row>
    <row r="409" spans="1:27" ht="12.7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</row>
    <row r="410" spans="1:27" ht="12.7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</row>
    <row r="411" spans="1:27" ht="12.7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</row>
    <row r="412" spans="1:27" ht="12.7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</row>
    <row r="413" spans="1:27" ht="12.7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</row>
    <row r="414" spans="1:27" ht="12.7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</row>
    <row r="415" spans="1:27" ht="12.7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</row>
    <row r="416" spans="1:27" ht="12.7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</row>
    <row r="417" spans="1:27" ht="12.7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</row>
    <row r="418" spans="1:27" ht="12.7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</row>
    <row r="419" spans="1:27" ht="12.7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</row>
    <row r="420" spans="1:27" ht="12.7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</row>
    <row r="421" spans="1:27" ht="12.7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</row>
    <row r="422" spans="1:27" ht="12.7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</row>
    <row r="423" spans="1:27" ht="12.7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</row>
    <row r="424" spans="1:27" ht="12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</row>
    <row r="425" spans="1:27" ht="12.7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</row>
    <row r="426" spans="1:27" ht="12.7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</row>
    <row r="427" spans="1:27" ht="12.7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</row>
    <row r="428" spans="1:27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</row>
    <row r="429" spans="1:27" ht="12.7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</row>
    <row r="430" spans="1:27" ht="12.7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</row>
    <row r="431" spans="1:27" ht="12.7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</row>
    <row r="432" spans="1:27" ht="12.7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</row>
    <row r="433" spans="1:27" ht="12.7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</row>
    <row r="434" spans="1:27" ht="12.7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</row>
    <row r="435" spans="1:27" ht="12.7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</row>
    <row r="436" spans="1:27" ht="12.7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</row>
    <row r="437" spans="1:27" ht="12.7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</row>
    <row r="438" spans="1:27" ht="12.7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</row>
    <row r="439" spans="1:27" ht="12.7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</row>
    <row r="440" spans="1:27" ht="12.7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</row>
    <row r="441" spans="1:27" ht="12.7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</row>
    <row r="442" spans="1:27" ht="12.7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</row>
    <row r="443" spans="1:27" ht="12.7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</row>
    <row r="444" spans="1:27" ht="12.7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</row>
    <row r="445" spans="1:27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</row>
    <row r="446" spans="1:27" ht="12.7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</row>
    <row r="447" spans="1:27" ht="12.7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</row>
    <row r="448" spans="1:27" ht="12.7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</row>
    <row r="449" spans="1:27" ht="12.7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</row>
    <row r="450" spans="1:27" ht="12.7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</row>
    <row r="451" spans="1:27" ht="12.7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</row>
    <row r="452" spans="1:27" ht="12.7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</row>
    <row r="453" spans="1:27" ht="12.7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</row>
    <row r="454" spans="1:27" ht="12.7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</row>
    <row r="455" spans="1:27" ht="12.7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</row>
    <row r="456" spans="1:27" ht="12.7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</row>
    <row r="457" spans="1:27" ht="12.7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</row>
    <row r="458" spans="1:27" ht="12.7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</row>
    <row r="459" spans="1:27" ht="12.7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</row>
    <row r="460" spans="1:27" ht="12.7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</row>
    <row r="461" spans="1:27" ht="12.7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</row>
    <row r="462" spans="1:27" ht="12.7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</row>
    <row r="463" spans="1:27" ht="12.7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</row>
    <row r="464" spans="1:27" ht="12.7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</row>
    <row r="465" spans="1:27" ht="12.7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</row>
    <row r="466" spans="1:27" ht="12.7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</row>
    <row r="467" spans="1:27" ht="12.7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</row>
    <row r="468" spans="1:27" ht="12.7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</row>
    <row r="469" spans="1:27" ht="12.7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</row>
    <row r="470" spans="1:27" ht="12.7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</row>
    <row r="471" spans="1:27" ht="12.7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</row>
    <row r="472" spans="1:27" ht="12.7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</row>
    <row r="473" spans="1:27" ht="12.7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</row>
    <row r="474" spans="1:27" ht="12.7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</row>
    <row r="475" spans="1:27" ht="12.7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</row>
    <row r="476" spans="1:27" ht="12.7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</row>
    <row r="477" spans="1:27" ht="12.7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</row>
    <row r="478" spans="1:27" ht="12.7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</row>
    <row r="479" spans="1:27" ht="12.7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</row>
    <row r="480" spans="1:27" ht="12.7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</row>
    <row r="481" spans="1:27" ht="12.7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</row>
    <row r="482" spans="1:27" ht="12.7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</row>
    <row r="483" spans="1:27" ht="12.7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</row>
    <row r="484" spans="1:27" ht="12.7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</row>
    <row r="485" spans="1:27" ht="12.7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</row>
    <row r="486" spans="1:27" ht="12.7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</row>
    <row r="487" spans="1:27" ht="12.7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</row>
    <row r="488" spans="1:27" ht="12.7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</row>
    <row r="489" spans="1:27" ht="12.7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</row>
    <row r="490" spans="1:27" ht="12.7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</row>
    <row r="491" spans="1:27" ht="12.7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</row>
    <row r="492" spans="1:27" ht="12.7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</row>
    <row r="493" spans="1:27" ht="12.7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</row>
    <row r="494" spans="1:27" ht="12.7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</row>
    <row r="495" spans="1:27" ht="12.7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</row>
    <row r="496" spans="1:27" ht="12.7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</row>
    <row r="497" spans="1:27" ht="12.7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</row>
    <row r="498" spans="1:27" ht="12.7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</row>
    <row r="499" spans="1:27" ht="12.7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</row>
    <row r="500" spans="1:27" ht="12.7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</row>
    <row r="501" spans="1:27" ht="12.7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</row>
    <row r="502" spans="1:27" ht="12.7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</row>
    <row r="503" spans="1:27" ht="12.7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</row>
    <row r="504" spans="1:27" ht="12.7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</row>
    <row r="505" spans="1:27" ht="12.7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</row>
    <row r="506" spans="1:27" ht="12.7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</row>
    <row r="507" spans="1:27" ht="12.7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</row>
    <row r="508" spans="1:27" ht="12.7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</row>
    <row r="509" spans="1:27" ht="12.7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</row>
    <row r="510" spans="1:27" ht="12.7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</row>
    <row r="511" spans="1:27" ht="12.7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</row>
    <row r="512" spans="1:27" ht="12.7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</row>
    <row r="513" spans="1:27" ht="12.7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</row>
    <row r="514" spans="1:27" ht="12.7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</row>
    <row r="515" spans="1:27" ht="12.7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</row>
    <row r="516" spans="1:27" ht="12.7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</row>
    <row r="517" spans="1:27" ht="12.7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</row>
    <row r="518" spans="1:27" ht="12.7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</row>
    <row r="519" spans="1:27" ht="12.7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</row>
    <row r="520" spans="1:27" ht="12.7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</row>
    <row r="521" spans="1:27" ht="12.7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</row>
    <row r="522" spans="1:27" ht="12.7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</row>
    <row r="523" spans="1:27" ht="12.7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</row>
    <row r="524" spans="1:27" ht="12.7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</row>
    <row r="525" spans="1:27" ht="12.7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</row>
    <row r="526" spans="1:27" ht="12.7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</row>
    <row r="527" spans="1:27" ht="12.7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</row>
    <row r="528" spans="1:27" ht="12.7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</row>
    <row r="529" spans="1:27" ht="12.7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</row>
    <row r="530" spans="1:27" ht="12.7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</row>
    <row r="531" spans="1:27" ht="12.7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</row>
    <row r="532" spans="1:27" ht="12.7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</row>
    <row r="533" spans="1:27" ht="12.7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</row>
    <row r="534" spans="1:27" ht="12.7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</row>
    <row r="535" spans="1:27" ht="12.7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</row>
    <row r="536" spans="1:27" ht="12.7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</row>
    <row r="537" spans="1:27" ht="12.7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</row>
    <row r="538" spans="1:27" ht="12.7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</row>
    <row r="539" spans="1:27" ht="12.7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</row>
    <row r="540" spans="1:27" ht="12.7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</row>
    <row r="541" spans="1:27" ht="12.7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</row>
    <row r="542" spans="1:27" ht="12.7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</row>
    <row r="543" spans="1:27" ht="12.7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</row>
    <row r="544" spans="1:27" ht="12.7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</row>
    <row r="545" spans="1:27" ht="12.7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</row>
    <row r="546" spans="1:27" ht="12.7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</row>
    <row r="547" spans="1:27" ht="12.7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</row>
    <row r="548" spans="1:27" ht="12.7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</row>
    <row r="549" spans="1:27" ht="12.7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</row>
    <row r="550" spans="1:27" ht="12.7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</row>
    <row r="551" spans="1:27" ht="12.7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</row>
    <row r="552" spans="1:27" ht="12.7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</row>
    <row r="553" spans="1:27" ht="12.7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</row>
    <row r="554" spans="1:27" ht="12.7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</row>
    <row r="555" spans="1:27" ht="12.7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</row>
    <row r="556" spans="1:27" ht="12.7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</row>
    <row r="557" spans="1:27" ht="12.7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</row>
    <row r="558" spans="1:27" ht="12.7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</row>
    <row r="559" spans="1:27" ht="12.7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</row>
    <row r="560" spans="1:27" ht="12.7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</row>
    <row r="561" spans="1:27" ht="12.7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</row>
    <row r="562" spans="1:27" ht="12.7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</row>
    <row r="563" spans="1:27" ht="12.7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</row>
    <row r="564" spans="1:27" ht="12.7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</row>
    <row r="565" spans="1:27" ht="12.7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</row>
    <row r="566" spans="1:27" ht="12.7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</row>
    <row r="567" spans="1:27" ht="12.7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</row>
    <row r="568" spans="1:27" ht="12.7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</row>
    <row r="569" spans="1:27" ht="12.7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</row>
    <row r="570" spans="1:27" ht="12.7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</row>
    <row r="571" spans="1:27" ht="12.7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</row>
    <row r="572" spans="1:27" ht="12.7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</row>
    <row r="573" spans="1:27" ht="12.7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</row>
    <row r="574" spans="1:27" ht="12.7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</row>
    <row r="575" spans="1:27" ht="12.7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</row>
    <row r="576" spans="1:27" ht="12.7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</row>
    <row r="577" spans="1:27" ht="12.7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</row>
    <row r="578" spans="1:27" ht="12.7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</row>
    <row r="579" spans="1:27" ht="12.7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</row>
    <row r="580" spans="1:27" ht="12.7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</row>
    <row r="581" spans="1:27" ht="12.7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</row>
    <row r="582" spans="1:27" ht="12.7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</row>
    <row r="583" spans="1:27" ht="12.7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</row>
    <row r="584" spans="1:27" ht="12.7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</row>
    <row r="585" spans="1:27" ht="12.7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</row>
    <row r="586" spans="1:27" ht="12.7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</row>
    <row r="587" spans="1:27" ht="12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</row>
    <row r="588" spans="1:27" ht="12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</row>
    <row r="589" spans="1:27" ht="12.7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</row>
    <row r="590" spans="1:27" ht="12.7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</row>
    <row r="591" spans="1:27" ht="12.7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</row>
    <row r="592" spans="1:27" ht="12.7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</row>
    <row r="593" spans="1:27" ht="12.7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</row>
    <row r="594" spans="1:27" ht="12.7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</row>
    <row r="595" spans="1:27" ht="12.7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</row>
    <row r="596" spans="1:27" ht="12.7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</row>
    <row r="597" spans="1:27" ht="12.7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</row>
    <row r="598" spans="1:27" ht="12.7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</row>
    <row r="599" spans="1:27" ht="12.7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</row>
    <row r="600" spans="1:27" ht="12.7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</row>
    <row r="601" spans="1:27" ht="12.7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</row>
    <row r="602" spans="1:27" ht="12.7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</row>
    <row r="603" spans="1:27" ht="12.7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</row>
    <row r="604" spans="1:27" ht="12.7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</row>
    <row r="605" spans="1:27" ht="12.7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</row>
    <row r="606" spans="1:27" ht="12.7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</row>
    <row r="607" spans="1:27" ht="12.7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</row>
    <row r="608" spans="1:27" ht="12.7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</row>
    <row r="609" spans="1:27" ht="12.7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</row>
    <row r="610" spans="1:27" ht="12.7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</row>
    <row r="611" spans="1:27" ht="12.7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</row>
    <row r="612" spans="1:27" ht="12.7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</row>
    <row r="613" spans="1:27" ht="12.7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</row>
    <row r="614" spans="1:27" ht="12.7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</row>
    <row r="615" spans="1:27" ht="12.7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</row>
    <row r="616" spans="1:27" ht="12.7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</row>
    <row r="617" spans="1:27" ht="12.7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</row>
    <row r="618" spans="1:27" ht="12.7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</row>
    <row r="619" spans="1:27" ht="12.7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</row>
    <row r="620" spans="1:27" ht="12.7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</row>
    <row r="621" spans="1:27" ht="12.7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</row>
    <row r="622" spans="1:27" ht="12.7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</row>
    <row r="623" spans="1:27" ht="12.7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</row>
    <row r="624" spans="1:27" ht="12.7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</row>
    <row r="625" spans="1:27" ht="12.7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</row>
    <row r="626" spans="1:27" ht="12.7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</row>
    <row r="627" spans="1:27" ht="12.7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</row>
    <row r="628" spans="1:27" ht="12.7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</row>
    <row r="629" spans="1:27" ht="12.7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</row>
    <row r="630" spans="1:27" ht="12.7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</row>
    <row r="631" spans="1:27" ht="12.7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</row>
    <row r="632" spans="1:27" ht="12.7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</row>
    <row r="633" spans="1:27" ht="12.7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</row>
    <row r="634" spans="1:27" ht="12.7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</row>
    <row r="635" spans="1:27" ht="12.7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</row>
    <row r="636" spans="1:27" ht="12.7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</row>
    <row r="637" spans="1:27" ht="12.7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</row>
    <row r="638" spans="1:27" ht="12.7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</row>
    <row r="639" spans="1:27" ht="12.7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</row>
    <row r="640" spans="1:27" ht="12.7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</row>
    <row r="641" spans="1:27" ht="12.7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</row>
    <row r="642" spans="1:27" ht="12.7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</row>
    <row r="643" spans="1:27" ht="12.7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</row>
    <row r="644" spans="1:27" ht="12.7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</row>
    <row r="645" spans="1:27" ht="12.7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</row>
    <row r="646" spans="1:27" ht="12.7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</row>
    <row r="647" spans="1:27" ht="12.7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</row>
    <row r="648" spans="1:27" ht="12.7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</row>
    <row r="649" spans="1:27" ht="12.7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</row>
    <row r="650" spans="1:27" ht="12.7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</row>
    <row r="651" spans="1:27" ht="12.7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</row>
    <row r="652" spans="1:27" ht="12.7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</row>
    <row r="653" spans="1:27" ht="12.7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</row>
    <row r="654" spans="1:27" ht="12.7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</row>
    <row r="655" spans="1:27" ht="12.7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</row>
    <row r="656" spans="1:27" ht="12.7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</row>
    <row r="657" spans="1:27" ht="12.7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</row>
    <row r="658" spans="1:27" ht="12.7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</row>
    <row r="659" spans="1:27" ht="12.7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</row>
    <row r="660" spans="1:27" ht="12.7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</row>
    <row r="661" spans="1:27" ht="12.7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</row>
    <row r="662" spans="1:27" ht="12.7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</row>
    <row r="663" spans="1:27" ht="12.7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</row>
    <row r="664" spans="1:27" ht="12.7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</row>
    <row r="665" spans="1:27" ht="12.7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</row>
    <row r="666" spans="1:27" ht="12.7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</row>
    <row r="667" spans="1:27" ht="12.7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</row>
    <row r="668" spans="1:27" ht="12.7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</row>
    <row r="669" spans="1:27" ht="12.7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</row>
    <row r="670" spans="1:27" ht="12.7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</row>
    <row r="671" spans="1:27" ht="12.7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</row>
    <row r="672" spans="1:27" ht="12.7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</row>
    <row r="673" spans="1:27" ht="12.7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</row>
    <row r="674" spans="1:27" ht="12.7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</row>
    <row r="675" spans="1:27" ht="12.7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</row>
    <row r="676" spans="1:27" ht="12.7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</row>
    <row r="677" spans="1:27" ht="12.7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</row>
    <row r="678" spans="1:27" ht="12.7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</row>
    <row r="679" spans="1:27" ht="12.7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</row>
    <row r="680" spans="1:27" ht="12.7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</row>
    <row r="681" spans="1:27" ht="12.7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</row>
    <row r="682" spans="1:27" ht="12.7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</row>
    <row r="683" spans="1:27" ht="12.7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</row>
    <row r="684" spans="1:27" ht="12.7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</row>
    <row r="685" spans="1:27" ht="12.7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</row>
    <row r="686" spans="1:27" ht="12.7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</row>
    <row r="687" spans="1:27" ht="12.7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</row>
    <row r="688" spans="1:27" ht="12.7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</row>
    <row r="689" spans="1:27" ht="12.7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</row>
    <row r="690" spans="1:27" ht="12.7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</row>
    <row r="691" spans="1:27" ht="12.7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</row>
    <row r="692" spans="1:27" ht="12.7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</row>
    <row r="693" spans="1:27" ht="12.7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</row>
    <row r="694" spans="1:27" ht="12.7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</row>
    <row r="695" spans="1:27" ht="12.7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</row>
    <row r="696" spans="1:27" ht="12.7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</row>
    <row r="697" spans="1:27" ht="12.7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</row>
    <row r="698" spans="1:27" ht="12.7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</row>
    <row r="699" spans="1:27" ht="12.7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</row>
    <row r="700" spans="1:27" ht="12.7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</row>
    <row r="701" spans="1:27" ht="12.7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</row>
    <row r="702" spans="1:27" ht="12.7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</row>
    <row r="703" spans="1:27" ht="12.7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</row>
    <row r="704" spans="1:27" ht="12.7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</row>
    <row r="705" spans="1:27" ht="12.7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</row>
    <row r="706" spans="1:27" ht="12.7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</row>
    <row r="707" spans="1:27" ht="12.7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</row>
    <row r="708" spans="1:27" ht="12.7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</row>
    <row r="709" spans="1:27" ht="12.7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</row>
    <row r="710" spans="1:27" ht="12.7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</row>
    <row r="711" spans="1:27" ht="12.7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</row>
    <row r="712" spans="1:27" ht="12.7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</row>
    <row r="713" spans="1:27" ht="12.7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</row>
    <row r="714" spans="1:27" ht="12.7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</row>
    <row r="715" spans="1:27" ht="12.7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</row>
    <row r="716" spans="1:27" ht="12.7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</row>
    <row r="717" spans="1:27" ht="12.7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</row>
    <row r="718" spans="1:27" ht="12.7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</row>
    <row r="719" spans="1:27" ht="12.7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</row>
    <row r="720" spans="1:27" ht="12.7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</row>
    <row r="721" spans="1:27" ht="12.7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</row>
    <row r="722" spans="1:27" ht="12.7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</row>
    <row r="723" spans="1:27" ht="12.7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</row>
    <row r="724" spans="1:27" ht="12.7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</row>
    <row r="725" spans="1:27" ht="12.7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</row>
    <row r="726" spans="1:27" ht="12.7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</row>
    <row r="727" spans="1:27" ht="12.7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</row>
    <row r="728" spans="1:27" ht="12.7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</row>
    <row r="729" spans="1:27" ht="12.7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</row>
    <row r="730" spans="1:27" ht="12.7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</row>
    <row r="731" spans="1:27" ht="12.7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</row>
    <row r="732" spans="1:27" ht="12.7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</row>
    <row r="733" spans="1:27" ht="12.7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</row>
    <row r="734" spans="1:27" ht="12.7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</row>
    <row r="735" spans="1:27" ht="12.7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</row>
    <row r="736" spans="1:27" ht="12.7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</row>
    <row r="737" spans="1:27" ht="12.7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</row>
    <row r="738" spans="1:27" ht="12.7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</row>
    <row r="739" spans="1:27" ht="12.7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</row>
    <row r="740" spans="1:27" ht="12.7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</row>
    <row r="741" spans="1:27" ht="12.7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</row>
    <row r="742" spans="1:27" ht="12.7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</row>
    <row r="743" spans="1:27" ht="12.7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</row>
    <row r="744" spans="1:27" ht="12.7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</row>
    <row r="745" spans="1:27" ht="12.7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</row>
    <row r="746" spans="1:27" ht="12.7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</row>
    <row r="747" spans="1:27" ht="12.7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</row>
    <row r="748" spans="1:27" ht="12.7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</row>
    <row r="749" spans="1:27" ht="12.7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</row>
    <row r="750" spans="1:27" ht="12.7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</row>
    <row r="751" spans="1:27" ht="12.7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</row>
    <row r="752" spans="1:27" ht="12.7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</row>
    <row r="753" spans="1:27" ht="12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</row>
    <row r="754" spans="1:27" ht="12.7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</row>
    <row r="755" spans="1:27" ht="12.7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</row>
    <row r="756" spans="1:27" ht="12.7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</row>
    <row r="757" spans="1:27" ht="12.7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</row>
    <row r="758" spans="1:27" ht="12.7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</row>
    <row r="759" spans="1:27" ht="12.7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</row>
    <row r="760" spans="1:27" ht="12.7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</row>
    <row r="761" spans="1:27" ht="12.7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</row>
    <row r="762" spans="1:27" ht="12.7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</row>
    <row r="763" spans="1:27" ht="12.7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</row>
    <row r="764" spans="1:27" ht="12.7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</row>
    <row r="765" spans="1:27" ht="12.7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</row>
    <row r="766" spans="1:27" ht="12.7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</row>
    <row r="767" spans="1:27" ht="12.7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</row>
    <row r="768" spans="1:27" ht="12.7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</row>
    <row r="769" spans="1:27" ht="12.7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</row>
    <row r="770" spans="1:27" ht="12.7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</row>
    <row r="771" spans="1:27" ht="12.7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</row>
    <row r="772" spans="1:27" ht="12.7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</row>
    <row r="773" spans="1:27" ht="12.7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</row>
    <row r="774" spans="1:27" ht="12.7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</row>
    <row r="775" spans="1:27" ht="12.7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</row>
    <row r="776" spans="1:27" ht="12.7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</row>
    <row r="777" spans="1:27" ht="12.7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</row>
    <row r="778" spans="1:27" ht="12.7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</row>
    <row r="779" spans="1:27" ht="12.7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</row>
    <row r="780" spans="1:27" ht="12.7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</row>
    <row r="781" spans="1:27" ht="12.7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</row>
    <row r="782" spans="1:27" ht="12.7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</row>
    <row r="783" spans="1:27" ht="12.7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</row>
    <row r="784" spans="1:27" ht="12.7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</row>
    <row r="785" spans="1:27" ht="12.7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</row>
    <row r="786" spans="1:27" ht="12.7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</row>
    <row r="787" spans="1:27" ht="12.7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</row>
    <row r="788" spans="1:27" ht="12.7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</row>
    <row r="789" spans="1:27" ht="12.7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</row>
    <row r="790" spans="1:27" ht="12.7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</row>
    <row r="791" spans="1:27" ht="12.7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</row>
    <row r="792" spans="1:27" ht="12.7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</row>
    <row r="793" spans="1:27" ht="12.7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</row>
    <row r="794" spans="1:27" ht="12.7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</row>
    <row r="795" spans="1:27" ht="12.7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</row>
    <row r="796" spans="1:27" ht="12.7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</row>
    <row r="797" spans="1:27" ht="12.7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</row>
    <row r="798" spans="1:27" ht="12.7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</row>
    <row r="799" spans="1:27" ht="12.7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</row>
    <row r="800" spans="1:27" ht="12.7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</row>
    <row r="801" spans="1:27" ht="12.7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</row>
    <row r="802" spans="1:27" ht="12.7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</row>
    <row r="803" spans="1:27" ht="12.7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</row>
    <row r="804" spans="1:27" ht="12.7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</row>
    <row r="805" spans="1:27" ht="12.7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</row>
    <row r="806" spans="1:27" ht="12.7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</row>
    <row r="807" spans="1:27" ht="12.7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</row>
    <row r="808" spans="1:27" ht="12.7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</row>
    <row r="809" spans="1:27" ht="12.7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</row>
    <row r="810" spans="1:27" ht="12.7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</row>
    <row r="811" spans="1:27" ht="12.7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</row>
    <row r="812" spans="1:27" ht="12.7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</row>
    <row r="813" spans="1:27" ht="12.7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</row>
    <row r="814" spans="1:27" ht="12.7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</row>
    <row r="815" spans="1:27" ht="12.7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</row>
    <row r="816" spans="1:27" ht="12.7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</row>
    <row r="817" spans="1:27" ht="12.7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</row>
    <row r="818" spans="1:27" ht="12.7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</row>
    <row r="819" spans="1:27" ht="12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</row>
    <row r="820" spans="1:27" ht="12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</row>
    <row r="821" spans="1:27" ht="12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</row>
    <row r="822" spans="1:27" ht="12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</row>
    <row r="823" spans="1:27" ht="12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</row>
    <row r="824" spans="1:27" ht="12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</row>
    <row r="825" spans="1:27" ht="12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</row>
    <row r="826" spans="1:27" ht="12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</row>
    <row r="827" spans="1:27" ht="12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</row>
    <row r="828" spans="1:27" ht="12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</row>
    <row r="829" spans="1:27" ht="12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</row>
    <row r="830" spans="1:27" ht="12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</row>
    <row r="831" spans="1:27" ht="12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</row>
    <row r="832" spans="1:27" ht="12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</row>
    <row r="833" spans="1:27" ht="12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</row>
    <row r="834" spans="1:27" ht="12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</row>
    <row r="835" spans="1:27" ht="12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</row>
    <row r="836" spans="1:27" ht="12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</row>
    <row r="837" spans="1:27" ht="12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</row>
    <row r="838" spans="1:27" ht="12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</row>
    <row r="839" spans="1:27" ht="12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</row>
    <row r="840" spans="1:27" ht="12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</row>
    <row r="841" spans="1:27" ht="12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</row>
    <row r="842" spans="1:27" ht="12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</row>
    <row r="843" spans="1:27" ht="12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</row>
    <row r="844" spans="1:27" ht="12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</row>
    <row r="845" spans="1:27" ht="12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</row>
    <row r="846" spans="1:27" ht="12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</row>
    <row r="847" spans="1:27" ht="12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</row>
    <row r="848" spans="1:27" ht="12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</row>
    <row r="849" spans="1:27" ht="12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</row>
    <row r="850" spans="1:27" ht="12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</row>
    <row r="851" spans="1:27" ht="12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</row>
    <row r="852" spans="1:27" ht="12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</row>
    <row r="853" spans="1:27" ht="12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</row>
    <row r="854" spans="1:27" ht="12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</row>
    <row r="855" spans="1:27" ht="12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</row>
    <row r="856" spans="1:27" ht="12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</row>
    <row r="857" spans="1:27" ht="12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</row>
    <row r="858" spans="1:27" ht="12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</row>
    <row r="859" spans="1:27" ht="12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</row>
    <row r="860" spans="1:27" ht="12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</row>
    <row r="861" spans="1:27" ht="12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</row>
    <row r="862" spans="1:27" ht="12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</row>
    <row r="863" spans="1:27" ht="12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</row>
    <row r="864" spans="1:27" ht="12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</row>
    <row r="865" spans="1:27" ht="12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</row>
    <row r="866" spans="1:27" ht="12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</row>
    <row r="867" spans="1:27" ht="12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</row>
    <row r="868" spans="1:27" ht="12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</row>
    <row r="869" spans="1:27" ht="12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</row>
    <row r="870" spans="1:27" ht="12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</row>
    <row r="871" spans="1:27" ht="12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</row>
    <row r="872" spans="1:27" ht="12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</row>
    <row r="873" spans="1:27" ht="12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</row>
    <row r="874" spans="1:27" ht="12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</row>
    <row r="875" spans="1:27" ht="12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</row>
    <row r="876" spans="1:27" ht="12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</row>
    <row r="877" spans="1:27" ht="12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</row>
    <row r="878" spans="1:27" ht="12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</row>
    <row r="879" spans="1:27" ht="12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</row>
    <row r="880" spans="1:27" ht="12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</row>
    <row r="881" spans="1:27" ht="12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</row>
    <row r="882" spans="1:27" ht="12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</row>
    <row r="883" spans="1:27" ht="12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</row>
    <row r="884" spans="1:27" ht="12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</row>
    <row r="885" spans="1:27" ht="12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</row>
    <row r="886" spans="1:27" ht="12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</row>
    <row r="887" spans="1:27" ht="12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</row>
    <row r="888" spans="1:27" ht="12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</row>
    <row r="889" spans="1:27" ht="12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</row>
    <row r="890" spans="1:27" ht="12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</row>
    <row r="891" spans="1:27" ht="12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</row>
    <row r="892" spans="1:27" ht="12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</row>
    <row r="893" spans="1:27" ht="12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</row>
    <row r="894" spans="1:27" ht="12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</row>
    <row r="895" spans="1:27" ht="12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</row>
    <row r="896" spans="1:27" ht="12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</row>
    <row r="897" spans="1:27" ht="12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</row>
    <row r="898" spans="1:27" ht="12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</row>
    <row r="899" spans="1:27" ht="12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</row>
    <row r="900" spans="1:27" ht="12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</row>
    <row r="901" spans="1:27" ht="12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</row>
    <row r="902" spans="1:27" ht="12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</row>
    <row r="903" spans="1:27" ht="12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</row>
    <row r="904" spans="1:27" ht="12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</row>
    <row r="905" spans="1:27" ht="12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</row>
    <row r="906" spans="1:27" ht="12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</row>
    <row r="907" spans="1:27" ht="12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</row>
    <row r="908" spans="1:27" ht="12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</row>
    <row r="909" spans="1:27" ht="12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</row>
    <row r="910" spans="1:27" ht="12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</row>
    <row r="911" spans="1:27" ht="12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</row>
    <row r="912" spans="1:27" ht="12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</row>
    <row r="913" spans="1:27" ht="12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</row>
    <row r="914" spans="1:27" ht="12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</row>
    <row r="915" spans="1:27" ht="12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</row>
    <row r="916" spans="1:27" ht="12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</row>
    <row r="917" spans="1:27" ht="12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</row>
    <row r="918" spans="1:27" ht="12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</row>
    <row r="919" spans="1:27" ht="12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</row>
    <row r="920" spans="1:27" ht="12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</row>
    <row r="921" spans="1:27" ht="12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</row>
    <row r="922" spans="1:27" ht="12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</row>
    <row r="923" spans="1:27" ht="12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</row>
    <row r="924" spans="1:27" ht="12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</row>
    <row r="925" spans="1:27" ht="12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</row>
    <row r="926" spans="1:27" ht="12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</row>
    <row r="927" spans="1:27" ht="12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</row>
    <row r="928" spans="1:27" ht="12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</row>
    <row r="929" spans="1:27" ht="12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</row>
    <row r="930" spans="1:27" ht="12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</row>
    <row r="931" spans="1:27" ht="12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</row>
    <row r="932" spans="1:27" ht="12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</row>
    <row r="933" spans="1:27" ht="12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</row>
    <row r="934" spans="1:27" ht="12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</row>
    <row r="935" spans="1:27" ht="12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</row>
    <row r="936" spans="1:27" ht="12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</row>
    <row r="937" spans="1:27" ht="12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</row>
    <row r="938" spans="1:27" ht="12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</row>
    <row r="939" spans="1:27" ht="12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</row>
    <row r="940" spans="1:27" ht="12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</row>
    <row r="941" spans="1:27" ht="12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</row>
    <row r="942" spans="1:27" ht="12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</row>
    <row r="943" spans="1:27" ht="12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</row>
    <row r="944" spans="1:27" ht="12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</row>
    <row r="945" spans="1:27" ht="12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</row>
    <row r="946" spans="1:27" ht="12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</row>
    <row r="947" spans="1:27" ht="12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</row>
    <row r="948" spans="1:27" ht="12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</row>
    <row r="949" spans="1:27" ht="12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</row>
    <row r="950" spans="1:27" ht="12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</row>
    <row r="951" spans="1:27" ht="12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</row>
    <row r="952" spans="1:27" ht="12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</row>
    <row r="953" spans="1:27" ht="12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</row>
    <row r="954" spans="1:27" ht="12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</row>
    <row r="955" spans="1:27" ht="12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</row>
    <row r="956" spans="1:27" ht="12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</row>
    <row r="957" spans="1:27" ht="12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</row>
    <row r="958" spans="1:27" ht="12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</row>
    <row r="959" spans="1:27" ht="12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</row>
    <row r="960" spans="1:27" ht="12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</row>
    <row r="961" spans="1:27" ht="12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</row>
    <row r="962" spans="1:27" ht="12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</row>
    <row r="963" spans="1:27" ht="12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</row>
    <row r="964" spans="1:27" ht="12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</row>
    <row r="965" spans="1:27" ht="12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</row>
    <row r="966" spans="1:27" ht="12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</row>
    <row r="967" spans="1:27" ht="12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</row>
    <row r="968" spans="1:27" ht="12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</row>
    <row r="969" spans="1:27" ht="12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</row>
    <row r="970" spans="1:27" ht="12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</row>
    <row r="971" spans="1:27" ht="12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</row>
    <row r="972" spans="1:27" ht="12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</row>
    <row r="973" spans="1:27" ht="12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</row>
    <row r="974" spans="1:27" ht="12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</row>
    <row r="975" spans="1:27" ht="12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</row>
    <row r="976" spans="1:27" ht="12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</row>
    <row r="977" spans="1:27" ht="12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</row>
    <row r="978" spans="1:27" ht="12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</row>
    <row r="979" spans="1:27" ht="12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</row>
    <row r="980" spans="1:27" ht="12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</row>
    <row r="981" spans="1:27" ht="12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</row>
    <row r="982" spans="1:27" ht="12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</row>
    <row r="983" spans="1:27" ht="12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</row>
    <row r="984" spans="1:27" ht="12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</row>
    <row r="985" spans="1:27" ht="12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</row>
    <row r="986" spans="1:27" ht="12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</row>
    <row r="987" spans="1:27" ht="12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</row>
    <row r="988" spans="1:27" ht="12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</row>
    <row r="989" spans="1:27" ht="12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</row>
    <row r="990" spans="1:27" ht="12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</row>
    <row r="991" spans="1:27" ht="12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</row>
    <row r="992" spans="1:27" ht="12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</row>
    <row r="993" spans="1:27" ht="12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</row>
    <row r="994" spans="1:27" ht="12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</row>
    <row r="995" spans="1:27" ht="12.7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</row>
    <row r="996" spans="1:27" ht="12.7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</row>
    <row r="997" spans="1:27" ht="12.7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</row>
    <row r="998" spans="1:27" ht="12.7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</row>
    <row r="999" spans="1:27" ht="12.7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</row>
    <row r="1000" spans="1:27" ht="12.75" customHeight="1"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</row>
  </sheetData>
  <sheetProtection algorithmName="SHA-512" hashValue="RcDy5qHaOLfO1kp5RJKYMmttEHvUKvM9+LSxA7A30tne02FHIofnmnnaZsRQNdlRR1ubjRZULwhssn5T2hYe8Q==" saltValue="hMK1HN03tESncrpkpyIN4Q==" spinCount="100000" sheet="1" formatColumns="0"/>
  <conditionalFormatting sqref="A11">
    <cfRule type="expression" dxfId="73" priority="5">
      <formula>$C$11&lt;&gt;0</formula>
    </cfRule>
  </conditionalFormatting>
  <conditionalFormatting sqref="A23">
    <cfRule type="expression" dxfId="72" priority="6">
      <formula>$B$23&lt;&gt;0</formula>
    </cfRule>
  </conditionalFormatting>
  <conditionalFormatting sqref="A28">
    <cfRule type="expression" dxfId="71" priority="1">
      <formula>$B$23&lt;&gt;0</formula>
    </cfRule>
  </conditionalFormatting>
  <conditionalFormatting sqref="A29">
    <cfRule type="expression" dxfId="70" priority="2">
      <formula>$C$12&lt;&gt;0</formula>
    </cfRule>
  </conditionalFormatting>
  <conditionalFormatting sqref="A30">
    <cfRule type="expression" dxfId="69" priority="4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40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1750637.32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1057565.22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184839.34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1242404.56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1169480.0900000001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377650.3</v>
      </c>
      <c r="C14" s="145"/>
      <c r="D14" s="10"/>
      <c r="F14" s="55">
        <v>0</v>
      </c>
      <c r="G14" s="49" t="s">
        <v>10</v>
      </c>
      <c r="H14" s="49"/>
    </row>
    <row r="15" spans="1:11">
      <c r="A15" s="146" t="s">
        <v>12</v>
      </c>
      <c r="B15" s="122">
        <v>791829.79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1169480.0900000001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1169480.0900000001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1823561.7899999998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82</v>
      </c>
      <c r="B29" s="153"/>
      <c r="C29" s="154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jKd8oNzpgDgKKrfLOE0dtweYd16vSpC7CytS7law4LEQofYhDgnoXlQF1x9KL/OgXkXV+62y/t+Ij2+Y8FDFLQ==" saltValue="iBMcak3kh8SeUlevJzlogw==" spinCount="100000" sheet="1" formatColumns="0"/>
  <conditionalFormatting sqref="A11">
    <cfRule type="expression" dxfId="19" priority="1">
      <formula>$C$11&lt;&gt;0</formula>
    </cfRule>
  </conditionalFormatting>
  <conditionalFormatting sqref="A23">
    <cfRule type="expression" dxfId="18" priority="2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41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743062.08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1065019.3799999999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330238.09000000003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1395257.47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1166140.3699999999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1079313.1299999999</v>
      </c>
      <c r="C14" s="145"/>
      <c r="D14" s="10"/>
      <c r="F14" s="55">
        <v>0</v>
      </c>
      <c r="G14" s="49" t="s">
        <v>10</v>
      </c>
      <c r="H14" s="49"/>
    </row>
    <row r="15" spans="1:11">
      <c r="A15" s="146" t="s">
        <v>12</v>
      </c>
      <c r="B15" s="122">
        <v>86827.24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1166140.3699999999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1166140.3699999999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972179.17999999993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83</v>
      </c>
      <c r="B29" s="153"/>
      <c r="C29" s="154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DMBfGTV0HhvZBcTKhZpDgr1fqHDqi3ZPlOgYDFy0ej7S54atXhQPMjuIrwj5xwZJhssukEdlaV2ozEwh9Bp0rw==" saltValue="ltVQxx2j8nJnWyij5keGtQ==" spinCount="100000" sheet="1" formatColumns="0"/>
  <conditionalFormatting sqref="A11">
    <cfRule type="expression" dxfId="17" priority="1">
      <formula>$C$11&lt;&gt;0</formula>
    </cfRule>
  </conditionalFormatting>
  <conditionalFormatting sqref="A23">
    <cfRule type="expression" dxfId="16" priority="2">
      <formula>$B$23&lt;&gt;0</formula>
    </cfRule>
  </conditionalFormatting>
  <printOptions horizontalCentered="1"/>
  <pageMargins left="0.75" right="0.75" top="0.5" bottom="0.5" header="0.25" footer="0.25"/>
  <pageSetup scale="2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codeName="Sheet22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39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161029.67000000016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1215913.05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0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1215913.05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0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0</v>
      </c>
      <c r="C14" s="145"/>
      <c r="D14" s="10"/>
      <c r="F14" s="55">
        <v>0</v>
      </c>
      <c r="G14" s="49" t="s">
        <v>10</v>
      </c>
      <c r="H14" s="49"/>
    </row>
    <row r="15" spans="1:11">
      <c r="A15" s="146" t="s">
        <v>12</v>
      </c>
      <c r="B15" s="122">
        <v>0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0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 t="e">
        <v>#DIV/0!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0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1376942.7200000002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52"/>
      <c r="B29" s="153"/>
      <c r="C29" s="154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J+v4N3XnG9ccUdJhTyX6Ra6t8XN8FvQ16IAkjstIcU5p6Vjh2E5M4Uq4QFr0ZHaBTZP/7+mKmq3YM9l2daQQIA==" saltValue="4kk0odjWU6lHLBaLYqiFvA==" spinCount="100000" sheet="1" formatColumns="0"/>
  <conditionalFormatting sqref="A11">
    <cfRule type="expression" dxfId="15" priority="1">
      <formula>$C$11&lt;&gt;0</formula>
    </cfRule>
  </conditionalFormatting>
  <conditionalFormatting sqref="A23">
    <cfRule type="expression" dxfId="14" priority="2">
      <formula>$B$23&lt;&gt;0</formula>
    </cfRule>
  </conditionalFormatting>
  <printOptions horizontalCentered="1"/>
  <pageMargins left="0.75" right="0.75" top="0.5" bottom="0.5" header="0.25" footer="0.25"/>
  <pageSetup scale="2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38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427423.92999999982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640413.92000000004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0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640413.92000000004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658401.08000000007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251476.87</v>
      </c>
      <c r="C14" s="145"/>
      <c r="D14" s="10"/>
      <c r="F14" s="55">
        <v>0</v>
      </c>
      <c r="G14" s="49" t="s">
        <v>10</v>
      </c>
      <c r="H14" s="49"/>
    </row>
    <row r="15" spans="1:11">
      <c r="A15" s="146" t="s">
        <v>12</v>
      </c>
      <c r="B15" s="122">
        <v>406924.21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658401.08000000007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658401.08000000007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409436.76999999979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52"/>
      <c r="B29" s="153"/>
      <c r="C29" s="154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ygR+KGFwBa5+djAFB84nlPUiiJk2JIQhNaq9h0OZRwYFGEkx5FkNh4HemlfYFJtVkeJ0V3JqdMCbaK74w9Lw5Q==" saltValue="GjhUvaeI1yZGSfV3MEpChQ==" spinCount="100000" sheet="1" formatColumns="0"/>
  <conditionalFormatting sqref="A11">
    <cfRule type="expression" dxfId="13" priority="1">
      <formula>$C$11&lt;&gt;0</formula>
    </cfRule>
  </conditionalFormatting>
  <conditionalFormatting sqref="A23">
    <cfRule type="expression" dxfId="12" priority="2">
      <formula>$B$23&lt;&gt;0</formula>
    </cfRule>
  </conditionalFormatting>
  <printOptions horizontalCentered="1"/>
  <pageMargins left="0.75" right="0.75" top="0.5" bottom="0.5" header="0.25" footer="0.25"/>
  <pageSetup scale="2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4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37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3552586.2800000007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3086744.06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37993.97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3124738.0300000003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3492378.8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2553489.65</v>
      </c>
      <c r="C14" s="145"/>
      <c r="D14" s="10"/>
      <c r="F14" s="55">
        <v>80064.710000000006</v>
      </c>
      <c r="G14" s="49" t="s">
        <v>10</v>
      </c>
      <c r="H14" s="49"/>
    </row>
    <row r="15" spans="1:11">
      <c r="A15" s="146" t="s">
        <v>12</v>
      </c>
      <c r="B15" s="122">
        <v>938889.15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3572443.51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2.2411749766198547E-2</v>
      </c>
      <c r="G17" s="52" t="s">
        <v>15</v>
      </c>
      <c r="H17" s="53"/>
    </row>
    <row r="18" spans="1:8" ht="13">
      <c r="A18" s="146" t="s">
        <v>17</v>
      </c>
      <c r="B18" s="122">
        <v>80064.710000000006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3572443.51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3104880.8000000007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85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kzI+iISSJnOJR98WitC6IIIFso2pyDh07TIkAYY0v7BK+mZ9abVnNTImlCrXnALMeo7m8KdldbOPHx1/lzPC/g==" saltValue="Q9Zjs9sThdxLgsonUJjv3A==" spinCount="100000" sheet="1" formatColumns="0"/>
  <conditionalFormatting sqref="A11">
    <cfRule type="expression" dxfId="11" priority="1">
      <formula>$C$11&lt;&gt;0</formula>
    </cfRule>
  </conditionalFormatting>
  <conditionalFormatting sqref="A23">
    <cfRule type="expression" dxfId="10" priority="2">
      <formula>$B$23&lt;&gt;0</formula>
    </cfRule>
  </conditionalFormatting>
  <printOptions horizontalCentered="1"/>
  <pageMargins left="0.75" right="0.75" top="0.5" bottom="0.5" header="0.25" footer="0.25"/>
  <pageSetup scale="2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codeName="Sheet25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36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1293273.0099999995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1848512.98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9424.75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1857937.73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1057546.8700000001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76004.740000000005</v>
      </c>
      <c r="C14" s="145"/>
      <c r="D14" s="10"/>
      <c r="F14" s="55">
        <v>838298.01</v>
      </c>
      <c r="G14" s="49" t="s">
        <v>10</v>
      </c>
      <c r="H14" s="49"/>
    </row>
    <row r="15" spans="1:11">
      <c r="A15" s="146" t="s">
        <v>12</v>
      </c>
      <c r="B15" s="122">
        <v>981542.13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1895844.8800000001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0.44217647701219098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158303.15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679994.86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1895844.88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1255365.8599999994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86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5ZL036QwM2jDhnGCz8gm9bN+ttx83wf3wKvNw/T8LxjoK78fbmv6+D1cxiCWLXs2/9wrdRwKA2P3qdP7MeHgAA==" saltValue="RhDQuh1qhc+uNTJrYIUbsw==" spinCount="100000" sheet="1" formatColumns="0"/>
  <conditionalFormatting sqref="A11">
    <cfRule type="expression" dxfId="9" priority="1">
      <formula>$C$11&lt;&gt;0</formula>
    </cfRule>
  </conditionalFormatting>
  <conditionalFormatting sqref="A23">
    <cfRule type="expression" dxfId="8" priority="2">
      <formula>$B$23&lt;&gt;0</formula>
    </cfRule>
  </conditionalFormatting>
  <printOptions horizontalCentered="1"/>
  <pageMargins left="0.75" right="0.75" top="0.5" bottom="0.5" header="0.25" footer="0.25"/>
  <pageSetup scale="1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codeName="Sheet26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35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466930.43999999994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2084221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300000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2384221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1441485.3399999999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876802.33</v>
      </c>
      <c r="C14" s="145"/>
      <c r="D14" s="10"/>
      <c r="F14" s="55">
        <v>1009113.99</v>
      </c>
      <c r="G14" s="49" t="s">
        <v>10</v>
      </c>
      <c r="H14" s="49"/>
    </row>
    <row r="15" spans="1:11">
      <c r="A15" s="146" t="s">
        <v>12</v>
      </c>
      <c r="B15" s="122">
        <v>564683.01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29634.76</v>
      </c>
      <c r="C16" s="145"/>
      <c r="D16" s="10"/>
      <c r="F16" s="54">
        <v>2450599.33</v>
      </c>
      <c r="G16" s="49" t="s">
        <v>13</v>
      </c>
      <c r="H16" s="49"/>
    </row>
    <row r="17" spans="1:8">
      <c r="A17" s="146" t="s">
        <v>16</v>
      </c>
      <c r="B17" s="122">
        <v>46433.78</v>
      </c>
      <c r="C17" s="145"/>
      <c r="D17" s="10"/>
      <c r="F17" s="51">
        <v>0.41178252913339364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220755.33</v>
      </c>
      <c r="C21" s="145"/>
      <c r="D21" s="10"/>
    </row>
    <row r="22" spans="1:8">
      <c r="A22" s="146" t="s">
        <v>21</v>
      </c>
      <c r="B22" s="122">
        <v>112617.27</v>
      </c>
      <c r="C22" s="145"/>
      <c r="D22" s="10"/>
    </row>
    <row r="23" spans="1:8">
      <c r="A23" s="140" t="s">
        <v>22</v>
      </c>
      <c r="B23" s="128">
        <v>599672.85</v>
      </c>
      <c r="C23" s="145"/>
      <c r="D23" s="10"/>
    </row>
    <row r="24" spans="1:8" ht="13">
      <c r="A24" s="144" t="s">
        <v>23</v>
      </c>
      <c r="B24" s="105"/>
      <c r="C24" s="147">
        <v>2450599.33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400552.10999999987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87</v>
      </c>
      <c r="B29" s="83"/>
      <c r="C29" s="165"/>
    </row>
    <row r="30" spans="1:8">
      <c r="A30" s="1" t="s">
        <v>26</v>
      </c>
      <c r="B30" s="155"/>
      <c r="C30" s="155"/>
    </row>
    <row r="31" spans="1:8" ht="25">
      <c r="A31" s="166" t="s">
        <v>88</v>
      </c>
      <c r="B31" s="81"/>
      <c r="C31" s="82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L64aEqETDyy5wx0snnJzU6YssdSk6bQwDG/2ZOZPp2mfuYQnd+3kJDcg8PANkh1Q6PYtekI0V21J/qoxhayPgQ==" saltValue="yN/vgYK5ib9J3jwgca05IQ==" spinCount="100000" sheet="1" formatColumns="0"/>
  <conditionalFormatting sqref="A11">
    <cfRule type="expression" dxfId="7" priority="1">
      <formula>$C$11&lt;&gt;0</formula>
    </cfRule>
  </conditionalFormatting>
  <conditionalFormatting sqref="A23">
    <cfRule type="expression" dxfId="6" priority="2">
      <formula>$B$23&lt;&gt;0</formula>
    </cfRule>
  </conditionalFormatting>
  <printOptions horizontalCentered="1"/>
  <pageMargins left="0.75" right="0.75" top="0.5" bottom="0.5" header="0.25" footer="0.25"/>
  <pageSetup scale="25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codeName="Sheet27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34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216987.44000000006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297270.23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32758.33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330028.56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288408.21999999997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177623.31</v>
      </c>
      <c r="C14" s="145"/>
      <c r="D14" s="10"/>
      <c r="F14" s="55">
        <v>0</v>
      </c>
      <c r="G14" s="49" t="s">
        <v>10</v>
      </c>
      <c r="H14" s="49"/>
    </row>
    <row r="15" spans="1:11">
      <c r="A15" s="146" t="s">
        <v>12</v>
      </c>
      <c r="B15" s="122">
        <v>110784.91</v>
      </c>
      <c r="C15" s="145"/>
      <c r="D15" s="10"/>
      <c r="F15" s="50"/>
      <c r="G15" s="49"/>
      <c r="H15" s="49"/>
    </row>
    <row r="16" spans="1:11">
      <c r="A16" s="146" t="s">
        <v>14</v>
      </c>
      <c r="B16" s="122"/>
      <c r="C16" s="145"/>
      <c r="D16" s="10"/>
      <c r="F16" s="54">
        <v>288408.21999999997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288408.21999999997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258607.78000000003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89</v>
      </c>
      <c r="B29" s="83">
        <v>32758.33</v>
      </c>
      <c r="C29" s="165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g/kLEbPbrCWHjlMaLjzYNzKXZeXO4HBj4z8NyIZfi+0Q3LuOP941t4dbAIF7HR1pVt5ogHM53IUxnW7cbzE2cg==" saltValue="QEFZ8UuAmX/IOibnEWOIyg==" spinCount="100000" sheet="1" formatColumns="0"/>
  <conditionalFormatting sqref="A11">
    <cfRule type="expression" dxfId="5" priority="1">
      <formula>$C$11&lt;&gt;0</formula>
    </cfRule>
  </conditionalFormatting>
  <conditionalFormatting sqref="A23">
    <cfRule type="expression" dxfId="4" priority="2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codeName="Sheet28">
    <tabColor theme="4" tint="0.39997558519241921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33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931707.58999999985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1334237.18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197491.05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1531728.23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353160.11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227793.77</v>
      </c>
      <c r="C14" s="145"/>
      <c r="D14" s="10"/>
      <c r="F14" s="55">
        <v>1127209.8800000001</v>
      </c>
      <c r="G14" s="49" t="s">
        <v>10</v>
      </c>
      <c r="H14" s="49"/>
    </row>
    <row r="15" spans="1:11">
      <c r="A15" s="146" t="s">
        <v>12</v>
      </c>
      <c r="B15" s="122">
        <v>125366.34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1480369.9900000002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0.7614379429564091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25.3</v>
      </c>
      <c r="C21" s="145"/>
      <c r="D21" s="10"/>
    </row>
    <row r="22" spans="1:8">
      <c r="A22" s="146" t="s">
        <v>21</v>
      </c>
      <c r="B22" s="122">
        <v>1127184.58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1480369.99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983065.82999999984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90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SL6JDVPdLMrD8VF0PmSEjLu1sAPGM6q6ZwAjF/gJSZsZuHRwJLIjV+lfF6Ttw5GI7V3vCa8LxApIqAfkyqbgAA==" saltValue="bJ+SFcLcDYntXicFtjCwWg==" spinCount="100000" sheet="1" formatColumns="0"/>
  <conditionalFormatting sqref="A11">
    <cfRule type="expression" dxfId="3" priority="1">
      <formula>$C$11&lt;&gt;0</formula>
    </cfRule>
  </conditionalFormatting>
  <conditionalFormatting sqref="A23">
    <cfRule type="expression" dxfId="2" priority="2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codeName="Sheet29">
    <tabColor theme="4" tint="0.39997558519241921"/>
    <pageSetUpPr fitToPage="1"/>
  </sheetPr>
  <dimension ref="A1:K54"/>
  <sheetViews>
    <sheetView zoomScale="90" zoomScaleNormal="90" workbookViewId="0">
      <selection activeCell="G33" sqref="G33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32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2972087.9800000004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5951229.0100000007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2025</v>
      </c>
      <c r="D11" s="4" t="s">
        <v>91</v>
      </c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5953254.0100000007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5962513.5699999994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5962513.5699999994</v>
      </c>
      <c r="C14" s="145"/>
      <c r="D14" s="10"/>
      <c r="F14" s="55">
        <v>376365.24</v>
      </c>
      <c r="G14" s="49" t="s">
        <v>10</v>
      </c>
      <c r="H14" s="49"/>
    </row>
    <row r="15" spans="1:11">
      <c r="A15" s="146" t="s">
        <v>12</v>
      </c>
      <c r="B15" s="122">
        <v>0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6338878.8099999996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5.9374102468445836E-2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376365.24</v>
      </c>
      <c r="C23" s="145"/>
      <c r="D23" s="10" t="s">
        <v>92</v>
      </c>
    </row>
    <row r="24" spans="1:8" ht="13">
      <c r="A24" s="144" t="s">
        <v>23</v>
      </c>
      <c r="B24" s="105"/>
      <c r="C24" s="147">
        <v>6338878.8099999996</v>
      </c>
      <c r="D24" s="12" t="s">
        <v>93</v>
      </c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2586463.1800000025</v>
      </c>
      <c r="D26" s="12" t="s">
        <v>94</v>
      </c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95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166" t="s">
        <v>67</v>
      </c>
      <c r="B31" s="81"/>
      <c r="C31" s="82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 t="s">
        <v>96</v>
      </c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TWQJ96pC6LPGMRQIeS61zH+/ZZLoMHXB6pNeU81iQxS26cUGNJbbShGKfFDXkcqK5xmMqfnKSJtsJ9MiRwK+kg==" saltValue="NqvIu5MVsw4fdVeGmBucdA==" spinCount="100000" sheet="1" formatColumns="0"/>
  <conditionalFormatting sqref="A11">
    <cfRule type="expression" dxfId="1" priority="1">
      <formula>$C$11&lt;&gt;0</formula>
    </cfRule>
  </conditionalFormatting>
  <conditionalFormatting sqref="A23">
    <cfRule type="expression" dxfId="0" priority="2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0">
    <tabColor theme="3" tint="0.59999389629810485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58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2062204.2400000002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4719237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0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4719237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2195158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2195158</v>
      </c>
      <c r="C14" s="145"/>
      <c r="D14" s="10"/>
      <c r="F14" s="55">
        <v>3323043</v>
      </c>
      <c r="G14" s="49" t="s">
        <v>10</v>
      </c>
      <c r="H14" s="49"/>
    </row>
    <row r="15" spans="1:11">
      <c r="A15" s="146" t="s">
        <v>12</v>
      </c>
      <c r="B15" s="122">
        <v>0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1149569</v>
      </c>
      <c r="C16" s="145"/>
      <c r="D16" s="10"/>
      <c r="F16" s="54">
        <v>5518201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0.60219680290732436</v>
      </c>
      <c r="G17" s="52" t="s">
        <v>15</v>
      </c>
      <c r="H17" s="53"/>
    </row>
    <row r="18" spans="1:8" ht="13">
      <c r="A18" s="146" t="s">
        <v>17</v>
      </c>
      <c r="B18" s="122">
        <v>851130</v>
      </c>
      <c r="C18" s="145"/>
      <c r="D18" s="10"/>
      <c r="G18" s="2"/>
    </row>
    <row r="19" spans="1:8" ht="13">
      <c r="A19" s="146" t="s">
        <v>18</v>
      </c>
      <c r="B19" s="122">
        <v>204245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1118099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5518201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1263240.2400000002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52"/>
      <c r="B29" s="153"/>
      <c r="C29" s="154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m+6gpHcHSJObMmxe5AXzn4TLy+PuRAz6WlvAesBQGe4sI7sTiignG4Tfa1pD476DrS4X6jQnmH7ztuX46unNwQ==" saltValue="1di0Yo3r03P5+Ci2Lpaplw==" spinCount="100000" sheet="1" formatColumns="0"/>
  <conditionalFormatting sqref="A11">
    <cfRule type="expression" dxfId="68" priority="1">
      <formula>$C$11&lt;&gt;0</formula>
    </cfRule>
  </conditionalFormatting>
  <conditionalFormatting sqref="A23">
    <cfRule type="expression" dxfId="67" priority="2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3">
    <tabColor theme="3" tint="0.59999389629810485"/>
    <pageSetUpPr fitToPage="1"/>
  </sheetPr>
  <dimension ref="A1:AA1000"/>
  <sheetViews>
    <sheetView zoomScale="90" zoomScaleNormal="90" workbookViewId="0">
      <selection activeCell="C26" sqref="C26"/>
    </sheetView>
  </sheetViews>
  <sheetFormatPr defaultColWidth="14.453125" defaultRowHeight="14.5"/>
  <cols>
    <col min="1" max="1" width="46.54296875" customWidth="1"/>
    <col min="2" max="2" width="17.1796875" customWidth="1"/>
    <col min="3" max="3" width="18.7265625" customWidth="1"/>
    <col min="4" max="4" width="20" customWidth="1"/>
    <col min="5" max="5" width="2.453125" customWidth="1"/>
    <col min="6" max="6" width="14.54296875" customWidth="1"/>
    <col min="7" max="7" width="14.26953125" customWidth="1"/>
    <col min="8" max="8" width="16" customWidth="1"/>
    <col min="9" max="27" width="22.81640625" customWidth="1"/>
  </cols>
  <sheetData>
    <row r="1" spans="1:27" ht="12.75" customHeight="1">
      <c r="A1" s="84"/>
      <c r="B1" s="85" t="s">
        <v>57</v>
      </c>
      <c r="C1" s="8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2.75" customHeight="1">
      <c r="A2" s="84"/>
      <c r="B2" s="85" t="s">
        <v>0</v>
      </c>
      <c r="C2" s="84"/>
      <c r="D2" s="87"/>
      <c r="E2" s="87"/>
      <c r="F2" s="87"/>
      <c r="G2" s="87"/>
      <c r="H2" s="87"/>
      <c r="I2" s="87"/>
      <c r="J2" s="87"/>
      <c r="K2" s="87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2.75" customHeight="1">
      <c r="A3" s="84"/>
      <c r="B3" s="85" t="s">
        <v>1</v>
      </c>
      <c r="C3" s="84"/>
      <c r="D3" s="87"/>
      <c r="E3" s="87"/>
      <c r="F3" s="87"/>
      <c r="G3" s="87"/>
      <c r="H3" s="87"/>
      <c r="I3" s="87"/>
      <c r="J3" s="87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2.75" customHeight="1">
      <c r="A4" s="84"/>
      <c r="B4" s="88" t="s">
        <v>68</v>
      </c>
      <c r="C4" s="84"/>
      <c r="D4" s="87"/>
      <c r="E4" s="87"/>
      <c r="F4" s="87"/>
      <c r="G4" s="87"/>
      <c r="H4" s="87"/>
      <c r="I4" s="87"/>
      <c r="J4" s="87"/>
      <c r="K4" s="87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7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ht="12.75" customHeight="1" thickBot="1">
      <c r="A6" s="84"/>
      <c r="B6" s="89" t="s">
        <v>2</v>
      </c>
      <c r="C6" s="86" t="s">
        <v>69</v>
      </c>
      <c r="D6" s="90" t="s">
        <v>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5.25" customHeight="1" thickTop="1">
      <c r="A7" s="91"/>
      <c r="B7" s="92"/>
      <c r="C7" s="9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ht="12.75" customHeight="1">
      <c r="A8" s="94" t="s">
        <v>4</v>
      </c>
      <c r="B8" s="95"/>
      <c r="C8" s="96">
        <v>262943.70999999996</v>
      </c>
      <c r="D8" s="9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4.5" customHeight="1">
      <c r="A9" s="98"/>
      <c r="B9" s="99"/>
      <c r="C9" s="100"/>
      <c r="D9" s="97"/>
      <c r="E9" s="86"/>
      <c r="F9" s="101"/>
      <c r="G9" s="102"/>
      <c r="H9" s="103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15" customHeight="1">
      <c r="A10" s="104" t="s">
        <v>5</v>
      </c>
      <c r="B10" s="105"/>
      <c r="C10" s="106">
        <v>858459.9</v>
      </c>
      <c r="D10" s="97"/>
      <c r="E10" s="86"/>
      <c r="F10" s="107"/>
      <c r="G10" s="107" t="s">
        <v>59</v>
      </c>
      <c r="H10" s="108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2.75" customHeight="1">
      <c r="A11" s="109" t="s">
        <v>6</v>
      </c>
      <c r="B11" s="105"/>
      <c r="C11" s="110">
        <v>0</v>
      </c>
      <c r="D11" s="97"/>
      <c r="E11" s="86"/>
      <c r="F11" s="111"/>
      <c r="G11" s="112" t="s">
        <v>60</v>
      </c>
      <c r="H11" s="10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12.75" customHeight="1" thickBot="1">
      <c r="A12" s="113" t="s">
        <v>7</v>
      </c>
      <c r="B12" s="114"/>
      <c r="C12" s="115">
        <v>858459.9</v>
      </c>
      <c r="D12" s="97"/>
      <c r="E12" s="86"/>
      <c r="F12" s="116" t="s">
        <v>71</v>
      </c>
      <c r="G12" s="117"/>
      <c r="H12" s="11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12.75" customHeight="1">
      <c r="A13" s="118" t="s">
        <v>9</v>
      </c>
      <c r="B13" s="105"/>
      <c r="C13" s="119"/>
      <c r="D13" s="97"/>
      <c r="E13" s="86"/>
      <c r="F13" s="120">
        <v>512921.98000000004</v>
      </c>
      <c r="G13" s="117" t="s">
        <v>8</v>
      </c>
      <c r="H13" s="117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ht="12.75" customHeight="1" thickBot="1">
      <c r="A14" s="121" t="s">
        <v>11</v>
      </c>
      <c r="B14" s="122">
        <v>39242.33</v>
      </c>
      <c r="C14" s="119"/>
      <c r="D14" s="97"/>
      <c r="E14" s="86"/>
      <c r="F14" s="123">
        <v>577858.49</v>
      </c>
      <c r="G14" s="117" t="s">
        <v>10</v>
      </c>
      <c r="H14" s="11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ht="12.75" customHeight="1">
      <c r="A15" s="121" t="s">
        <v>12</v>
      </c>
      <c r="B15" s="122">
        <v>473679.65</v>
      </c>
      <c r="C15" s="119"/>
      <c r="D15" s="97"/>
      <c r="E15" s="86"/>
      <c r="F15" s="124"/>
      <c r="G15" s="117"/>
      <c r="H15" s="117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12.75" customHeight="1">
      <c r="A16" s="121" t="s">
        <v>14</v>
      </c>
      <c r="B16" s="122">
        <v>0</v>
      </c>
      <c r="C16" s="119"/>
      <c r="D16" s="97"/>
      <c r="E16" s="86"/>
      <c r="F16" s="120">
        <v>1090780.47</v>
      </c>
      <c r="G16" s="117" t="s">
        <v>13</v>
      </c>
      <c r="H16" s="11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 customHeight="1">
      <c r="A17" s="121" t="s">
        <v>16</v>
      </c>
      <c r="B17" s="122">
        <v>0</v>
      </c>
      <c r="C17" s="119"/>
      <c r="D17" s="97"/>
      <c r="E17" s="86"/>
      <c r="F17" s="125">
        <v>0.52976607657817709</v>
      </c>
      <c r="G17" s="126" t="s">
        <v>15</v>
      </c>
      <c r="H17" s="127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</row>
    <row r="18" spans="1:27" ht="12.75" customHeight="1">
      <c r="A18" s="121" t="s">
        <v>17</v>
      </c>
      <c r="B18" s="122">
        <v>0</v>
      </c>
      <c r="C18" s="119"/>
      <c r="D18" s="97"/>
      <c r="E18" s="86"/>
      <c r="F18" s="86"/>
      <c r="G18" s="87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</row>
    <row r="19" spans="1:27" ht="12.75" customHeight="1">
      <c r="A19" s="121" t="s">
        <v>18</v>
      </c>
      <c r="B19" s="122">
        <v>0</v>
      </c>
      <c r="C19" s="119"/>
      <c r="D19" s="97"/>
      <c r="E19" s="86"/>
      <c r="F19" s="86"/>
      <c r="G19" s="87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2.75" customHeight="1">
      <c r="A20" s="121" t="s">
        <v>19</v>
      </c>
      <c r="B20" s="122">
        <v>0</v>
      </c>
      <c r="C20" s="119"/>
      <c r="D20" s="9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12.75" customHeight="1">
      <c r="A21" s="121" t="s">
        <v>20</v>
      </c>
      <c r="B21" s="122">
        <v>0</v>
      </c>
      <c r="C21" s="119"/>
      <c r="D21" s="9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ht="12.75" customHeight="1">
      <c r="A22" s="121" t="s">
        <v>21</v>
      </c>
      <c r="B22" s="122">
        <v>577858.49</v>
      </c>
      <c r="C22" s="119"/>
      <c r="D22" s="9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12.75" customHeight="1">
      <c r="A23" s="109" t="s">
        <v>22</v>
      </c>
      <c r="B23" s="128">
        <v>0</v>
      </c>
      <c r="C23" s="119"/>
      <c r="D23" s="9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ht="12.75" customHeight="1">
      <c r="A24" s="118" t="s">
        <v>23</v>
      </c>
      <c r="B24" s="105"/>
      <c r="C24" s="96">
        <v>1090780.47</v>
      </c>
      <c r="D24" s="9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12.75" customHeight="1">
      <c r="A25" s="118"/>
      <c r="B25" s="105"/>
      <c r="C25" s="119"/>
      <c r="D25" s="9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spans="1:27" ht="12.75" customHeight="1" thickBot="1">
      <c r="A26" s="118" t="s">
        <v>24</v>
      </c>
      <c r="B26" s="105"/>
      <c r="C26" s="129">
        <v>30623.139999999898</v>
      </c>
      <c r="D26" s="9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14.25" customHeight="1" thickTop="1" thickBot="1">
      <c r="A27" s="130"/>
      <c r="B27" s="131"/>
      <c r="C27" s="132"/>
      <c r="D27" s="9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ht="12.75" customHeight="1" thickTop="1">
      <c r="A28" s="86" t="s">
        <v>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12.75" customHeight="1">
      <c r="A29" s="133"/>
      <c r="B29" s="134"/>
      <c r="C29" s="13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12.75" customHeight="1">
      <c r="A30" s="86" t="s">
        <v>26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ht="12.75" customHeight="1">
      <c r="A31" s="133"/>
      <c r="B31" s="134"/>
      <c r="C31" s="13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12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2.75" customHeight="1">
      <c r="A34" s="89" t="s">
        <v>27</v>
      </c>
      <c r="B34" s="97"/>
      <c r="C34" s="97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2.75" customHeight="1">
      <c r="A35" s="86"/>
      <c r="B35" s="97"/>
      <c r="C35" s="97"/>
      <c r="D35" s="97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ht="12.75" customHeight="1">
      <c r="A36" s="86"/>
      <c r="B36" s="97"/>
      <c r="C36" s="97"/>
      <c r="D36" s="9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ht="12.75" customHeight="1">
      <c r="A37" s="86"/>
      <c r="B37" s="97"/>
      <c r="C37" s="97"/>
      <c r="D37" s="9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12.75" customHeight="1">
      <c r="A38" s="86"/>
      <c r="B38" s="97"/>
      <c r="C38" s="97"/>
      <c r="D38" s="97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12.75" customHeight="1">
      <c r="A39" s="86"/>
      <c r="B39" s="97"/>
      <c r="C39" s="97"/>
      <c r="D39" s="97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 customHeight="1">
      <c r="A40" s="86"/>
      <c r="B40" s="97"/>
      <c r="C40" s="97"/>
      <c r="D40" s="97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ht="12.75" customHeight="1">
      <c r="A41" s="86"/>
      <c r="B41" s="97"/>
      <c r="C41" s="97"/>
      <c r="D41" s="97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12.75" customHeight="1">
      <c r="A42" s="86"/>
      <c r="B42" s="97"/>
      <c r="C42" s="97"/>
      <c r="D42" s="97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2.75" customHeight="1">
      <c r="A43" s="86"/>
      <c r="B43" s="97"/>
      <c r="C43" s="97"/>
      <c r="D43" s="9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ht="12.75" customHeight="1">
      <c r="A44" s="86"/>
      <c r="B44" s="97"/>
      <c r="C44" s="97"/>
      <c r="D44" s="9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12.75" customHeight="1">
      <c r="A45" s="86"/>
      <c r="B45" s="97"/>
      <c r="C45" s="97"/>
      <c r="D45" s="97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12.75" customHeight="1">
      <c r="A46" s="86"/>
      <c r="B46" s="97"/>
      <c r="C46" s="97"/>
      <c r="D46" s="9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12.75" customHeight="1">
      <c r="A47" s="86"/>
      <c r="B47" s="97"/>
      <c r="C47" s="97"/>
      <c r="D47" s="9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</row>
    <row r="48" spans="1:27" ht="12.75" customHeight="1">
      <c r="A48" s="86"/>
      <c r="B48" s="97"/>
      <c r="C48" s="97"/>
      <c r="D48" s="9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12.75" customHeight="1">
      <c r="A49" s="86"/>
      <c r="B49" s="97"/>
      <c r="C49" s="97"/>
      <c r="D49" s="9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ht="12.75" customHeight="1">
      <c r="A50" s="86"/>
      <c r="B50" s="97"/>
      <c r="C50" s="97"/>
      <c r="D50" s="9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 customHeight="1">
      <c r="A51" s="86"/>
      <c r="B51" s="86"/>
      <c r="C51" s="86"/>
      <c r="D51" s="97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  <row r="52" spans="1:27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</row>
    <row r="54" spans="1:27" ht="14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</row>
    <row r="55" spans="1:27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</row>
    <row r="56" spans="1:27" ht="12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ht="12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27" ht="12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12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</row>
    <row r="60" spans="1:27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</row>
    <row r="62" spans="1:27" ht="12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27" ht="12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</row>
    <row r="64" spans="1:27" ht="12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spans="1:27" ht="12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</row>
    <row r="66" spans="1:27" ht="12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 ht="12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</row>
    <row r="68" spans="1:27" ht="12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</row>
    <row r="69" spans="1:27" ht="12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spans="1:27" ht="12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1:27" ht="12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spans="1:27" ht="12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</row>
    <row r="73" spans="1:27" ht="12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1:27" ht="12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1:27" ht="12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1:27" ht="12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27" ht="12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27" ht="12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27" ht="12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27" ht="12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ht="12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ht="12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ht="12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ht="12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ht="12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ht="12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ht="12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ht="12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ht="12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ht="12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ht="12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ht="12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ht="12.7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ht="12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ht="12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ht="12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27" ht="12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ht="12.7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 spans="1:27" ht="12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</row>
    <row r="101" spans="1:2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</row>
    <row r="102" spans="1:27" ht="12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ht="12.7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</row>
    <row r="104" spans="1:27" ht="12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</row>
    <row r="105" spans="1:27" ht="12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</row>
    <row r="106" spans="1:27" ht="12.7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</row>
    <row r="107" spans="1:27" ht="12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</row>
    <row r="108" spans="1:27" ht="12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27" ht="12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27" ht="12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</row>
    <row r="111" spans="1:27" ht="12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</row>
    <row r="112" spans="1:27" ht="12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</row>
    <row r="113" spans="1:27" ht="12.7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</row>
    <row r="114" spans="1:27" ht="12.7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</row>
    <row r="115" spans="1:27" ht="12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</row>
    <row r="116" spans="1:27" ht="12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</row>
    <row r="117" spans="1:27" ht="12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</row>
    <row r="118" spans="1:27" ht="12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</row>
    <row r="119" spans="1:27" ht="12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</row>
    <row r="120" spans="1:27" ht="12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</row>
    <row r="121" spans="1:27" ht="12.7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</row>
    <row r="122" spans="1:27" ht="12.7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</row>
    <row r="123" spans="1:27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</row>
    <row r="124" spans="1:27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</row>
    <row r="125" spans="1:27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</row>
    <row r="126" spans="1:27" ht="12.7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</row>
    <row r="127" spans="1:27" ht="12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</row>
    <row r="128" spans="1:27" ht="12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</row>
    <row r="129" spans="1:27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</row>
    <row r="130" spans="1:27" ht="12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</row>
    <row r="131" spans="1:27" ht="12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</row>
    <row r="132" spans="1:27" ht="12.7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</row>
    <row r="133" spans="1:27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</row>
    <row r="134" spans="1:27" ht="12.7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</row>
    <row r="135" spans="1:27" ht="12.7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</row>
    <row r="136" spans="1:27" ht="12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</row>
    <row r="137" spans="1:27" ht="12.7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</row>
    <row r="138" spans="1:27" ht="12.7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</row>
    <row r="139" spans="1:27" ht="12.7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</row>
    <row r="140" spans="1:27" ht="12.7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</row>
    <row r="141" spans="1:27" ht="12.7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</row>
    <row r="142" spans="1:27" ht="12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</row>
    <row r="143" spans="1:27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</row>
    <row r="144" spans="1:27" ht="12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</row>
    <row r="145" spans="1:27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</row>
    <row r="146" spans="1:27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</row>
    <row r="147" spans="1:27" ht="12.7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</row>
    <row r="148" spans="1:27" ht="12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</row>
    <row r="149" spans="1:27" ht="12.7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</row>
    <row r="150" spans="1:27" ht="12.7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</row>
    <row r="151" spans="1:27" ht="12.7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</row>
    <row r="152" spans="1:27" ht="12.7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</row>
    <row r="153" spans="1:27" ht="12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</row>
    <row r="154" spans="1:27" ht="12.7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</row>
    <row r="155" spans="1:27" ht="12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</row>
    <row r="156" spans="1:27" ht="12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</row>
    <row r="157" spans="1:27" ht="12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</row>
    <row r="158" spans="1:27" ht="12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</row>
    <row r="159" spans="1:27" ht="12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</row>
    <row r="160" spans="1:27" ht="12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</row>
    <row r="161" spans="1:27" ht="12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</row>
    <row r="162" spans="1:27" ht="12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</row>
    <row r="163" spans="1:27" ht="12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</row>
    <row r="164" spans="1:27" ht="12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</row>
    <row r="165" spans="1:27" ht="12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</row>
    <row r="166" spans="1:27" ht="12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</row>
    <row r="167" spans="1:27" ht="12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</row>
    <row r="168" spans="1:27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</row>
    <row r="169" spans="1:27" ht="12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</row>
    <row r="170" spans="1:27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</row>
    <row r="171" spans="1:27" ht="12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</row>
    <row r="172" spans="1:27" ht="12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</row>
    <row r="173" spans="1:27" ht="12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</row>
    <row r="174" spans="1:27" ht="12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</row>
    <row r="175" spans="1:27" ht="12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</row>
    <row r="176" spans="1:27" ht="12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</row>
    <row r="177" spans="1:27" ht="12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</row>
    <row r="178" spans="1:27" ht="12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</row>
    <row r="179" spans="1:27" ht="12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</row>
    <row r="180" spans="1:27" ht="12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</row>
    <row r="181" spans="1:27" ht="12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</row>
    <row r="182" spans="1:27" ht="12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</row>
    <row r="183" spans="1:27" ht="12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</row>
    <row r="184" spans="1:27" ht="12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</row>
    <row r="185" spans="1:27" ht="12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</row>
    <row r="186" spans="1:27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</row>
    <row r="187" spans="1:27" ht="12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</row>
    <row r="188" spans="1:27" ht="12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</row>
    <row r="189" spans="1:27" ht="12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</row>
    <row r="190" spans="1:27" ht="12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</row>
    <row r="191" spans="1:27" ht="12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</row>
    <row r="192" spans="1:27" ht="12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</row>
    <row r="193" spans="1:27" ht="12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</row>
    <row r="194" spans="1:27" ht="12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</row>
    <row r="195" spans="1:27" ht="12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</row>
    <row r="196" spans="1:27" ht="12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</row>
    <row r="197" spans="1:27" ht="12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</row>
    <row r="198" spans="1:27" ht="12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</row>
    <row r="199" spans="1:27" ht="12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</row>
    <row r="200" spans="1:27" ht="12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</row>
    <row r="201" spans="1:27" ht="12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</row>
    <row r="202" spans="1:27" ht="12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</row>
    <row r="203" spans="1:27" ht="12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</row>
    <row r="204" spans="1:27" ht="12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</row>
    <row r="205" spans="1:27" ht="12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</row>
    <row r="206" spans="1:27" ht="12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</row>
    <row r="207" spans="1:27" ht="12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</row>
    <row r="208" spans="1:27" ht="12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</row>
    <row r="209" spans="1:27" ht="12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</row>
    <row r="210" spans="1:27" ht="12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</row>
    <row r="211" spans="1:27" ht="12.7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</row>
    <row r="212" spans="1:27" ht="12.7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</row>
    <row r="213" spans="1:27" ht="12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 ht="12.7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</row>
    <row r="215" spans="1:27" ht="12.7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</row>
    <row r="216" spans="1:27" ht="12.7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</row>
    <row r="217" spans="1:27" ht="12.7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</row>
    <row r="218" spans="1:27" ht="12.7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</row>
    <row r="219" spans="1:27" ht="12.7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</row>
    <row r="220" spans="1:27" ht="12.7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</row>
    <row r="221" spans="1:27" ht="12.7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</row>
    <row r="222" spans="1:27" ht="12.7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</row>
    <row r="223" spans="1:27" ht="12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</row>
    <row r="224" spans="1:27" ht="12.7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</row>
    <row r="225" spans="1:27" ht="12.7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</row>
    <row r="226" spans="1:27" ht="12.7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</row>
    <row r="227" spans="1:27" ht="12.7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</row>
    <row r="228" spans="1:27" ht="12.7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</row>
    <row r="229" spans="1:27" ht="12.7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</row>
    <row r="230" spans="1:27" ht="12.7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</row>
    <row r="231" spans="1:27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</row>
    <row r="232" spans="1:27" ht="12.7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</row>
    <row r="233" spans="1:27" ht="12.7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</row>
    <row r="234" spans="1:27" ht="12.7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</row>
    <row r="235" spans="1:27" ht="12.7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</row>
    <row r="236" spans="1:27" ht="12.7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</row>
    <row r="237" spans="1:27" ht="12.7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</row>
    <row r="238" spans="1:27" ht="12.7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</row>
    <row r="239" spans="1:27" ht="12.75" customHeight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</row>
    <row r="240" spans="1:27" ht="12.7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</row>
    <row r="241" spans="1:27" ht="12.75" customHeight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</row>
    <row r="242" spans="1:27" ht="12.75" customHeight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</row>
    <row r="243" spans="1:27" ht="12.75" customHeight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</row>
    <row r="244" spans="1:27" ht="12.75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</row>
    <row r="245" spans="1:27" ht="12.75" customHeight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</row>
    <row r="246" spans="1:27" ht="12.7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</row>
    <row r="247" spans="1:27" ht="12.75" customHeight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</row>
    <row r="248" spans="1:27" ht="12.75" customHeight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</row>
    <row r="249" spans="1:27" ht="12.75" customHeight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</row>
    <row r="250" spans="1:27" ht="12.75" customHeight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</row>
    <row r="251" spans="1:27" ht="12.7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</row>
    <row r="252" spans="1:27" ht="12.75" customHeight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</row>
    <row r="253" spans="1:27" ht="12.75" customHeight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</row>
    <row r="254" spans="1:27" ht="12.75" customHeight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</row>
    <row r="255" spans="1:27" ht="12.75" customHeight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</row>
    <row r="256" spans="1:27" ht="12.75" customHeight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</row>
    <row r="257" spans="1:27" ht="12.75" customHeight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</row>
    <row r="258" spans="1:27" ht="12.75" customHeight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</row>
    <row r="259" spans="1:27" ht="12.75" customHeight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</row>
    <row r="260" spans="1:27" ht="12.75" customHeight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</row>
    <row r="261" spans="1:27" ht="12.75" customHeight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</row>
    <row r="262" spans="1:27" ht="12.75" customHeight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</row>
    <row r="263" spans="1:27" ht="12.75" customHeight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</row>
    <row r="264" spans="1:27" ht="12.75" customHeight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</row>
    <row r="265" spans="1:27" ht="12.75" customHeigh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</row>
    <row r="266" spans="1:27" ht="12.75" customHeight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</row>
    <row r="267" spans="1:27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</row>
    <row r="268" spans="1:27" ht="12.75" customHeight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</row>
    <row r="269" spans="1:27" ht="12.7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</row>
    <row r="270" spans="1:27" ht="12.75" customHeight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</row>
    <row r="271" spans="1:27" ht="12.75" customHeight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</row>
    <row r="272" spans="1:27" ht="12.75" customHeight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</row>
    <row r="273" spans="1:27" ht="12.7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</row>
    <row r="274" spans="1:27" ht="12.7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</row>
    <row r="275" spans="1:27" ht="12.7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</row>
    <row r="276" spans="1:27" ht="12.75" customHeight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</row>
    <row r="277" spans="1:27" ht="12.75" customHeight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</row>
    <row r="278" spans="1:27" ht="12.75" customHeight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</row>
    <row r="279" spans="1:27" ht="12.75" customHeight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</row>
    <row r="280" spans="1:27" ht="12.7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</row>
    <row r="281" spans="1:27" ht="12.7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</row>
    <row r="282" spans="1:27" ht="12.7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</row>
    <row r="283" spans="1:27" ht="12.7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</row>
    <row r="284" spans="1:27" ht="12.7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</row>
    <row r="285" spans="1:27" ht="12.7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</row>
    <row r="286" spans="1:27" ht="12.7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</row>
    <row r="287" spans="1:27" ht="12.7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</row>
    <row r="288" spans="1:27" ht="12.7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</row>
    <row r="289" spans="1:27" ht="12.7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</row>
    <row r="290" spans="1:27" ht="12.7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</row>
    <row r="291" spans="1:27" ht="12.7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</row>
    <row r="292" spans="1:27" ht="12.7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</row>
    <row r="293" spans="1:27" ht="12.7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</row>
    <row r="294" spans="1:27" ht="12.7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</row>
    <row r="295" spans="1:27" ht="12.7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</row>
    <row r="296" spans="1:27" ht="12.7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</row>
    <row r="297" spans="1:27" ht="12.7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</row>
    <row r="298" spans="1:27" ht="12.7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</row>
    <row r="299" spans="1:27" ht="12.7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</row>
    <row r="300" spans="1:27" ht="12.7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</row>
    <row r="301" spans="1:27" ht="12.75" customHeight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</row>
    <row r="302" spans="1:27" ht="12.7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</row>
    <row r="303" spans="1:27" ht="12.7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</row>
    <row r="304" spans="1:27" ht="12.7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</row>
    <row r="305" spans="1:27" ht="12.75" customHeight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</row>
    <row r="306" spans="1:27" ht="12.75" customHeight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</row>
    <row r="307" spans="1:27" ht="12.75" customHeight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</row>
    <row r="308" spans="1:27" ht="12.75" customHeight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</row>
    <row r="309" spans="1:27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</row>
    <row r="310" spans="1:27" ht="12.75" customHeight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</row>
    <row r="311" spans="1:27" ht="12.75" customHeight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</row>
    <row r="312" spans="1:27" ht="12.75" customHeight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</row>
    <row r="313" spans="1:27" ht="12.75" customHeight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</row>
    <row r="314" spans="1:27" ht="12.75" customHeight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</row>
    <row r="315" spans="1:27" ht="12.75" customHeight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</row>
    <row r="316" spans="1:27" ht="12.75" customHeight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</row>
    <row r="317" spans="1:27" ht="12.75" customHeight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</row>
    <row r="318" spans="1:27" ht="12.75" customHeight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</row>
    <row r="319" spans="1:27" ht="12.7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</row>
    <row r="320" spans="1:27" ht="12.7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</row>
    <row r="321" spans="1:27" ht="12.7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</row>
    <row r="322" spans="1:27" ht="12.7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</row>
    <row r="323" spans="1:27" ht="12.7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</row>
    <row r="324" spans="1:27" ht="12.7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</row>
    <row r="325" spans="1:27" ht="12.7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</row>
    <row r="326" spans="1:27" ht="12.7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</row>
    <row r="327" spans="1:27" ht="12.7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</row>
    <row r="328" spans="1:27" ht="12.7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</row>
    <row r="329" spans="1:27" ht="12.7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</row>
    <row r="330" spans="1:27" ht="12.7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</row>
    <row r="331" spans="1:27" ht="12.7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</row>
    <row r="332" spans="1:27" ht="12.7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</row>
    <row r="333" spans="1:27" ht="12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</row>
    <row r="334" spans="1:27" ht="12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</row>
    <row r="335" spans="1:27" ht="12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</row>
    <row r="336" spans="1:27" ht="12.7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</row>
    <row r="337" spans="1:27" ht="12.7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</row>
    <row r="338" spans="1:27" ht="12.7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</row>
    <row r="339" spans="1:27" ht="12.7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</row>
    <row r="340" spans="1:27" ht="12.7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</row>
    <row r="341" spans="1:27" ht="12.7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</row>
    <row r="342" spans="1:27" ht="12.7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</row>
    <row r="343" spans="1:27" ht="12.7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</row>
    <row r="344" spans="1:27" ht="12.7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</row>
    <row r="345" spans="1:27" ht="12.7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</row>
    <row r="346" spans="1:27" ht="12.7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</row>
    <row r="347" spans="1:27" ht="12.7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</row>
    <row r="348" spans="1:27" ht="12.7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</row>
    <row r="349" spans="1:27" ht="12.7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</row>
    <row r="350" spans="1:27" ht="12.7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</row>
    <row r="351" spans="1:27" ht="12.7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</row>
    <row r="352" spans="1:27" ht="12.7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</row>
    <row r="353" spans="1:27" ht="12.7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</row>
    <row r="354" spans="1:27" ht="12.7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</row>
    <row r="355" spans="1:27" ht="12.7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</row>
    <row r="356" spans="1:27" ht="12.7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</row>
    <row r="357" spans="1:27" ht="12.7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</row>
    <row r="358" spans="1:27" ht="12.7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</row>
    <row r="359" spans="1:27" ht="12.7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</row>
    <row r="360" spans="1:27" ht="12.7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</row>
    <row r="361" spans="1:27" ht="12.7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</row>
    <row r="362" spans="1:27" ht="12.7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</row>
    <row r="363" spans="1:27" ht="12.7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</row>
    <row r="364" spans="1:27" ht="12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</row>
    <row r="365" spans="1:27" ht="12.7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</row>
    <row r="366" spans="1:27" ht="12.75" customHeight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</row>
    <row r="367" spans="1:27" ht="12.75" customHeight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</row>
    <row r="368" spans="1:27" ht="12.75" customHeight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</row>
    <row r="369" spans="1:27" ht="12.75" customHeight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</row>
    <row r="370" spans="1:27" ht="12.75" customHeight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</row>
    <row r="371" spans="1:27" ht="12.75" customHeight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</row>
    <row r="372" spans="1:27" ht="12.75" customHeight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</row>
    <row r="373" spans="1:27" ht="12.75" customHeight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</row>
    <row r="374" spans="1:27" ht="12.75" customHeight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</row>
    <row r="375" spans="1:27" ht="12.75" customHeight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</row>
    <row r="376" spans="1:27" ht="12.75" customHeight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</row>
    <row r="377" spans="1:27" ht="12.75" customHeight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</row>
    <row r="378" spans="1:27" ht="12.75" customHeight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</row>
    <row r="379" spans="1:27" ht="12.75" customHeight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</row>
    <row r="380" spans="1:27" ht="12.75" customHeight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</row>
    <row r="381" spans="1:27" ht="12.75" customHeight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</row>
    <row r="382" spans="1:27" ht="12.75" customHeight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</row>
    <row r="383" spans="1:27" ht="12.75" customHeight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</row>
    <row r="384" spans="1:27" ht="12.75" customHeight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</row>
    <row r="385" spans="1:27" ht="12.75" customHeight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</row>
    <row r="386" spans="1:27" ht="12.7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</row>
    <row r="387" spans="1:27" ht="12.7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</row>
    <row r="388" spans="1:27" ht="12.7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</row>
    <row r="389" spans="1:27" ht="12.7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</row>
    <row r="390" spans="1:27" ht="12.7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</row>
    <row r="391" spans="1:27" ht="12.7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</row>
    <row r="392" spans="1:27" ht="12.7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</row>
    <row r="393" spans="1:27" ht="12.7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</row>
    <row r="394" spans="1:27" ht="12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</row>
    <row r="395" spans="1:27" ht="12.7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</row>
    <row r="396" spans="1:27" ht="12.7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</row>
    <row r="397" spans="1:27" ht="12.7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</row>
    <row r="398" spans="1:27" ht="12.7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</row>
    <row r="399" spans="1:27" ht="12.7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</row>
    <row r="400" spans="1:27" ht="12.7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</row>
    <row r="401" spans="1:27" ht="12.7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</row>
    <row r="402" spans="1:27" ht="12.7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</row>
    <row r="403" spans="1:27" ht="12.7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</row>
    <row r="404" spans="1:27" ht="12.7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</row>
    <row r="405" spans="1:27" ht="12.7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</row>
    <row r="406" spans="1:27" ht="12.7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</row>
    <row r="407" spans="1:27" ht="12.7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</row>
    <row r="408" spans="1:27" ht="12.7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</row>
    <row r="409" spans="1:27" ht="12.7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</row>
    <row r="410" spans="1:27" ht="12.7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</row>
    <row r="411" spans="1:27" ht="12.7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</row>
    <row r="412" spans="1:27" ht="12.7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</row>
    <row r="413" spans="1:27" ht="12.7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</row>
    <row r="414" spans="1:27" ht="12.7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</row>
    <row r="415" spans="1:27" ht="12.7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</row>
    <row r="416" spans="1:27" ht="12.7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</row>
    <row r="417" spans="1:27" ht="12.7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</row>
    <row r="418" spans="1:27" ht="12.7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</row>
    <row r="419" spans="1:27" ht="12.7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</row>
    <row r="420" spans="1:27" ht="12.7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</row>
    <row r="421" spans="1:27" ht="12.7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</row>
    <row r="422" spans="1:27" ht="12.7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</row>
    <row r="423" spans="1:27" ht="12.7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</row>
    <row r="424" spans="1:27" ht="12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</row>
    <row r="425" spans="1:27" ht="12.7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</row>
    <row r="426" spans="1:27" ht="12.7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</row>
    <row r="427" spans="1:27" ht="12.7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</row>
    <row r="428" spans="1:27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</row>
    <row r="429" spans="1:27" ht="12.7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</row>
    <row r="430" spans="1:27" ht="12.7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</row>
    <row r="431" spans="1:27" ht="12.7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</row>
    <row r="432" spans="1:27" ht="12.7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</row>
    <row r="433" spans="1:27" ht="12.7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</row>
    <row r="434" spans="1:27" ht="12.7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</row>
    <row r="435" spans="1:27" ht="12.7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</row>
    <row r="436" spans="1:27" ht="12.7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</row>
    <row r="437" spans="1:27" ht="12.7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</row>
    <row r="438" spans="1:27" ht="12.7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</row>
    <row r="439" spans="1:27" ht="12.7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</row>
    <row r="440" spans="1:27" ht="12.7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</row>
    <row r="441" spans="1:27" ht="12.7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</row>
    <row r="442" spans="1:27" ht="12.7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</row>
    <row r="443" spans="1:27" ht="12.7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</row>
    <row r="444" spans="1:27" ht="12.7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</row>
    <row r="445" spans="1:27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</row>
    <row r="446" spans="1:27" ht="12.7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</row>
    <row r="447" spans="1:27" ht="12.7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</row>
    <row r="448" spans="1:27" ht="12.7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</row>
    <row r="449" spans="1:27" ht="12.7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</row>
    <row r="450" spans="1:27" ht="12.7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</row>
    <row r="451" spans="1:27" ht="12.7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</row>
    <row r="452" spans="1:27" ht="12.7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</row>
    <row r="453" spans="1:27" ht="12.7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</row>
    <row r="454" spans="1:27" ht="12.7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</row>
    <row r="455" spans="1:27" ht="12.7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</row>
    <row r="456" spans="1:27" ht="12.7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</row>
    <row r="457" spans="1:27" ht="12.7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</row>
    <row r="458" spans="1:27" ht="12.7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</row>
    <row r="459" spans="1:27" ht="12.7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</row>
    <row r="460" spans="1:27" ht="12.7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</row>
    <row r="461" spans="1:27" ht="12.7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</row>
    <row r="462" spans="1:27" ht="12.7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</row>
    <row r="463" spans="1:27" ht="12.7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</row>
    <row r="464" spans="1:27" ht="12.7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</row>
    <row r="465" spans="1:27" ht="12.7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</row>
    <row r="466" spans="1:27" ht="12.7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</row>
    <row r="467" spans="1:27" ht="12.7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</row>
    <row r="468" spans="1:27" ht="12.7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</row>
    <row r="469" spans="1:27" ht="12.7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</row>
    <row r="470" spans="1:27" ht="12.7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</row>
    <row r="471" spans="1:27" ht="12.7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</row>
    <row r="472" spans="1:27" ht="12.7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</row>
    <row r="473" spans="1:27" ht="12.7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</row>
    <row r="474" spans="1:27" ht="12.7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</row>
    <row r="475" spans="1:27" ht="12.7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</row>
    <row r="476" spans="1:27" ht="12.7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</row>
    <row r="477" spans="1:27" ht="12.7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</row>
    <row r="478" spans="1:27" ht="12.7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</row>
    <row r="479" spans="1:27" ht="12.7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</row>
    <row r="480" spans="1:27" ht="12.7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</row>
    <row r="481" spans="1:27" ht="12.7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</row>
    <row r="482" spans="1:27" ht="12.7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</row>
    <row r="483" spans="1:27" ht="12.7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</row>
    <row r="484" spans="1:27" ht="12.7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</row>
    <row r="485" spans="1:27" ht="12.7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</row>
    <row r="486" spans="1:27" ht="12.7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</row>
    <row r="487" spans="1:27" ht="12.7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</row>
    <row r="488" spans="1:27" ht="12.7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</row>
    <row r="489" spans="1:27" ht="12.7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</row>
    <row r="490" spans="1:27" ht="12.7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</row>
    <row r="491" spans="1:27" ht="12.7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</row>
    <row r="492" spans="1:27" ht="12.7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</row>
    <row r="493" spans="1:27" ht="12.7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</row>
    <row r="494" spans="1:27" ht="12.7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</row>
    <row r="495" spans="1:27" ht="12.7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</row>
    <row r="496" spans="1:27" ht="12.7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</row>
    <row r="497" spans="1:27" ht="12.7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</row>
    <row r="498" spans="1:27" ht="12.7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</row>
    <row r="499" spans="1:27" ht="12.7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</row>
    <row r="500" spans="1:27" ht="12.7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</row>
    <row r="501" spans="1:27" ht="12.7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</row>
    <row r="502" spans="1:27" ht="12.7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</row>
    <row r="503" spans="1:27" ht="12.7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</row>
    <row r="504" spans="1:27" ht="12.7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</row>
    <row r="505" spans="1:27" ht="12.7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</row>
    <row r="506" spans="1:27" ht="12.7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</row>
    <row r="507" spans="1:27" ht="12.7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</row>
    <row r="508" spans="1:27" ht="12.7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</row>
    <row r="509" spans="1:27" ht="12.7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</row>
    <row r="510" spans="1:27" ht="12.7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</row>
    <row r="511" spans="1:27" ht="12.7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</row>
    <row r="512" spans="1:27" ht="12.7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</row>
    <row r="513" spans="1:27" ht="12.7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</row>
    <row r="514" spans="1:27" ht="12.7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</row>
    <row r="515" spans="1:27" ht="12.7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</row>
    <row r="516" spans="1:27" ht="12.7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</row>
    <row r="517" spans="1:27" ht="12.7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</row>
    <row r="518" spans="1:27" ht="12.7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</row>
    <row r="519" spans="1:27" ht="12.7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</row>
    <row r="520" spans="1:27" ht="12.7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</row>
    <row r="521" spans="1:27" ht="12.7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</row>
    <row r="522" spans="1:27" ht="12.7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</row>
    <row r="523" spans="1:27" ht="12.7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</row>
    <row r="524" spans="1:27" ht="12.7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</row>
    <row r="525" spans="1:27" ht="12.7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</row>
    <row r="526" spans="1:27" ht="12.7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</row>
    <row r="527" spans="1:27" ht="12.7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</row>
    <row r="528" spans="1:27" ht="12.7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</row>
    <row r="529" spans="1:27" ht="12.7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</row>
    <row r="530" spans="1:27" ht="12.7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</row>
    <row r="531" spans="1:27" ht="12.7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</row>
    <row r="532" spans="1:27" ht="12.7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</row>
    <row r="533" spans="1:27" ht="12.7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</row>
    <row r="534" spans="1:27" ht="12.7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</row>
    <row r="535" spans="1:27" ht="12.7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</row>
    <row r="536" spans="1:27" ht="12.7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</row>
    <row r="537" spans="1:27" ht="12.7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</row>
    <row r="538" spans="1:27" ht="12.7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</row>
    <row r="539" spans="1:27" ht="12.7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</row>
    <row r="540" spans="1:27" ht="12.7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</row>
    <row r="541" spans="1:27" ht="12.7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</row>
    <row r="542" spans="1:27" ht="12.7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</row>
    <row r="543" spans="1:27" ht="12.7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</row>
    <row r="544" spans="1:27" ht="12.7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</row>
    <row r="545" spans="1:27" ht="12.7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</row>
    <row r="546" spans="1:27" ht="12.7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</row>
    <row r="547" spans="1:27" ht="12.7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</row>
    <row r="548" spans="1:27" ht="12.7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</row>
    <row r="549" spans="1:27" ht="12.7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</row>
    <row r="550" spans="1:27" ht="12.7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</row>
    <row r="551" spans="1:27" ht="12.7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</row>
    <row r="552" spans="1:27" ht="12.7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</row>
    <row r="553" spans="1:27" ht="12.7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</row>
    <row r="554" spans="1:27" ht="12.7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</row>
    <row r="555" spans="1:27" ht="12.7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</row>
    <row r="556" spans="1:27" ht="12.7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</row>
    <row r="557" spans="1:27" ht="12.7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</row>
    <row r="558" spans="1:27" ht="12.7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</row>
    <row r="559" spans="1:27" ht="12.7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</row>
    <row r="560" spans="1:27" ht="12.7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</row>
    <row r="561" spans="1:27" ht="12.7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</row>
    <row r="562" spans="1:27" ht="12.7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</row>
    <row r="563" spans="1:27" ht="12.7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</row>
    <row r="564" spans="1:27" ht="12.7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</row>
    <row r="565" spans="1:27" ht="12.7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</row>
    <row r="566" spans="1:27" ht="12.7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</row>
    <row r="567" spans="1:27" ht="12.7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</row>
    <row r="568" spans="1:27" ht="12.7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</row>
    <row r="569" spans="1:27" ht="12.7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</row>
    <row r="570" spans="1:27" ht="12.7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</row>
    <row r="571" spans="1:27" ht="12.7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</row>
    <row r="572" spans="1:27" ht="12.7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</row>
    <row r="573" spans="1:27" ht="12.7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</row>
    <row r="574" spans="1:27" ht="12.7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</row>
    <row r="575" spans="1:27" ht="12.7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</row>
    <row r="576" spans="1:27" ht="12.7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</row>
    <row r="577" spans="1:27" ht="12.7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</row>
    <row r="578" spans="1:27" ht="12.7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</row>
    <row r="579" spans="1:27" ht="12.7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</row>
    <row r="580" spans="1:27" ht="12.7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</row>
    <row r="581" spans="1:27" ht="12.7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</row>
    <row r="582" spans="1:27" ht="12.7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</row>
    <row r="583" spans="1:27" ht="12.7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</row>
    <row r="584" spans="1:27" ht="12.7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</row>
    <row r="585" spans="1:27" ht="12.7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</row>
    <row r="586" spans="1:27" ht="12.7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</row>
    <row r="587" spans="1:27" ht="12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</row>
    <row r="588" spans="1:27" ht="12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</row>
    <row r="589" spans="1:27" ht="12.7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</row>
    <row r="590" spans="1:27" ht="12.7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</row>
    <row r="591" spans="1:27" ht="12.7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</row>
    <row r="592" spans="1:27" ht="12.7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</row>
    <row r="593" spans="1:27" ht="12.7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</row>
    <row r="594" spans="1:27" ht="12.7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</row>
    <row r="595" spans="1:27" ht="12.7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</row>
    <row r="596" spans="1:27" ht="12.7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</row>
    <row r="597" spans="1:27" ht="12.7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</row>
    <row r="598" spans="1:27" ht="12.7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</row>
    <row r="599" spans="1:27" ht="12.7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</row>
    <row r="600" spans="1:27" ht="12.7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</row>
    <row r="601" spans="1:27" ht="12.7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</row>
    <row r="602" spans="1:27" ht="12.7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</row>
    <row r="603" spans="1:27" ht="12.7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</row>
    <row r="604" spans="1:27" ht="12.7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</row>
    <row r="605" spans="1:27" ht="12.7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</row>
    <row r="606" spans="1:27" ht="12.7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</row>
    <row r="607" spans="1:27" ht="12.7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</row>
    <row r="608" spans="1:27" ht="12.7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</row>
    <row r="609" spans="1:27" ht="12.7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</row>
    <row r="610" spans="1:27" ht="12.7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</row>
    <row r="611" spans="1:27" ht="12.7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</row>
    <row r="612" spans="1:27" ht="12.7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</row>
    <row r="613" spans="1:27" ht="12.7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</row>
    <row r="614" spans="1:27" ht="12.7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</row>
    <row r="615" spans="1:27" ht="12.7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</row>
    <row r="616" spans="1:27" ht="12.7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</row>
    <row r="617" spans="1:27" ht="12.7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</row>
    <row r="618" spans="1:27" ht="12.7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</row>
    <row r="619" spans="1:27" ht="12.7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</row>
    <row r="620" spans="1:27" ht="12.7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</row>
    <row r="621" spans="1:27" ht="12.7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</row>
    <row r="622" spans="1:27" ht="12.7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</row>
    <row r="623" spans="1:27" ht="12.7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</row>
    <row r="624" spans="1:27" ht="12.7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</row>
    <row r="625" spans="1:27" ht="12.7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</row>
    <row r="626" spans="1:27" ht="12.7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</row>
    <row r="627" spans="1:27" ht="12.7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</row>
    <row r="628" spans="1:27" ht="12.7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</row>
    <row r="629" spans="1:27" ht="12.7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</row>
    <row r="630" spans="1:27" ht="12.7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</row>
    <row r="631" spans="1:27" ht="12.7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</row>
    <row r="632" spans="1:27" ht="12.7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</row>
    <row r="633" spans="1:27" ht="12.7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</row>
    <row r="634" spans="1:27" ht="12.7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</row>
    <row r="635" spans="1:27" ht="12.7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</row>
    <row r="636" spans="1:27" ht="12.7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</row>
    <row r="637" spans="1:27" ht="12.7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</row>
    <row r="638" spans="1:27" ht="12.7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</row>
    <row r="639" spans="1:27" ht="12.7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</row>
    <row r="640" spans="1:27" ht="12.7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</row>
    <row r="641" spans="1:27" ht="12.7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</row>
    <row r="642" spans="1:27" ht="12.7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</row>
    <row r="643" spans="1:27" ht="12.7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</row>
    <row r="644" spans="1:27" ht="12.7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</row>
    <row r="645" spans="1:27" ht="12.7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</row>
    <row r="646" spans="1:27" ht="12.7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</row>
    <row r="647" spans="1:27" ht="12.7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</row>
    <row r="648" spans="1:27" ht="12.7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</row>
    <row r="649" spans="1:27" ht="12.7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</row>
    <row r="650" spans="1:27" ht="12.7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</row>
    <row r="651" spans="1:27" ht="12.7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</row>
    <row r="652" spans="1:27" ht="12.7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</row>
    <row r="653" spans="1:27" ht="12.7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</row>
    <row r="654" spans="1:27" ht="12.7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</row>
    <row r="655" spans="1:27" ht="12.7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</row>
    <row r="656" spans="1:27" ht="12.7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</row>
    <row r="657" spans="1:27" ht="12.7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</row>
    <row r="658" spans="1:27" ht="12.7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</row>
    <row r="659" spans="1:27" ht="12.7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</row>
    <row r="660" spans="1:27" ht="12.7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</row>
    <row r="661" spans="1:27" ht="12.7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</row>
    <row r="662" spans="1:27" ht="12.7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</row>
    <row r="663" spans="1:27" ht="12.7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</row>
    <row r="664" spans="1:27" ht="12.7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</row>
    <row r="665" spans="1:27" ht="12.7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</row>
    <row r="666" spans="1:27" ht="12.7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</row>
    <row r="667" spans="1:27" ht="12.7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</row>
    <row r="668" spans="1:27" ht="12.7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</row>
    <row r="669" spans="1:27" ht="12.7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</row>
    <row r="670" spans="1:27" ht="12.7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</row>
    <row r="671" spans="1:27" ht="12.7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</row>
    <row r="672" spans="1:27" ht="12.7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</row>
    <row r="673" spans="1:27" ht="12.7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</row>
    <row r="674" spans="1:27" ht="12.7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</row>
    <row r="675" spans="1:27" ht="12.7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</row>
    <row r="676" spans="1:27" ht="12.7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</row>
    <row r="677" spans="1:27" ht="12.7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</row>
    <row r="678" spans="1:27" ht="12.7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</row>
    <row r="679" spans="1:27" ht="12.7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</row>
    <row r="680" spans="1:27" ht="12.7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</row>
    <row r="681" spans="1:27" ht="12.7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</row>
    <row r="682" spans="1:27" ht="12.7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</row>
    <row r="683" spans="1:27" ht="12.7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</row>
    <row r="684" spans="1:27" ht="12.7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</row>
    <row r="685" spans="1:27" ht="12.7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</row>
    <row r="686" spans="1:27" ht="12.7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</row>
    <row r="687" spans="1:27" ht="12.7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</row>
    <row r="688" spans="1:27" ht="12.7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</row>
    <row r="689" spans="1:27" ht="12.7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</row>
    <row r="690" spans="1:27" ht="12.7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</row>
    <row r="691" spans="1:27" ht="12.7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</row>
    <row r="692" spans="1:27" ht="12.7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</row>
    <row r="693" spans="1:27" ht="12.7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</row>
    <row r="694" spans="1:27" ht="12.7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</row>
    <row r="695" spans="1:27" ht="12.7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</row>
    <row r="696" spans="1:27" ht="12.7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</row>
    <row r="697" spans="1:27" ht="12.7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</row>
    <row r="698" spans="1:27" ht="12.7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</row>
    <row r="699" spans="1:27" ht="12.7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</row>
    <row r="700" spans="1:27" ht="12.7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</row>
    <row r="701" spans="1:27" ht="12.7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</row>
    <row r="702" spans="1:27" ht="12.7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</row>
    <row r="703" spans="1:27" ht="12.7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</row>
    <row r="704" spans="1:27" ht="12.7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</row>
    <row r="705" spans="1:27" ht="12.7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</row>
    <row r="706" spans="1:27" ht="12.7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</row>
    <row r="707" spans="1:27" ht="12.7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</row>
    <row r="708" spans="1:27" ht="12.7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</row>
    <row r="709" spans="1:27" ht="12.7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</row>
    <row r="710" spans="1:27" ht="12.7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</row>
    <row r="711" spans="1:27" ht="12.7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</row>
    <row r="712" spans="1:27" ht="12.7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</row>
    <row r="713" spans="1:27" ht="12.7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</row>
    <row r="714" spans="1:27" ht="12.7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</row>
    <row r="715" spans="1:27" ht="12.7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</row>
    <row r="716" spans="1:27" ht="12.7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</row>
    <row r="717" spans="1:27" ht="12.7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</row>
    <row r="718" spans="1:27" ht="12.7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</row>
    <row r="719" spans="1:27" ht="12.7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</row>
    <row r="720" spans="1:27" ht="12.7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</row>
    <row r="721" spans="1:27" ht="12.7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</row>
    <row r="722" spans="1:27" ht="12.7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</row>
    <row r="723" spans="1:27" ht="12.7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</row>
    <row r="724" spans="1:27" ht="12.7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</row>
    <row r="725" spans="1:27" ht="12.7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</row>
    <row r="726" spans="1:27" ht="12.7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</row>
    <row r="727" spans="1:27" ht="12.7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</row>
    <row r="728" spans="1:27" ht="12.7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</row>
    <row r="729" spans="1:27" ht="12.7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</row>
    <row r="730" spans="1:27" ht="12.7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</row>
    <row r="731" spans="1:27" ht="12.7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</row>
    <row r="732" spans="1:27" ht="12.7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</row>
    <row r="733" spans="1:27" ht="12.7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</row>
    <row r="734" spans="1:27" ht="12.7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</row>
    <row r="735" spans="1:27" ht="12.7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</row>
    <row r="736" spans="1:27" ht="12.7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</row>
    <row r="737" spans="1:27" ht="12.7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</row>
    <row r="738" spans="1:27" ht="12.7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</row>
    <row r="739" spans="1:27" ht="12.7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</row>
    <row r="740" spans="1:27" ht="12.7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</row>
    <row r="741" spans="1:27" ht="12.7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</row>
    <row r="742" spans="1:27" ht="12.7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</row>
    <row r="743" spans="1:27" ht="12.7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</row>
    <row r="744" spans="1:27" ht="12.7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</row>
    <row r="745" spans="1:27" ht="12.7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</row>
    <row r="746" spans="1:27" ht="12.7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</row>
    <row r="747" spans="1:27" ht="12.7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</row>
    <row r="748" spans="1:27" ht="12.7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</row>
    <row r="749" spans="1:27" ht="12.7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</row>
    <row r="750" spans="1:27" ht="12.7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</row>
    <row r="751" spans="1:27" ht="12.7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</row>
    <row r="752" spans="1:27" ht="12.7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</row>
    <row r="753" spans="1:27" ht="12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</row>
    <row r="754" spans="1:27" ht="12.7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</row>
    <row r="755" spans="1:27" ht="12.7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</row>
    <row r="756" spans="1:27" ht="12.7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</row>
    <row r="757" spans="1:27" ht="12.7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</row>
    <row r="758" spans="1:27" ht="12.7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</row>
    <row r="759" spans="1:27" ht="12.7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</row>
    <row r="760" spans="1:27" ht="12.7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</row>
    <row r="761" spans="1:27" ht="12.7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</row>
    <row r="762" spans="1:27" ht="12.7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</row>
    <row r="763" spans="1:27" ht="12.7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</row>
    <row r="764" spans="1:27" ht="12.7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</row>
    <row r="765" spans="1:27" ht="12.7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</row>
    <row r="766" spans="1:27" ht="12.7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</row>
    <row r="767" spans="1:27" ht="12.7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</row>
    <row r="768" spans="1:27" ht="12.7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</row>
    <row r="769" spans="1:27" ht="12.7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</row>
    <row r="770" spans="1:27" ht="12.7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</row>
    <row r="771" spans="1:27" ht="12.7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</row>
    <row r="772" spans="1:27" ht="12.7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</row>
    <row r="773" spans="1:27" ht="12.7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</row>
    <row r="774" spans="1:27" ht="12.7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</row>
    <row r="775" spans="1:27" ht="12.7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</row>
    <row r="776" spans="1:27" ht="12.7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</row>
    <row r="777" spans="1:27" ht="12.7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</row>
    <row r="778" spans="1:27" ht="12.7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</row>
    <row r="779" spans="1:27" ht="12.7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</row>
    <row r="780" spans="1:27" ht="12.7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</row>
    <row r="781" spans="1:27" ht="12.7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</row>
    <row r="782" spans="1:27" ht="12.7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</row>
    <row r="783" spans="1:27" ht="12.7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</row>
    <row r="784" spans="1:27" ht="12.7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</row>
    <row r="785" spans="1:27" ht="12.7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</row>
    <row r="786" spans="1:27" ht="12.7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</row>
    <row r="787" spans="1:27" ht="12.7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</row>
    <row r="788" spans="1:27" ht="12.7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</row>
    <row r="789" spans="1:27" ht="12.7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</row>
    <row r="790" spans="1:27" ht="12.7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</row>
    <row r="791" spans="1:27" ht="12.7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</row>
    <row r="792" spans="1:27" ht="12.7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</row>
    <row r="793" spans="1:27" ht="12.7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</row>
    <row r="794" spans="1:27" ht="12.7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</row>
    <row r="795" spans="1:27" ht="12.7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</row>
    <row r="796" spans="1:27" ht="12.7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</row>
    <row r="797" spans="1:27" ht="12.7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</row>
    <row r="798" spans="1:27" ht="12.7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</row>
    <row r="799" spans="1:27" ht="12.7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</row>
    <row r="800" spans="1:27" ht="12.7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</row>
    <row r="801" spans="1:27" ht="12.7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</row>
    <row r="802" spans="1:27" ht="12.7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</row>
    <row r="803" spans="1:27" ht="12.7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</row>
    <row r="804" spans="1:27" ht="12.7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</row>
    <row r="805" spans="1:27" ht="12.7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</row>
    <row r="806" spans="1:27" ht="12.7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</row>
    <row r="807" spans="1:27" ht="12.7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</row>
    <row r="808" spans="1:27" ht="12.7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</row>
    <row r="809" spans="1:27" ht="12.7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</row>
    <row r="810" spans="1:27" ht="12.7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</row>
    <row r="811" spans="1:27" ht="12.7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</row>
    <row r="812" spans="1:27" ht="12.7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</row>
    <row r="813" spans="1:27" ht="12.7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</row>
    <row r="814" spans="1:27" ht="12.7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</row>
    <row r="815" spans="1:27" ht="12.7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</row>
    <row r="816" spans="1:27" ht="12.7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</row>
    <row r="817" spans="1:27" ht="12.7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</row>
    <row r="818" spans="1:27" ht="12.7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</row>
    <row r="819" spans="1:27" ht="12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</row>
    <row r="820" spans="1:27" ht="12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</row>
    <row r="821" spans="1:27" ht="12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</row>
    <row r="822" spans="1:27" ht="12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</row>
    <row r="823" spans="1:27" ht="12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</row>
    <row r="824" spans="1:27" ht="12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</row>
    <row r="825" spans="1:27" ht="12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</row>
    <row r="826" spans="1:27" ht="12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</row>
    <row r="827" spans="1:27" ht="12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</row>
    <row r="828" spans="1:27" ht="12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</row>
    <row r="829" spans="1:27" ht="12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</row>
    <row r="830" spans="1:27" ht="12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</row>
    <row r="831" spans="1:27" ht="12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</row>
    <row r="832" spans="1:27" ht="12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</row>
    <row r="833" spans="1:27" ht="12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</row>
    <row r="834" spans="1:27" ht="12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</row>
    <row r="835" spans="1:27" ht="12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</row>
    <row r="836" spans="1:27" ht="12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</row>
    <row r="837" spans="1:27" ht="12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</row>
    <row r="838" spans="1:27" ht="12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</row>
    <row r="839" spans="1:27" ht="12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</row>
    <row r="840" spans="1:27" ht="12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</row>
    <row r="841" spans="1:27" ht="12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</row>
    <row r="842" spans="1:27" ht="12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</row>
    <row r="843" spans="1:27" ht="12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</row>
    <row r="844" spans="1:27" ht="12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</row>
    <row r="845" spans="1:27" ht="12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</row>
    <row r="846" spans="1:27" ht="12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</row>
    <row r="847" spans="1:27" ht="12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</row>
    <row r="848" spans="1:27" ht="12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</row>
    <row r="849" spans="1:27" ht="12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</row>
    <row r="850" spans="1:27" ht="12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</row>
    <row r="851" spans="1:27" ht="12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</row>
    <row r="852" spans="1:27" ht="12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</row>
    <row r="853" spans="1:27" ht="12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</row>
    <row r="854" spans="1:27" ht="12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</row>
    <row r="855" spans="1:27" ht="12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</row>
    <row r="856" spans="1:27" ht="12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</row>
    <row r="857" spans="1:27" ht="12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</row>
    <row r="858" spans="1:27" ht="12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</row>
    <row r="859" spans="1:27" ht="12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</row>
    <row r="860" spans="1:27" ht="12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</row>
    <row r="861" spans="1:27" ht="12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</row>
    <row r="862" spans="1:27" ht="12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</row>
    <row r="863" spans="1:27" ht="12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</row>
    <row r="864" spans="1:27" ht="12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</row>
    <row r="865" spans="1:27" ht="12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</row>
    <row r="866" spans="1:27" ht="12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</row>
    <row r="867" spans="1:27" ht="12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</row>
    <row r="868" spans="1:27" ht="12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</row>
    <row r="869" spans="1:27" ht="12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</row>
    <row r="870" spans="1:27" ht="12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</row>
    <row r="871" spans="1:27" ht="12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</row>
    <row r="872" spans="1:27" ht="12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</row>
    <row r="873" spans="1:27" ht="12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</row>
    <row r="874" spans="1:27" ht="12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</row>
    <row r="875" spans="1:27" ht="12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</row>
    <row r="876" spans="1:27" ht="12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</row>
    <row r="877" spans="1:27" ht="12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</row>
    <row r="878" spans="1:27" ht="12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</row>
    <row r="879" spans="1:27" ht="12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</row>
    <row r="880" spans="1:27" ht="12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</row>
    <row r="881" spans="1:27" ht="12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</row>
    <row r="882" spans="1:27" ht="12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</row>
    <row r="883" spans="1:27" ht="12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</row>
    <row r="884" spans="1:27" ht="12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</row>
    <row r="885" spans="1:27" ht="12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</row>
    <row r="886" spans="1:27" ht="12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</row>
    <row r="887" spans="1:27" ht="12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</row>
    <row r="888" spans="1:27" ht="12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</row>
    <row r="889" spans="1:27" ht="12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</row>
    <row r="890" spans="1:27" ht="12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</row>
    <row r="891" spans="1:27" ht="12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</row>
    <row r="892" spans="1:27" ht="12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</row>
    <row r="893" spans="1:27" ht="12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</row>
    <row r="894" spans="1:27" ht="12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</row>
    <row r="895" spans="1:27" ht="12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</row>
    <row r="896" spans="1:27" ht="12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</row>
    <row r="897" spans="1:27" ht="12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</row>
    <row r="898" spans="1:27" ht="12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</row>
    <row r="899" spans="1:27" ht="12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</row>
    <row r="900" spans="1:27" ht="12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</row>
    <row r="901" spans="1:27" ht="12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</row>
    <row r="902" spans="1:27" ht="12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</row>
    <row r="903" spans="1:27" ht="12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</row>
    <row r="904" spans="1:27" ht="12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</row>
    <row r="905" spans="1:27" ht="12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</row>
    <row r="906" spans="1:27" ht="12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</row>
    <row r="907" spans="1:27" ht="12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</row>
    <row r="908" spans="1:27" ht="12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</row>
    <row r="909" spans="1:27" ht="12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</row>
    <row r="910" spans="1:27" ht="12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</row>
    <row r="911" spans="1:27" ht="12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</row>
    <row r="912" spans="1:27" ht="12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</row>
    <row r="913" spans="1:27" ht="12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</row>
    <row r="914" spans="1:27" ht="12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</row>
    <row r="915" spans="1:27" ht="12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</row>
    <row r="916" spans="1:27" ht="12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</row>
    <row r="917" spans="1:27" ht="12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</row>
    <row r="918" spans="1:27" ht="12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</row>
    <row r="919" spans="1:27" ht="12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</row>
    <row r="920" spans="1:27" ht="12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</row>
    <row r="921" spans="1:27" ht="12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</row>
    <row r="922" spans="1:27" ht="12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</row>
    <row r="923" spans="1:27" ht="12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</row>
    <row r="924" spans="1:27" ht="12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</row>
    <row r="925" spans="1:27" ht="12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</row>
    <row r="926" spans="1:27" ht="12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</row>
    <row r="927" spans="1:27" ht="12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</row>
    <row r="928" spans="1:27" ht="12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</row>
    <row r="929" spans="1:27" ht="12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</row>
    <row r="930" spans="1:27" ht="12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</row>
    <row r="931" spans="1:27" ht="12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</row>
    <row r="932" spans="1:27" ht="12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</row>
    <row r="933" spans="1:27" ht="12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</row>
    <row r="934" spans="1:27" ht="12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</row>
    <row r="935" spans="1:27" ht="12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</row>
    <row r="936" spans="1:27" ht="12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</row>
    <row r="937" spans="1:27" ht="12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</row>
    <row r="938" spans="1:27" ht="12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</row>
    <row r="939" spans="1:27" ht="12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</row>
    <row r="940" spans="1:27" ht="12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</row>
    <row r="941" spans="1:27" ht="12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</row>
    <row r="942" spans="1:27" ht="12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</row>
    <row r="943" spans="1:27" ht="12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</row>
    <row r="944" spans="1:27" ht="12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</row>
    <row r="945" spans="1:27" ht="12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</row>
    <row r="946" spans="1:27" ht="12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</row>
    <row r="947" spans="1:27" ht="12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</row>
    <row r="948" spans="1:27" ht="12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</row>
    <row r="949" spans="1:27" ht="12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</row>
    <row r="950" spans="1:27" ht="12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</row>
    <row r="951" spans="1:27" ht="12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</row>
    <row r="952" spans="1:27" ht="12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</row>
    <row r="953" spans="1:27" ht="12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</row>
    <row r="954" spans="1:27" ht="12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</row>
    <row r="955" spans="1:27" ht="12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</row>
    <row r="956" spans="1:27" ht="12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</row>
    <row r="957" spans="1:27" ht="12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</row>
    <row r="958" spans="1:27" ht="12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</row>
    <row r="959" spans="1:27" ht="12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</row>
    <row r="960" spans="1:27" ht="12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</row>
    <row r="961" spans="1:27" ht="12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</row>
    <row r="962" spans="1:27" ht="12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</row>
    <row r="963" spans="1:27" ht="12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</row>
    <row r="964" spans="1:27" ht="12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</row>
    <row r="965" spans="1:27" ht="12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</row>
    <row r="966" spans="1:27" ht="12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</row>
    <row r="967" spans="1:27" ht="12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</row>
    <row r="968" spans="1:27" ht="12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</row>
    <row r="969" spans="1:27" ht="12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</row>
    <row r="970" spans="1:27" ht="12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</row>
    <row r="971" spans="1:27" ht="12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</row>
    <row r="972" spans="1:27" ht="12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</row>
    <row r="973" spans="1:27" ht="12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</row>
    <row r="974" spans="1:27" ht="12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</row>
    <row r="975" spans="1:27" ht="12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</row>
    <row r="976" spans="1:27" ht="12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</row>
    <row r="977" spans="1:27" ht="12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</row>
    <row r="978" spans="1:27" ht="12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</row>
    <row r="979" spans="1:27" ht="12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</row>
    <row r="980" spans="1:27" ht="12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</row>
    <row r="981" spans="1:27" ht="12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</row>
    <row r="982" spans="1:27" ht="12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</row>
    <row r="983" spans="1:27" ht="12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</row>
    <row r="984" spans="1:27" ht="12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</row>
    <row r="985" spans="1:27" ht="12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</row>
    <row r="986" spans="1:27" ht="12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</row>
    <row r="987" spans="1:27" ht="12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</row>
    <row r="988" spans="1:27" ht="12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</row>
    <row r="989" spans="1:27" ht="12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</row>
    <row r="990" spans="1:27" ht="12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</row>
    <row r="991" spans="1:27" ht="12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</row>
    <row r="992" spans="1:27" ht="12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</row>
    <row r="993" spans="1:27" ht="12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</row>
    <row r="994" spans="1:27" ht="12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</row>
    <row r="995" spans="1:27" ht="12.7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</row>
    <row r="996" spans="1:27" ht="12.7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</row>
    <row r="997" spans="1:27" ht="12.7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</row>
    <row r="998" spans="1:27" ht="12.7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</row>
    <row r="999" spans="1:27" ht="12.7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</row>
    <row r="1000" spans="1:27" ht="12.75" customHeight="1"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</row>
  </sheetData>
  <sheetProtection algorithmName="SHA-512" hashValue="msw5g55U08aq8XyknYfq04e+YCqYdsiW8qvqtcStHM0iRkkIXhHFpp+FU3akX0pQIDIAuhpzcVhja68qH0VCtQ==" saltValue="F9QPzC3JrOyWeW5LOZH3hw==" spinCount="100000" sheet="1" formatColumns="0"/>
  <conditionalFormatting sqref="A11">
    <cfRule type="expression" dxfId="66" priority="4">
      <formula>$C$11&lt;&gt;0</formula>
    </cfRule>
  </conditionalFormatting>
  <conditionalFormatting sqref="A23">
    <cfRule type="expression" dxfId="65" priority="5">
      <formula>$B$23&lt;&gt;0</formula>
    </cfRule>
  </conditionalFormatting>
  <conditionalFormatting sqref="A28">
    <cfRule type="expression" dxfId="64" priority="2">
      <formula>$C$11&lt;&gt;0</formula>
    </cfRule>
  </conditionalFormatting>
  <conditionalFormatting sqref="A29">
    <cfRule type="expression" dxfId="63" priority="1">
      <formula>$C$11&lt;&gt;0</formula>
    </cfRule>
  </conditionalFormatting>
  <conditionalFormatting sqref="A30">
    <cfRule type="expression" dxfId="62" priority="3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4">
    <tabColor theme="3" tint="0.59999389629810485"/>
    <pageSetUpPr fitToPage="1"/>
  </sheetPr>
  <dimension ref="A1:AA1000"/>
  <sheetViews>
    <sheetView zoomScale="90" zoomScaleNormal="90" workbookViewId="0">
      <selection activeCell="C26" sqref="C26"/>
    </sheetView>
  </sheetViews>
  <sheetFormatPr defaultColWidth="14.453125" defaultRowHeight="14.5"/>
  <cols>
    <col min="1" max="1" width="46.54296875" customWidth="1"/>
    <col min="2" max="2" width="17.1796875" customWidth="1"/>
    <col min="3" max="3" width="18.7265625" customWidth="1"/>
    <col min="4" max="4" width="20" customWidth="1"/>
    <col min="5" max="5" width="2.453125" customWidth="1"/>
    <col min="6" max="6" width="14.54296875" customWidth="1"/>
    <col min="7" max="7" width="14.26953125" customWidth="1"/>
    <col min="8" max="8" width="16" customWidth="1"/>
    <col min="9" max="27" width="22.81640625" customWidth="1"/>
  </cols>
  <sheetData>
    <row r="1" spans="1:27" ht="12.75" customHeight="1">
      <c r="A1" s="84"/>
      <c r="B1" s="85" t="s">
        <v>56</v>
      </c>
      <c r="C1" s="8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2.75" customHeight="1">
      <c r="A2" s="84"/>
      <c r="B2" s="85" t="s">
        <v>0</v>
      </c>
      <c r="C2" s="84"/>
      <c r="D2" s="87"/>
      <c r="E2" s="87"/>
      <c r="F2" s="87"/>
      <c r="G2" s="87"/>
      <c r="H2" s="87"/>
      <c r="I2" s="87"/>
      <c r="J2" s="87"/>
      <c r="K2" s="87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2.75" customHeight="1">
      <c r="A3" s="84"/>
      <c r="B3" s="85" t="s">
        <v>1</v>
      </c>
      <c r="C3" s="84"/>
      <c r="D3" s="87"/>
      <c r="E3" s="87"/>
      <c r="F3" s="87"/>
      <c r="G3" s="87"/>
      <c r="H3" s="87"/>
      <c r="I3" s="87"/>
      <c r="J3" s="87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2.75" customHeight="1">
      <c r="A4" s="84"/>
      <c r="B4" s="88" t="s">
        <v>68</v>
      </c>
      <c r="C4" s="84"/>
      <c r="D4" s="87"/>
      <c r="E4" s="87"/>
      <c r="F4" s="87"/>
      <c r="G4" s="87"/>
      <c r="H4" s="87"/>
      <c r="I4" s="87"/>
      <c r="J4" s="87"/>
      <c r="K4" s="87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7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ht="12.75" customHeight="1" thickBot="1">
      <c r="A6" s="84"/>
      <c r="B6" s="89" t="s">
        <v>2</v>
      </c>
      <c r="C6" s="86" t="s">
        <v>69</v>
      </c>
      <c r="D6" s="90" t="s">
        <v>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5.25" customHeight="1" thickTop="1">
      <c r="A7" s="91"/>
      <c r="B7" s="92"/>
      <c r="C7" s="9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ht="12.75" customHeight="1">
      <c r="A8" s="94" t="s">
        <v>4</v>
      </c>
      <c r="B8" s="95"/>
      <c r="C8" s="96">
        <v>128016.95999999996</v>
      </c>
      <c r="D8" s="9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4.5" customHeight="1">
      <c r="A9" s="98"/>
      <c r="B9" s="99"/>
      <c r="C9" s="100"/>
      <c r="D9" s="97"/>
      <c r="E9" s="86"/>
      <c r="F9" s="101"/>
      <c r="G9" s="102"/>
      <c r="H9" s="103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15" customHeight="1">
      <c r="A10" s="104" t="s">
        <v>5</v>
      </c>
      <c r="B10" s="105"/>
      <c r="C10" s="106">
        <v>148398</v>
      </c>
      <c r="D10" s="97"/>
      <c r="E10" s="86"/>
      <c r="F10" s="107"/>
      <c r="G10" s="107" t="s">
        <v>59</v>
      </c>
      <c r="H10" s="108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2.75" customHeight="1">
      <c r="A11" s="109" t="s">
        <v>6</v>
      </c>
      <c r="B11" s="105"/>
      <c r="C11" s="110">
        <v>0</v>
      </c>
      <c r="D11" s="97"/>
      <c r="E11" s="86"/>
      <c r="F11" s="111"/>
      <c r="G11" s="112" t="s">
        <v>60</v>
      </c>
      <c r="H11" s="10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12.75" customHeight="1" thickBot="1">
      <c r="A12" s="113" t="s">
        <v>7</v>
      </c>
      <c r="B12" s="114"/>
      <c r="C12" s="115">
        <v>148398</v>
      </c>
      <c r="D12" s="97"/>
      <c r="E12" s="86"/>
      <c r="F12" s="116" t="s">
        <v>70</v>
      </c>
      <c r="G12" s="117"/>
      <c r="H12" s="11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12.75" customHeight="1">
      <c r="A13" s="118" t="s">
        <v>9</v>
      </c>
      <c r="B13" s="105"/>
      <c r="C13" s="119"/>
      <c r="D13" s="97"/>
      <c r="E13" s="86"/>
      <c r="F13" s="120">
        <v>190217.57</v>
      </c>
      <c r="G13" s="117" t="s">
        <v>8</v>
      </c>
      <c r="H13" s="117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ht="12.75" customHeight="1" thickBot="1">
      <c r="A14" s="121" t="s">
        <v>11</v>
      </c>
      <c r="B14" s="122">
        <v>190217.57</v>
      </c>
      <c r="C14" s="119"/>
      <c r="D14" s="97"/>
      <c r="E14" s="86"/>
      <c r="F14" s="123">
        <v>0</v>
      </c>
      <c r="G14" s="117" t="s">
        <v>10</v>
      </c>
      <c r="H14" s="11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ht="12.75" customHeight="1">
      <c r="A15" s="121" t="s">
        <v>12</v>
      </c>
      <c r="B15" s="122">
        <v>0</v>
      </c>
      <c r="C15" s="119"/>
      <c r="D15" s="97"/>
      <c r="E15" s="86"/>
      <c r="F15" s="124"/>
      <c r="G15" s="117"/>
      <c r="H15" s="117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12.75" customHeight="1">
      <c r="A16" s="121" t="s">
        <v>14</v>
      </c>
      <c r="B16" s="122">
        <v>0</v>
      </c>
      <c r="C16" s="119"/>
      <c r="D16" s="97"/>
      <c r="E16" s="86"/>
      <c r="F16" s="120">
        <v>190217.57</v>
      </c>
      <c r="G16" s="117" t="s">
        <v>13</v>
      </c>
      <c r="H16" s="11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 customHeight="1">
      <c r="A17" s="121" t="s">
        <v>16</v>
      </c>
      <c r="B17" s="122">
        <v>0</v>
      </c>
      <c r="C17" s="119"/>
      <c r="D17" s="97"/>
      <c r="E17" s="86"/>
      <c r="F17" s="125">
        <v>0</v>
      </c>
      <c r="G17" s="126" t="s">
        <v>15</v>
      </c>
      <c r="H17" s="127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</row>
    <row r="18" spans="1:27" ht="12.75" customHeight="1">
      <c r="A18" s="121" t="s">
        <v>17</v>
      </c>
      <c r="B18" s="122">
        <v>0</v>
      </c>
      <c r="C18" s="119"/>
      <c r="D18" s="97"/>
      <c r="E18" s="86"/>
      <c r="F18" s="86"/>
      <c r="G18" s="87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</row>
    <row r="19" spans="1:27" ht="12.75" customHeight="1">
      <c r="A19" s="121" t="s">
        <v>18</v>
      </c>
      <c r="B19" s="122">
        <v>0</v>
      </c>
      <c r="C19" s="119"/>
      <c r="D19" s="97"/>
      <c r="E19" s="86"/>
      <c r="F19" s="86"/>
      <c r="G19" s="87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2.75" customHeight="1">
      <c r="A20" s="121" t="s">
        <v>19</v>
      </c>
      <c r="B20" s="122">
        <v>0</v>
      </c>
      <c r="C20" s="119"/>
      <c r="D20" s="9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12.75" customHeight="1">
      <c r="A21" s="121" t="s">
        <v>20</v>
      </c>
      <c r="B21" s="122">
        <v>0</v>
      </c>
      <c r="C21" s="119"/>
      <c r="D21" s="9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ht="12.75" customHeight="1">
      <c r="A22" s="121" t="s">
        <v>21</v>
      </c>
      <c r="B22" s="122">
        <v>0</v>
      </c>
      <c r="C22" s="119"/>
      <c r="D22" s="9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12.75" customHeight="1">
      <c r="A23" s="109" t="s">
        <v>22</v>
      </c>
      <c r="B23" s="128">
        <v>0</v>
      </c>
      <c r="C23" s="119"/>
      <c r="D23" s="9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ht="12.75" customHeight="1">
      <c r="A24" s="118" t="s">
        <v>23</v>
      </c>
      <c r="B24" s="105"/>
      <c r="C24" s="96">
        <v>190217.57</v>
      </c>
      <c r="D24" s="9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12.75" customHeight="1">
      <c r="A25" s="118"/>
      <c r="B25" s="105"/>
      <c r="C25" s="119"/>
      <c r="D25" s="9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spans="1:27" ht="12.75" customHeight="1" thickBot="1">
      <c r="A26" s="118" t="s">
        <v>24</v>
      </c>
      <c r="B26" s="105"/>
      <c r="C26" s="129">
        <v>86197.389999999956</v>
      </c>
      <c r="D26" s="9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14.25" customHeight="1" thickTop="1" thickBot="1">
      <c r="A27" s="130"/>
      <c r="B27" s="131"/>
      <c r="C27" s="132"/>
      <c r="D27" s="9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ht="12.75" customHeight="1" thickTop="1">
      <c r="A28" s="86" t="s">
        <v>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12.75" customHeight="1">
      <c r="A29" s="133"/>
      <c r="B29" s="134"/>
      <c r="C29" s="13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12.75" customHeight="1">
      <c r="A30" s="86" t="s">
        <v>26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ht="12.75" customHeight="1">
      <c r="A31" s="133"/>
      <c r="B31" s="134"/>
      <c r="C31" s="13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12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2.75" customHeight="1">
      <c r="A34" s="89" t="s">
        <v>27</v>
      </c>
      <c r="B34" s="97"/>
      <c r="C34" s="97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2.75" customHeight="1">
      <c r="A35" s="86"/>
      <c r="B35" s="97"/>
      <c r="C35" s="97"/>
      <c r="D35" s="97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ht="12.75" customHeight="1">
      <c r="A36" s="86"/>
      <c r="B36" s="97"/>
      <c r="C36" s="97"/>
      <c r="D36" s="9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ht="12.75" customHeight="1">
      <c r="A37" s="86"/>
      <c r="B37" s="97"/>
      <c r="C37" s="97"/>
      <c r="D37" s="9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12.75" customHeight="1">
      <c r="A38" s="86"/>
      <c r="B38" s="97"/>
      <c r="C38" s="97"/>
      <c r="D38" s="97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12.75" customHeight="1">
      <c r="A39" s="86"/>
      <c r="B39" s="97"/>
      <c r="C39" s="97"/>
      <c r="D39" s="97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 customHeight="1">
      <c r="A40" s="86"/>
      <c r="B40" s="97"/>
      <c r="C40" s="97"/>
      <c r="D40" s="97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ht="12.75" customHeight="1">
      <c r="A41" s="86"/>
      <c r="B41" s="97"/>
      <c r="C41" s="97"/>
      <c r="D41" s="97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12.75" customHeight="1">
      <c r="A42" s="86"/>
      <c r="B42" s="97"/>
      <c r="C42" s="97"/>
      <c r="D42" s="97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2.75" customHeight="1">
      <c r="A43" s="86"/>
      <c r="B43" s="97"/>
      <c r="C43" s="97"/>
      <c r="D43" s="9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ht="12.75" customHeight="1">
      <c r="A44" s="86"/>
      <c r="B44" s="97"/>
      <c r="C44" s="97"/>
      <c r="D44" s="9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12.75" customHeight="1">
      <c r="A45" s="86"/>
      <c r="B45" s="97"/>
      <c r="C45" s="97"/>
      <c r="D45" s="97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12.75" customHeight="1">
      <c r="A46" s="86"/>
      <c r="B46" s="97"/>
      <c r="C46" s="97"/>
      <c r="D46" s="9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12.75" customHeight="1">
      <c r="A47" s="86"/>
      <c r="B47" s="97"/>
      <c r="C47" s="97"/>
      <c r="D47" s="9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</row>
    <row r="48" spans="1:27" ht="12.75" customHeight="1">
      <c r="A48" s="86"/>
      <c r="B48" s="97"/>
      <c r="C48" s="97"/>
      <c r="D48" s="9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12.75" customHeight="1">
      <c r="A49" s="86"/>
      <c r="B49" s="97"/>
      <c r="C49" s="97"/>
      <c r="D49" s="9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ht="12.75" customHeight="1">
      <c r="A50" s="86"/>
      <c r="B50" s="97"/>
      <c r="C50" s="97"/>
      <c r="D50" s="9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 customHeight="1">
      <c r="A51" s="86"/>
      <c r="B51" s="86"/>
      <c r="C51" s="86"/>
      <c r="D51" s="97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  <row r="52" spans="1:27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</row>
    <row r="54" spans="1:27" ht="14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</row>
    <row r="55" spans="1:27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</row>
    <row r="56" spans="1:27" ht="12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ht="12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27" ht="12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12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</row>
    <row r="60" spans="1:27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</row>
    <row r="62" spans="1:27" ht="12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27" ht="12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</row>
    <row r="64" spans="1:27" ht="12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spans="1:27" ht="12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</row>
    <row r="66" spans="1:27" ht="12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 ht="12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</row>
    <row r="68" spans="1:27" ht="12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</row>
    <row r="69" spans="1:27" ht="12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spans="1:27" ht="12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1:27" ht="12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spans="1:27" ht="12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</row>
    <row r="73" spans="1:27" ht="12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1:27" ht="12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1:27" ht="12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1:27" ht="12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27" ht="12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27" ht="12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27" ht="12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27" ht="12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ht="12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ht="12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ht="12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ht="12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ht="12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ht="12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ht="12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ht="12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ht="12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ht="12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ht="12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ht="12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ht="12.7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ht="12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ht="12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ht="12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27" ht="12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ht="12.7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 spans="1:27" ht="12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</row>
    <row r="101" spans="1:2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</row>
    <row r="102" spans="1:27" ht="12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ht="12.7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</row>
    <row r="104" spans="1:27" ht="12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</row>
    <row r="105" spans="1:27" ht="12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</row>
    <row r="106" spans="1:27" ht="12.7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</row>
    <row r="107" spans="1:27" ht="12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</row>
    <row r="108" spans="1:27" ht="12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27" ht="12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27" ht="12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</row>
    <row r="111" spans="1:27" ht="12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</row>
    <row r="112" spans="1:27" ht="12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</row>
    <row r="113" spans="1:27" ht="12.7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</row>
    <row r="114" spans="1:27" ht="12.7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</row>
    <row r="115" spans="1:27" ht="12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</row>
    <row r="116" spans="1:27" ht="12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</row>
    <row r="117" spans="1:27" ht="12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</row>
    <row r="118" spans="1:27" ht="12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</row>
    <row r="119" spans="1:27" ht="12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</row>
    <row r="120" spans="1:27" ht="12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</row>
    <row r="121" spans="1:27" ht="12.7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</row>
    <row r="122" spans="1:27" ht="12.7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</row>
    <row r="123" spans="1:27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</row>
    <row r="124" spans="1:27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</row>
    <row r="125" spans="1:27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</row>
    <row r="126" spans="1:27" ht="12.7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</row>
    <row r="127" spans="1:27" ht="12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</row>
    <row r="128" spans="1:27" ht="12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</row>
    <row r="129" spans="1:27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</row>
    <row r="130" spans="1:27" ht="12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</row>
    <row r="131" spans="1:27" ht="12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</row>
    <row r="132" spans="1:27" ht="12.7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</row>
    <row r="133" spans="1:27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</row>
    <row r="134" spans="1:27" ht="12.7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</row>
    <row r="135" spans="1:27" ht="12.7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</row>
    <row r="136" spans="1:27" ht="12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</row>
    <row r="137" spans="1:27" ht="12.7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</row>
    <row r="138" spans="1:27" ht="12.7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</row>
    <row r="139" spans="1:27" ht="12.7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</row>
    <row r="140" spans="1:27" ht="12.7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</row>
    <row r="141" spans="1:27" ht="12.7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</row>
    <row r="142" spans="1:27" ht="12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</row>
    <row r="143" spans="1:27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</row>
    <row r="144" spans="1:27" ht="12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</row>
    <row r="145" spans="1:27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</row>
    <row r="146" spans="1:27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</row>
    <row r="147" spans="1:27" ht="12.7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</row>
    <row r="148" spans="1:27" ht="12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</row>
    <row r="149" spans="1:27" ht="12.7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</row>
    <row r="150" spans="1:27" ht="12.7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</row>
    <row r="151" spans="1:27" ht="12.7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</row>
    <row r="152" spans="1:27" ht="12.7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</row>
    <row r="153" spans="1:27" ht="12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</row>
    <row r="154" spans="1:27" ht="12.7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</row>
    <row r="155" spans="1:27" ht="12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</row>
    <row r="156" spans="1:27" ht="12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</row>
    <row r="157" spans="1:27" ht="12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</row>
    <row r="158" spans="1:27" ht="12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</row>
    <row r="159" spans="1:27" ht="12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</row>
    <row r="160" spans="1:27" ht="12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</row>
    <row r="161" spans="1:27" ht="12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</row>
    <row r="162" spans="1:27" ht="12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</row>
    <row r="163" spans="1:27" ht="12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</row>
    <row r="164" spans="1:27" ht="12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</row>
    <row r="165" spans="1:27" ht="12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</row>
    <row r="166" spans="1:27" ht="12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</row>
    <row r="167" spans="1:27" ht="12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</row>
    <row r="168" spans="1:27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</row>
    <row r="169" spans="1:27" ht="12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</row>
    <row r="170" spans="1:27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</row>
    <row r="171" spans="1:27" ht="12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</row>
    <row r="172" spans="1:27" ht="12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</row>
    <row r="173" spans="1:27" ht="12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</row>
    <row r="174" spans="1:27" ht="12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</row>
    <row r="175" spans="1:27" ht="12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</row>
    <row r="176" spans="1:27" ht="12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</row>
    <row r="177" spans="1:27" ht="12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</row>
    <row r="178" spans="1:27" ht="12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</row>
    <row r="179" spans="1:27" ht="12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</row>
    <row r="180" spans="1:27" ht="12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</row>
    <row r="181" spans="1:27" ht="12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</row>
    <row r="182" spans="1:27" ht="12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</row>
    <row r="183" spans="1:27" ht="12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</row>
    <row r="184" spans="1:27" ht="12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</row>
    <row r="185" spans="1:27" ht="12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</row>
    <row r="186" spans="1:27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</row>
    <row r="187" spans="1:27" ht="12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</row>
    <row r="188" spans="1:27" ht="12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</row>
    <row r="189" spans="1:27" ht="12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</row>
    <row r="190" spans="1:27" ht="12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</row>
    <row r="191" spans="1:27" ht="12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</row>
    <row r="192" spans="1:27" ht="12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</row>
    <row r="193" spans="1:27" ht="12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</row>
    <row r="194" spans="1:27" ht="12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</row>
    <row r="195" spans="1:27" ht="12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</row>
    <row r="196" spans="1:27" ht="12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</row>
    <row r="197" spans="1:27" ht="12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</row>
    <row r="198" spans="1:27" ht="12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</row>
    <row r="199" spans="1:27" ht="12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</row>
    <row r="200" spans="1:27" ht="12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</row>
    <row r="201" spans="1:27" ht="12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</row>
    <row r="202" spans="1:27" ht="12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</row>
    <row r="203" spans="1:27" ht="12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</row>
    <row r="204" spans="1:27" ht="12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</row>
    <row r="205" spans="1:27" ht="12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</row>
    <row r="206" spans="1:27" ht="12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</row>
    <row r="207" spans="1:27" ht="12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</row>
    <row r="208" spans="1:27" ht="12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</row>
    <row r="209" spans="1:27" ht="12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</row>
    <row r="210" spans="1:27" ht="12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</row>
    <row r="211" spans="1:27" ht="12.7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</row>
    <row r="212" spans="1:27" ht="12.7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</row>
    <row r="213" spans="1:27" ht="12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 ht="12.7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</row>
    <row r="215" spans="1:27" ht="12.7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</row>
    <row r="216" spans="1:27" ht="12.7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</row>
    <row r="217" spans="1:27" ht="12.7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</row>
    <row r="218" spans="1:27" ht="12.7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</row>
    <row r="219" spans="1:27" ht="12.7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</row>
    <row r="220" spans="1:27" ht="12.7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</row>
    <row r="221" spans="1:27" ht="12.7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</row>
    <row r="222" spans="1:27" ht="12.7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</row>
    <row r="223" spans="1:27" ht="12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</row>
    <row r="224" spans="1:27" ht="12.7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</row>
    <row r="225" spans="1:27" ht="12.7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</row>
    <row r="226" spans="1:27" ht="12.7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</row>
    <row r="227" spans="1:27" ht="12.7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</row>
    <row r="228" spans="1:27" ht="12.7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</row>
    <row r="229" spans="1:27" ht="12.7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</row>
    <row r="230" spans="1:27" ht="12.7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</row>
    <row r="231" spans="1:27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</row>
    <row r="232" spans="1:27" ht="12.7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</row>
    <row r="233" spans="1:27" ht="12.7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</row>
    <row r="234" spans="1:27" ht="12.7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</row>
    <row r="235" spans="1:27" ht="12.7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</row>
    <row r="236" spans="1:27" ht="12.7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</row>
    <row r="237" spans="1:27" ht="12.7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</row>
    <row r="238" spans="1:27" ht="12.7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</row>
    <row r="239" spans="1:27" ht="12.75" customHeight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</row>
    <row r="240" spans="1:27" ht="12.7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</row>
    <row r="241" spans="1:27" ht="12.75" customHeight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</row>
    <row r="242" spans="1:27" ht="12.75" customHeight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</row>
    <row r="243" spans="1:27" ht="12.75" customHeight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</row>
    <row r="244" spans="1:27" ht="12.75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</row>
    <row r="245" spans="1:27" ht="12.75" customHeight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</row>
    <row r="246" spans="1:27" ht="12.7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</row>
    <row r="247" spans="1:27" ht="12.75" customHeight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</row>
    <row r="248" spans="1:27" ht="12.75" customHeight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</row>
    <row r="249" spans="1:27" ht="12.75" customHeight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</row>
    <row r="250" spans="1:27" ht="12.75" customHeight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</row>
    <row r="251" spans="1:27" ht="12.7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</row>
    <row r="252" spans="1:27" ht="12.75" customHeight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</row>
    <row r="253" spans="1:27" ht="12.75" customHeight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</row>
    <row r="254" spans="1:27" ht="12.75" customHeight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</row>
    <row r="255" spans="1:27" ht="12.75" customHeight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</row>
    <row r="256" spans="1:27" ht="12.75" customHeight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</row>
    <row r="257" spans="1:27" ht="12.75" customHeight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</row>
    <row r="258" spans="1:27" ht="12.75" customHeight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</row>
    <row r="259" spans="1:27" ht="12.75" customHeight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</row>
    <row r="260" spans="1:27" ht="12.75" customHeight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</row>
    <row r="261" spans="1:27" ht="12.75" customHeight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</row>
    <row r="262" spans="1:27" ht="12.75" customHeight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</row>
    <row r="263" spans="1:27" ht="12.75" customHeight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</row>
    <row r="264" spans="1:27" ht="12.75" customHeight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</row>
    <row r="265" spans="1:27" ht="12.75" customHeigh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</row>
    <row r="266" spans="1:27" ht="12.75" customHeight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</row>
    <row r="267" spans="1:27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</row>
    <row r="268" spans="1:27" ht="12.75" customHeight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</row>
    <row r="269" spans="1:27" ht="12.7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</row>
    <row r="270" spans="1:27" ht="12.75" customHeight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</row>
    <row r="271" spans="1:27" ht="12.75" customHeight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</row>
    <row r="272" spans="1:27" ht="12.75" customHeight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</row>
    <row r="273" spans="1:27" ht="12.7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</row>
    <row r="274" spans="1:27" ht="12.7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</row>
    <row r="275" spans="1:27" ht="12.7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</row>
    <row r="276" spans="1:27" ht="12.75" customHeight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</row>
    <row r="277" spans="1:27" ht="12.75" customHeight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</row>
    <row r="278" spans="1:27" ht="12.75" customHeight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</row>
    <row r="279" spans="1:27" ht="12.75" customHeight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</row>
    <row r="280" spans="1:27" ht="12.7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</row>
    <row r="281" spans="1:27" ht="12.7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</row>
    <row r="282" spans="1:27" ht="12.7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</row>
    <row r="283" spans="1:27" ht="12.7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</row>
    <row r="284" spans="1:27" ht="12.7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</row>
    <row r="285" spans="1:27" ht="12.7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</row>
    <row r="286" spans="1:27" ht="12.7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</row>
    <row r="287" spans="1:27" ht="12.7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</row>
    <row r="288" spans="1:27" ht="12.7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</row>
    <row r="289" spans="1:27" ht="12.7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</row>
    <row r="290" spans="1:27" ht="12.7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</row>
    <row r="291" spans="1:27" ht="12.7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</row>
    <row r="292" spans="1:27" ht="12.7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</row>
    <row r="293" spans="1:27" ht="12.7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</row>
    <row r="294" spans="1:27" ht="12.7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</row>
    <row r="295" spans="1:27" ht="12.7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</row>
    <row r="296" spans="1:27" ht="12.7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</row>
    <row r="297" spans="1:27" ht="12.7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</row>
    <row r="298" spans="1:27" ht="12.7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</row>
    <row r="299" spans="1:27" ht="12.7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</row>
    <row r="300" spans="1:27" ht="12.7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</row>
    <row r="301" spans="1:27" ht="12.75" customHeight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</row>
    <row r="302" spans="1:27" ht="12.7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</row>
    <row r="303" spans="1:27" ht="12.7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</row>
    <row r="304" spans="1:27" ht="12.7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</row>
    <row r="305" spans="1:27" ht="12.75" customHeight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</row>
    <row r="306" spans="1:27" ht="12.75" customHeight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</row>
    <row r="307" spans="1:27" ht="12.75" customHeight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</row>
    <row r="308" spans="1:27" ht="12.75" customHeight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</row>
    <row r="309" spans="1:27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</row>
    <row r="310" spans="1:27" ht="12.75" customHeight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</row>
    <row r="311" spans="1:27" ht="12.75" customHeight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</row>
    <row r="312" spans="1:27" ht="12.75" customHeight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</row>
    <row r="313" spans="1:27" ht="12.75" customHeight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</row>
    <row r="314" spans="1:27" ht="12.75" customHeight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</row>
    <row r="315" spans="1:27" ht="12.75" customHeight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</row>
    <row r="316" spans="1:27" ht="12.75" customHeight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</row>
    <row r="317" spans="1:27" ht="12.75" customHeight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</row>
    <row r="318" spans="1:27" ht="12.75" customHeight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</row>
    <row r="319" spans="1:27" ht="12.7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</row>
    <row r="320" spans="1:27" ht="12.7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</row>
    <row r="321" spans="1:27" ht="12.7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</row>
    <row r="322" spans="1:27" ht="12.7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</row>
    <row r="323" spans="1:27" ht="12.7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</row>
    <row r="324" spans="1:27" ht="12.7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</row>
    <row r="325" spans="1:27" ht="12.7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</row>
    <row r="326" spans="1:27" ht="12.7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</row>
    <row r="327" spans="1:27" ht="12.7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</row>
    <row r="328" spans="1:27" ht="12.7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</row>
    <row r="329" spans="1:27" ht="12.7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</row>
    <row r="330" spans="1:27" ht="12.7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</row>
    <row r="331" spans="1:27" ht="12.7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</row>
    <row r="332" spans="1:27" ht="12.7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</row>
    <row r="333" spans="1:27" ht="12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</row>
    <row r="334" spans="1:27" ht="12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</row>
    <row r="335" spans="1:27" ht="12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</row>
    <row r="336" spans="1:27" ht="12.7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</row>
    <row r="337" spans="1:27" ht="12.7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</row>
    <row r="338" spans="1:27" ht="12.7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</row>
    <row r="339" spans="1:27" ht="12.7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</row>
    <row r="340" spans="1:27" ht="12.7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</row>
    <row r="341" spans="1:27" ht="12.7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</row>
    <row r="342" spans="1:27" ht="12.7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</row>
    <row r="343" spans="1:27" ht="12.7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</row>
    <row r="344" spans="1:27" ht="12.7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</row>
    <row r="345" spans="1:27" ht="12.7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</row>
    <row r="346" spans="1:27" ht="12.7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</row>
    <row r="347" spans="1:27" ht="12.7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</row>
    <row r="348" spans="1:27" ht="12.7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</row>
    <row r="349" spans="1:27" ht="12.7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</row>
    <row r="350" spans="1:27" ht="12.7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</row>
    <row r="351" spans="1:27" ht="12.7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</row>
    <row r="352" spans="1:27" ht="12.7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</row>
    <row r="353" spans="1:27" ht="12.7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</row>
    <row r="354" spans="1:27" ht="12.7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</row>
    <row r="355" spans="1:27" ht="12.7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</row>
    <row r="356" spans="1:27" ht="12.7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</row>
    <row r="357" spans="1:27" ht="12.7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</row>
    <row r="358" spans="1:27" ht="12.7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</row>
    <row r="359" spans="1:27" ht="12.7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</row>
    <row r="360" spans="1:27" ht="12.7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</row>
    <row r="361" spans="1:27" ht="12.7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</row>
    <row r="362" spans="1:27" ht="12.7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</row>
    <row r="363" spans="1:27" ht="12.7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</row>
    <row r="364" spans="1:27" ht="12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</row>
    <row r="365" spans="1:27" ht="12.7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</row>
    <row r="366" spans="1:27" ht="12.75" customHeight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</row>
    <row r="367" spans="1:27" ht="12.75" customHeight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</row>
    <row r="368" spans="1:27" ht="12.75" customHeight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</row>
    <row r="369" spans="1:27" ht="12.75" customHeight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</row>
    <row r="370" spans="1:27" ht="12.75" customHeight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</row>
    <row r="371" spans="1:27" ht="12.75" customHeight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</row>
    <row r="372" spans="1:27" ht="12.75" customHeight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</row>
    <row r="373" spans="1:27" ht="12.75" customHeight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</row>
    <row r="374" spans="1:27" ht="12.75" customHeight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</row>
    <row r="375" spans="1:27" ht="12.75" customHeight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</row>
    <row r="376" spans="1:27" ht="12.75" customHeight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</row>
    <row r="377" spans="1:27" ht="12.75" customHeight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</row>
    <row r="378" spans="1:27" ht="12.75" customHeight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</row>
    <row r="379" spans="1:27" ht="12.75" customHeight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</row>
    <row r="380" spans="1:27" ht="12.75" customHeight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</row>
    <row r="381" spans="1:27" ht="12.75" customHeight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</row>
    <row r="382" spans="1:27" ht="12.75" customHeight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</row>
    <row r="383" spans="1:27" ht="12.75" customHeight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</row>
    <row r="384" spans="1:27" ht="12.75" customHeight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</row>
    <row r="385" spans="1:27" ht="12.75" customHeight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</row>
    <row r="386" spans="1:27" ht="12.7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</row>
    <row r="387" spans="1:27" ht="12.7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</row>
    <row r="388" spans="1:27" ht="12.7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</row>
    <row r="389" spans="1:27" ht="12.7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</row>
    <row r="390" spans="1:27" ht="12.7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</row>
    <row r="391" spans="1:27" ht="12.7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</row>
    <row r="392" spans="1:27" ht="12.7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</row>
    <row r="393" spans="1:27" ht="12.7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</row>
    <row r="394" spans="1:27" ht="12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</row>
    <row r="395" spans="1:27" ht="12.7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</row>
    <row r="396" spans="1:27" ht="12.7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</row>
    <row r="397" spans="1:27" ht="12.7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</row>
    <row r="398" spans="1:27" ht="12.7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</row>
    <row r="399" spans="1:27" ht="12.7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</row>
    <row r="400" spans="1:27" ht="12.7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</row>
    <row r="401" spans="1:27" ht="12.7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</row>
    <row r="402" spans="1:27" ht="12.7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</row>
    <row r="403" spans="1:27" ht="12.7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</row>
    <row r="404" spans="1:27" ht="12.7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</row>
    <row r="405" spans="1:27" ht="12.7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</row>
    <row r="406" spans="1:27" ht="12.7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</row>
    <row r="407" spans="1:27" ht="12.7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</row>
    <row r="408" spans="1:27" ht="12.7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</row>
    <row r="409" spans="1:27" ht="12.7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</row>
    <row r="410" spans="1:27" ht="12.7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</row>
    <row r="411" spans="1:27" ht="12.7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</row>
    <row r="412" spans="1:27" ht="12.7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</row>
    <row r="413" spans="1:27" ht="12.7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</row>
    <row r="414" spans="1:27" ht="12.7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</row>
    <row r="415" spans="1:27" ht="12.7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</row>
    <row r="416" spans="1:27" ht="12.7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</row>
    <row r="417" spans="1:27" ht="12.7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</row>
    <row r="418" spans="1:27" ht="12.7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</row>
    <row r="419" spans="1:27" ht="12.7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</row>
    <row r="420" spans="1:27" ht="12.7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</row>
    <row r="421" spans="1:27" ht="12.7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</row>
    <row r="422" spans="1:27" ht="12.7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</row>
    <row r="423" spans="1:27" ht="12.7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</row>
    <row r="424" spans="1:27" ht="12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</row>
    <row r="425" spans="1:27" ht="12.7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</row>
    <row r="426" spans="1:27" ht="12.7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</row>
    <row r="427" spans="1:27" ht="12.7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</row>
    <row r="428" spans="1:27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</row>
    <row r="429" spans="1:27" ht="12.7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</row>
    <row r="430" spans="1:27" ht="12.7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</row>
    <row r="431" spans="1:27" ht="12.7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</row>
    <row r="432" spans="1:27" ht="12.7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</row>
    <row r="433" spans="1:27" ht="12.7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</row>
    <row r="434" spans="1:27" ht="12.7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</row>
    <row r="435" spans="1:27" ht="12.7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</row>
    <row r="436" spans="1:27" ht="12.7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</row>
    <row r="437" spans="1:27" ht="12.7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</row>
    <row r="438" spans="1:27" ht="12.7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</row>
    <row r="439" spans="1:27" ht="12.7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</row>
    <row r="440" spans="1:27" ht="12.7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</row>
    <row r="441" spans="1:27" ht="12.7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</row>
    <row r="442" spans="1:27" ht="12.7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</row>
    <row r="443" spans="1:27" ht="12.7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</row>
    <row r="444" spans="1:27" ht="12.7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</row>
    <row r="445" spans="1:27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</row>
    <row r="446" spans="1:27" ht="12.7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</row>
    <row r="447" spans="1:27" ht="12.7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</row>
    <row r="448" spans="1:27" ht="12.7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</row>
    <row r="449" spans="1:27" ht="12.7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</row>
    <row r="450" spans="1:27" ht="12.7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</row>
    <row r="451" spans="1:27" ht="12.7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</row>
    <row r="452" spans="1:27" ht="12.7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</row>
    <row r="453" spans="1:27" ht="12.7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</row>
    <row r="454" spans="1:27" ht="12.7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</row>
    <row r="455" spans="1:27" ht="12.7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</row>
    <row r="456" spans="1:27" ht="12.7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</row>
    <row r="457" spans="1:27" ht="12.7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</row>
    <row r="458" spans="1:27" ht="12.7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</row>
    <row r="459" spans="1:27" ht="12.7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</row>
    <row r="460" spans="1:27" ht="12.7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</row>
    <row r="461" spans="1:27" ht="12.7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</row>
    <row r="462" spans="1:27" ht="12.7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</row>
    <row r="463" spans="1:27" ht="12.7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</row>
    <row r="464" spans="1:27" ht="12.7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</row>
    <row r="465" spans="1:27" ht="12.7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</row>
    <row r="466" spans="1:27" ht="12.7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</row>
    <row r="467" spans="1:27" ht="12.7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</row>
    <row r="468" spans="1:27" ht="12.7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</row>
    <row r="469" spans="1:27" ht="12.7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</row>
    <row r="470" spans="1:27" ht="12.7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</row>
    <row r="471" spans="1:27" ht="12.7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</row>
    <row r="472" spans="1:27" ht="12.7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</row>
    <row r="473" spans="1:27" ht="12.7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</row>
    <row r="474" spans="1:27" ht="12.7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</row>
    <row r="475" spans="1:27" ht="12.7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</row>
    <row r="476" spans="1:27" ht="12.7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</row>
    <row r="477" spans="1:27" ht="12.7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</row>
    <row r="478" spans="1:27" ht="12.7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</row>
    <row r="479" spans="1:27" ht="12.7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</row>
    <row r="480" spans="1:27" ht="12.7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</row>
    <row r="481" spans="1:27" ht="12.7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</row>
    <row r="482" spans="1:27" ht="12.7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</row>
    <row r="483" spans="1:27" ht="12.7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</row>
    <row r="484" spans="1:27" ht="12.7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</row>
    <row r="485" spans="1:27" ht="12.7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</row>
    <row r="486" spans="1:27" ht="12.7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</row>
    <row r="487" spans="1:27" ht="12.7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</row>
    <row r="488" spans="1:27" ht="12.7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</row>
    <row r="489" spans="1:27" ht="12.7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</row>
    <row r="490" spans="1:27" ht="12.7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</row>
    <row r="491" spans="1:27" ht="12.7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</row>
    <row r="492" spans="1:27" ht="12.7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</row>
    <row r="493" spans="1:27" ht="12.7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</row>
    <row r="494" spans="1:27" ht="12.7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</row>
    <row r="495" spans="1:27" ht="12.7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</row>
    <row r="496" spans="1:27" ht="12.7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</row>
    <row r="497" spans="1:27" ht="12.7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</row>
    <row r="498" spans="1:27" ht="12.7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</row>
    <row r="499" spans="1:27" ht="12.7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</row>
    <row r="500" spans="1:27" ht="12.7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</row>
    <row r="501" spans="1:27" ht="12.7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</row>
    <row r="502" spans="1:27" ht="12.7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</row>
    <row r="503" spans="1:27" ht="12.7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</row>
    <row r="504" spans="1:27" ht="12.7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</row>
    <row r="505" spans="1:27" ht="12.7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</row>
    <row r="506" spans="1:27" ht="12.7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</row>
    <row r="507" spans="1:27" ht="12.7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</row>
    <row r="508" spans="1:27" ht="12.7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</row>
    <row r="509" spans="1:27" ht="12.7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</row>
    <row r="510" spans="1:27" ht="12.7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</row>
    <row r="511" spans="1:27" ht="12.7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</row>
    <row r="512" spans="1:27" ht="12.7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</row>
    <row r="513" spans="1:27" ht="12.7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</row>
    <row r="514" spans="1:27" ht="12.7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</row>
    <row r="515" spans="1:27" ht="12.7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</row>
    <row r="516" spans="1:27" ht="12.7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</row>
    <row r="517" spans="1:27" ht="12.7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</row>
    <row r="518" spans="1:27" ht="12.7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</row>
    <row r="519" spans="1:27" ht="12.7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</row>
    <row r="520" spans="1:27" ht="12.7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</row>
    <row r="521" spans="1:27" ht="12.7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</row>
    <row r="522" spans="1:27" ht="12.7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</row>
    <row r="523" spans="1:27" ht="12.7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</row>
    <row r="524" spans="1:27" ht="12.7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</row>
    <row r="525" spans="1:27" ht="12.7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</row>
    <row r="526" spans="1:27" ht="12.7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</row>
    <row r="527" spans="1:27" ht="12.7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</row>
    <row r="528" spans="1:27" ht="12.7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</row>
    <row r="529" spans="1:27" ht="12.7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</row>
    <row r="530" spans="1:27" ht="12.7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</row>
    <row r="531" spans="1:27" ht="12.7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</row>
    <row r="532" spans="1:27" ht="12.7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</row>
    <row r="533" spans="1:27" ht="12.7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</row>
    <row r="534" spans="1:27" ht="12.7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</row>
    <row r="535" spans="1:27" ht="12.7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</row>
    <row r="536" spans="1:27" ht="12.7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</row>
    <row r="537" spans="1:27" ht="12.7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</row>
    <row r="538" spans="1:27" ht="12.7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</row>
    <row r="539" spans="1:27" ht="12.7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</row>
    <row r="540" spans="1:27" ht="12.7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</row>
    <row r="541" spans="1:27" ht="12.7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</row>
    <row r="542" spans="1:27" ht="12.7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</row>
    <row r="543" spans="1:27" ht="12.7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</row>
    <row r="544" spans="1:27" ht="12.7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</row>
    <row r="545" spans="1:27" ht="12.7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</row>
    <row r="546" spans="1:27" ht="12.7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</row>
    <row r="547" spans="1:27" ht="12.7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</row>
    <row r="548" spans="1:27" ht="12.7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</row>
    <row r="549" spans="1:27" ht="12.7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</row>
    <row r="550" spans="1:27" ht="12.7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</row>
    <row r="551" spans="1:27" ht="12.7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</row>
    <row r="552" spans="1:27" ht="12.7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</row>
    <row r="553" spans="1:27" ht="12.7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</row>
    <row r="554" spans="1:27" ht="12.7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</row>
    <row r="555" spans="1:27" ht="12.7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</row>
    <row r="556" spans="1:27" ht="12.7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</row>
    <row r="557" spans="1:27" ht="12.7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</row>
    <row r="558" spans="1:27" ht="12.7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</row>
    <row r="559" spans="1:27" ht="12.7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</row>
    <row r="560" spans="1:27" ht="12.7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</row>
    <row r="561" spans="1:27" ht="12.7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</row>
    <row r="562" spans="1:27" ht="12.7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</row>
    <row r="563" spans="1:27" ht="12.7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</row>
    <row r="564" spans="1:27" ht="12.7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</row>
    <row r="565" spans="1:27" ht="12.7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</row>
    <row r="566" spans="1:27" ht="12.7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</row>
    <row r="567" spans="1:27" ht="12.7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</row>
    <row r="568" spans="1:27" ht="12.7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</row>
    <row r="569" spans="1:27" ht="12.7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</row>
    <row r="570" spans="1:27" ht="12.7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</row>
    <row r="571" spans="1:27" ht="12.7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</row>
    <row r="572" spans="1:27" ht="12.7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</row>
    <row r="573" spans="1:27" ht="12.7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</row>
    <row r="574" spans="1:27" ht="12.7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</row>
    <row r="575" spans="1:27" ht="12.7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</row>
    <row r="576" spans="1:27" ht="12.7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</row>
    <row r="577" spans="1:27" ht="12.7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</row>
    <row r="578" spans="1:27" ht="12.7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</row>
    <row r="579" spans="1:27" ht="12.7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</row>
    <row r="580" spans="1:27" ht="12.7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</row>
    <row r="581" spans="1:27" ht="12.7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</row>
    <row r="582" spans="1:27" ht="12.7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</row>
    <row r="583" spans="1:27" ht="12.7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</row>
    <row r="584" spans="1:27" ht="12.7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</row>
    <row r="585" spans="1:27" ht="12.7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</row>
    <row r="586" spans="1:27" ht="12.7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</row>
    <row r="587" spans="1:27" ht="12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</row>
    <row r="588" spans="1:27" ht="12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</row>
    <row r="589" spans="1:27" ht="12.7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</row>
    <row r="590" spans="1:27" ht="12.7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</row>
    <row r="591" spans="1:27" ht="12.7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</row>
    <row r="592" spans="1:27" ht="12.7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</row>
    <row r="593" spans="1:27" ht="12.7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</row>
    <row r="594" spans="1:27" ht="12.7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</row>
    <row r="595" spans="1:27" ht="12.7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</row>
    <row r="596" spans="1:27" ht="12.7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</row>
    <row r="597" spans="1:27" ht="12.7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</row>
    <row r="598" spans="1:27" ht="12.7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</row>
    <row r="599" spans="1:27" ht="12.7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</row>
    <row r="600" spans="1:27" ht="12.7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</row>
    <row r="601" spans="1:27" ht="12.7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</row>
    <row r="602" spans="1:27" ht="12.7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</row>
    <row r="603" spans="1:27" ht="12.7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</row>
    <row r="604" spans="1:27" ht="12.7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</row>
    <row r="605" spans="1:27" ht="12.7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</row>
    <row r="606" spans="1:27" ht="12.7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</row>
    <row r="607" spans="1:27" ht="12.7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</row>
    <row r="608" spans="1:27" ht="12.7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</row>
    <row r="609" spans="1:27" ht="12.7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</row>
    <row r="610" spans="1:27" ht="12.7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</row>
    <row r="611" spans="1:27" ht="12.7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</row>
    <row r="612" spans="1:27" ht="12.7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</row>
    <row r="613" spans="1:27" ht="12.7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</row>
    <row r="614" spans="1:27" ht="12.7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</row>
    <row r="615" spans="1:27" ht="12.7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</row>
    <row r="616" spans="1:27" ht="12.7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</row>
    <row r="617" spans="1:27" ht="12.7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</row>
    <row r="618" spans="1:27" ht="12.7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</row>
    <row r="619" spans="1:27" ht="12.7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</row>
    <row r="620" spans="1:27" ht="12.7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</row>
    <row r="621" spans="1:27" ht="12.7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</row>
    <row r="622" spans="1:27" ht="12.7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</row>
    <row r="623" spans="1:27" ht="12.7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</row>
    <row r="624" spans="1:27" ht="12.7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</row>
    <row r="625" spans="1:27" ht="12.7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</row>
    <row r="626" spans="1:27" ht="12.7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</row>
    <row r="627" spans="1:27" ht="12.7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</row>
    <row r="628" spans="1:27" ht="12.7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</row>
    <row r="629" spans="1:27" ht="12.7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</row>
    <row r="630" spans="1:27" ht="12.7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</row>
    <row r="631" spans="1:27" ht="12.7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</row>
    <row r="632" spans="1:27" ht="12.7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</row>
    <row r="633" spans="1:27" ht="12.7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</row>
    <row r="634" spans="1:27" ht="12.7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</row>
    <row r="635" spans="1:27" ht="12.7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</row>
    <row r="636" spans="1:27" ht="12.7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</row>
    <row r="637" spans="1:27" ht="12.7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</row>
    <row r="638" spans="1:27" ht="12.7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</row>
    <row r="639" spans="1:27" ht="12.7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</row>
    <row r="640" spans="1:27" ht="12.7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</row>
    <row r="641" spans="1:27" ht="12.7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</row>
    <row r="642" spans="1:27" ht="12.7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</row>
    <row r="643" spans="1:27" ht="12.7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</row>
    <row r="644" spans="1:27" ht="12.7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</row>
    <row r="645" spans="1:27" ht="12.7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</row>
    <row r="646" spans="1:27" ht="12.7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</row>
    <row r="647" spans="1:27" ht="12.7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</row>
    <row r="648" spans="1:27" ht="12.7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</row>
    <row r="649" spans="1:27" ht="12.7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</row>
    <row r="650" spans="1:27" ht="12.7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</row>
    <row r="651" spans="1:27" ht="12.7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</row>
    <row r="652" spans="1:27" ht="12.7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</row>
    <row r="653" spans="1:27" ht="12.7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</row>
    <row r="654" spans="1:27" ht="12.7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</row>
    <row r="655" spans="1:27" ht="12.7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</row>
    <row r="656" spans="1:27" ht="12.7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</row>
    <row r="657" spans="1:27" ht="12.7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</row>
    <row r="658" spans="1:27" ht="12.7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</row>
    <row r="659" spans="1:27" ht="12.7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</row>
    <row r="660" spans="1:27" ht="12.7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</row>
    <row r="661" spans="1:27" ht="12.7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</row>
    <row r="662" spans="1:27" ht="12.7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</row>
    <row r="663" spans="1:27" ht="12.7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</row>
    <row r="664" spans="1:27" ht="12.7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</row>
    <row r="665" spans="1:27" ht="12.7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</row>
    <row r="666" spans="1:27" ht="12.7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</row>
    <row r="667" spans="1:27" ht="12.7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</row>
    <row r="668" spans="1:27" ht="12.7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</row>
    <row r="669" spans="1:27" ht="12.7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</row>
    <row r="670" spans="1:27" ht="12.7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</row>
    <row r="671" spans="1:27" ht="12.7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</row>
    <row r="672" spans="1:27" ht="12.7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</row>
    <row r="673" spans="1:27" ht="12.7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</row>
    <row r="674" spans="1:27" ht="12.7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</row>
    <row r="675" spans="1:27" ht="12.7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</row>
    <row r="676" spans="1:27" ht="12.7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</row>
    <row r="677" spans="1:27" ht="12.7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</row>
    <row r="678" spans="1:27" ht="12.7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</row>
    <row r="679" spans="1:27" ht="12.7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</row>
    <row r="680" spans="1:27" ht="12.7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</row>
    <row r="681" spans="1:27" ht="12.7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</row>
    <row r="682" spans="1:27" ht="12.7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</row>
    <row r="683" spans="1:27" ht="12.7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</row>
    <row r="684" spans="1:27" ht="12.7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</row>
    <row r="685" spans="1:27" ht="12.7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</row>
    <row r="686" spans="1:27" ht="12.7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</row>
    <row r="687" spans="1:27" ht="12.7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</row>
    <row r="688" spans="1:27" ht="12.7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</row>
    <row r="689" spans="1:27" ht="12.7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</row>
    <row r="690" spans="1:27" ht="12.7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</row>
    <row r="691" spans="1:27" ht="12.7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</row>
    <row r="692" spans="1:27" ht="12.7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</row>
    <row r="693" spans="1:27" ht="12.7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</row>
    <row r="694" spans="1:27" ht="12.7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</row>
    <row r="695" spans="1:27" ht="12.7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</row>
    <row r="696" spans="1:27" ht="12.7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</row>
    <row r="697" spans="1:27" ht="12.7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</row>
    <row r="698" spans="1:27" ht="12.7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</row>
    <row r="699" spans="1:27" ht="12.7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</row>
    <row r="700" spans="1:27" ht="12.7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</row>
    <row r="701" spans="1:27" ht="12.7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</row>
    <row r="702" spans="1:27" ht="12.7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</row>
    <row r="703" spans="1:27" ht="12.7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</row>
    <row r="704" spans="1:27" ht="12.7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</row>
    <row r="705" spans="1:27" ht="12.7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</row>
    <row r="706" spans="1:27" ht="12.7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</row>
    <row r="707" spans="1:27" ht="12.7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</row>
    <row r="708" spans="1:27" ht="12.7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</row>
    <row r="709" spans="1:27" ht="12.7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</row>
    <row r="710" spans="1:27" ht="12.7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</row>
    <row r="711" spans="1:27" ht="12.7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</row>
    <row r="712" spans="1:27" ht="12.7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</row>
    <row r="713" spans="1:27" ht="12.7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</row>
    <row r="714" spans="1:27" ht="12.7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</row>
    <row r="715" spans="1:27" ht="12.7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</row>
    <row r="716" spans="1:27" ht="12.7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</row>
    <row r="717" spans="1:27" ht="12.7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</row>
    <row r="718" spans="1:27" ht="12.7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</row>
    <row r="719" spans="1:27" ht="12.7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</row>
    <row r="720" spans="1:27" ht="12.7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</row>
    <row r="721" spans="1:27" ht="12.7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</row>
    <row r="722" spans="1:27" ht="12.7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</row>
    <row r="723" spans="1:27" ht="12.7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</row>
    <row r="724" spans="1:27" ht="12.7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</row>
    <row r="725" spans="1:27" ht="12.7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</row>
    <row r="726" spans="1:27" ht="12.7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</row>
    <row r="727" spans="1:27" ht="12.7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</row>
    <row r="728" spans="1:27" ht="12.7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</row>
    <row r="729" spans="1:27" ht="12.7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</row>
    <row r="730" spans="1:27" ht="12.7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</row>
    <row r="731" spans="1:27" ht="12.7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</row>
    <row r="732" spans="1:27" ht="12.7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</row>
    <row r="733" spans="1:27" ht="12.7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</row>
    <row r="734" spans="1:27" ht="12.7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</row>
    <row r="735" spans="1:27" ht="12.7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</row>
    <row r="736" spans="1:27" ht="12.7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</row>
    <row r="737" spans="1:27" ht="12.7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</row>
    <row r="738" spans="1:27" ht="12.7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</row>
    <row r="739" spans="1:27" ht="12.7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</row>
    <row r="740" spans="1:27" ht="12.7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</row>
    <row r="741" spans="1:27" ht="12.7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</row>
    <row r="742" spans="1:27" ht="12.7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</row>
    <row r="743" spans="1:27" ht="12.7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</row>
    <row r="744" spans="1:27" ht="12.7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</row>
    <row r="745" spans="1:27" ht="12.7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</row>
    <row r="746" spans="1:27" ht="12.7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</row>
    <row r="747" spans="1:27" ht="12.7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</row>
    <row r="748" spans="1:27" ht="12.7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</row>
    <row r="749" spans="1:27" ht="12.7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</row>
    <row r="750" spans="1:27" ht="12.7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</row>
    <row r="751" spans="1:27" ht="12.7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</row>
    <row r="752" spans="1:27" ht="12.7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</row>
    <row r="753" spans="1:27" ht="12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</row>
    <row r="754" spans="1:27" ht="12.7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</row>
    <row r="755" spans="1:27" ht="12.7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</row>
    <row r="756" spans="1:27" ht="12.7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</row>
    <row r="757" spans="1:27" ht="12.7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</row>
    <row r="758" spans="1:27" ht="12.7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</row>
    <row r="759" spans="1:27" ht="12.7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</row>
    <row r="760" spans="1:27" ht="12.7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</row>
    <row r="761" spans="1:27" ht="12.7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</row>
    <row r="762" spans="1:27" ht="12.7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</row>
    <row r="763" spans="1:27" ht="12.7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</row>
    <row r="764" spans="1:27" ht="12.7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</row>
    <row r="765" spans="1:27" ht="12.7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</row>
    <row r="766" spans="1:27" ht="12.7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</row>
    <row r="767" spans="1:27" ht="12.7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</row>
    <row r="768" spans="1:27" ht="12.7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</row>
    <row r="769" spans="1:27" ht="12.7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</row>
    <row r="770" spans="1:27" ht="12.7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</row>
    <row r="771" spans="1:27" ht="12.7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</row>
    <row r="772" spans="1:27" ht="12.7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</row>
    <row r="773" spans="1:27" ht="12.7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</row>
    <row r="774" spans="1:27" ht="12.7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</row>
    <row r="775" spans="1:27" ht="12.7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</row>
    <row r="776" spans="1:27" ht="12.7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</row>
    <row r="777" spans="1:27" ht="12.7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</row>
    <row r="778" spans="1:27" ht="12.7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</row>
    <row r="779" spans="1:27" ht="12.7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</row>
    <row r="780" spans="1:27" ht="12.7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</row>
    <row r="781" spans="1:27" ht="12.7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</row>
    <row r="782" spans="1:27" ht="12.7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</row>
    <row r="783" spans="1:27" ht="12.7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</row>
    <row r="784" spans="1:27" ht="12.7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</row>
    <row r="785" spans="1:27" ht="12.7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</row>
    <row r="786" spans="1:27" ht="12.7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</row>
    <row r="787" spans="1:27" ht="12.7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</row>
    <row r="788" spans="1:27" ht="12.7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</row>
    <row r="789" spans="1:27" ht="12.7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</row>
    <row r="790" spans="1:27" ht="12.7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</row>
    <row r="791" spans="1:27" ht="12.7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</row>
    <row r="792" spans="1:27" ht="12.7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</row>
    <row r="793" spans="1:27" ht="12.7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</row>
    <row r="794" spans="1:27" ht="12.7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</row>
    <row r="795" spans="1:27" ht="12.7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</row>
    <row r="796" spans="1:27" ht="12.7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</row>
    <row r="797" spans="1:27" ht="12.7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</row>
    <row r="798" spans="1:27" ht="12.7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</row>
    <row r="799" spans="1:27" ht="12.7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</row>
    <row r="800" spans="1:27" ht="12.7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</row>
    <row r="801" spans="1:27" ht="12.7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</row>
    <row r="802" spans="1:27" ht="12.7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</row>
    <row r="803" spans="1:27" ht="12.7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</row>
    <row r="804" spans="1:27" ht="12.7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</row>
    <row r="805" spans="1:27" ht="12.7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</row>
    <row r="806" spans="1:27" ht="12.7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</row>
    <row r="807" spans="1:27" ht="12.7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</row>
    <row r="808" spans="1:27" ht="12.7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</row>
    <row r="809" spans="1:27" ht="12.7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</row>
    <row r="810" spans="1:27" ht="12.7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</row>
    <row r="811" spans="1:27" ht="12.7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</row>
    <row r="812" spans="1:27" ht="12.7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</row>
    <row r="813" spans="1:27" ht="12.7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</row>
    <row r="814" spans="1:27" ht="12.7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</row>
    <row r="815" spans="1:27" ht="12.7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</row>
    <row r="816" spans="1:27" ht="12.7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</row>
    <row r="817" spans="1:27" ht="12.7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</row>
    <row r="818" spans="1:27" ht="12.7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</row>
    <row r="819" spans="1:27" ht="12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</row>
    <row r="820" spans="1:27" ht="12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</row>
    <row r="821" spans="1:27" ht="12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</row>
    <row r="822" spans="1:27" ht="12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</row>
    <row r="823" spans="1:27" ht="12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</row>
    <row r="824" spans="1:27" ht="12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</row>
    <row r="825" spans="1:27" ht="12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</row>
    <row r="826" spans="1:27" ht="12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</row>
    <row r="827" spans="1:27" ht="12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</row>
    <row r="828" spans="1:27" ht="12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</row>
    <row r="829" spans="1:27" ht="12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</row>
    <row r="830" spans="1:27" ht="12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</row>
    <row r="831" spans="1:27" ht="12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</row>
    <row r="832" spans="1:27" ht="12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</row>
    <row r="833" spans="1:27" ht="12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</row>
    <row r="834" spans="1:27" ht="12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</row>
    <row r="835" spans="1:27" ht="12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</row>
    <row r="836" spans="1:27" ht="12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</row>
    <row r="837" spans="1:27" ht="12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</row>
    <row r="838" spans="1:27" ht="12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</row>
    <row r="839" spans="1:27" ht="12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</row>
    <row r="840" spans="1:27" ht="12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</row>
    <row r="841" spans="1:27" ht="12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</row>
    <row r="842" spans="1:27" ht="12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</row>
    <row r="843" spans="1:27" ht="12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</row>
    <row r="844" spans="1:27" ht="12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</row>
    <row r="845" spans="1:27" ht="12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</row>
    <row r="846" spans="1:27" ht="12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</row>
    <row r="847" spans="1:27" ht="12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</row>
    <row r="848" spans="1:27" ht="12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</row>
    <row r="849" spans="1:27" ht="12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</row>
    <row r="850" spans="1:27" ht="12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</row>
    <row r="851" spans="1:27" ht="12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</row>
    <row r="852" spans="1:27" ht="12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</row>
    <row r="853" spans="1:27" ht="12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</row>
    <row r="854" spans="1:27" ht="12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</row>
    <row r="855" spans="1:27" ht="12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</row>
    <row r="856" spans="1:27" ht="12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</row>
    <row r="857" spans="1:27" ht="12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</row>
    <row r="858" spans="1:27" ht="12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</row>
    <row r="859" spans="1:27" ht="12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</row>
    <row r="860" spans="1:27" ht="12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</row>
    <row r="861" spans="1:27" ht="12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</row>
    <row r="862" spans="1:27" ht="12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</row>
    <row r="863" spans="1:27" ht="12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</row>
    <row r="864" spans="1:27" ht="12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</row>
    <row r="865" spans="1:27" ht="12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</row>
    <row r="866" spans="1:27" ht="12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</row>
    <row r="867" spans="1:27" ht="12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</row>
    <row r="868" spans="1:27" ht="12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</row>
    <row r="869" spans="1:27" ht="12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</row>
    <row r="870" spans="1:27" ht="12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</row>
    <row r="871" spans="1:27" ht="12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</row>
    <row r="872" spans="1:27" ht="12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</row>
    <row r="873" spans="1:27" ht="12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</row>
    <row r="874" spans="1:27" ht="12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</row>
    <row r="875" spans="1:27" ht="12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</row>
    <row r="876" spans="1:27" ht="12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</row>
    <row r="877" spans="1:27" ht="12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</row>
    <row r="878" spans="1:27" ht="12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</row>
    <row r="879" spans="1:27" ht="12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</row>
    <row r="880" spans="1:27" ht="12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</row>
    <row r="881" spans="1:27" ht="12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</row>
    <row r="882" spans="1:27" ht="12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</row>
    <row r="883" spans="1:27" ht="12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</row>
    <row r="884" spans="1:27" ht="12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</row>
    <row r="885" spans="1:27" ht="12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</row>
    <row r="886" spans="1:27" ht="12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</row>
    <row r="887" spans="1:27" ht="12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</row>
    <row r="888" spans="1:27" ht="12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</row>
    <row r="889" spans="1:27" ht="12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</row>
    <row r="890" spans="1:27" ht="12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</row>
    <row r="891" spans="1:27" ht="12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</row>
    <row r="892" spans="1:27" ht="12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</row>
    <row r="893" spans="1:27" ht="12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</row>
    <row r="894" spans="1:27" ht="12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</row>
    <row r="895" spans="1:27" ht="12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</row>
    <row r="896" spans="1:27" ht="12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</row>
    <row r="897" spans="1:27" ht="12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</row>
    <row r="898" spans="1:27" ht="12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</row>
    <row r="899" spans="1:27" ht="12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</row>
    <row r="900" spans="1:27" ht="12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</row>
    <row r="901" spans="1:27" ht="12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</row>
    <row r="902" spans="1:27" ht="12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</row>
    <row r="903" spans="1:27" ht="12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</row>
    <row r="904" spans="1:27" ht="12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</row>
    <row r="905" spans="1:27" ht="12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</row>
    <row r="906" spans="1:27" ht="12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</row>
    <row r="907" spans="1:27" ht="12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</row>
    <row r="908" spans="1:27" ht="12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</row>
    <row r="909" spans="1:27" ht="12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</row>
    <row r="910" spans="1:27" ht="12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</row>
    <row r="911" spans="1:27" ht="12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</row>
    <row r="912" spans="1:27" ht="12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</row>
    <row r="913" spans="1:27" ht="12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</row>
    <row r="914" spans="1:27" ht="12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</row>
    <row r="915" spans="1:27" ht="12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</row>
    <row r="916" spans="1:27" ht="12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</row>
    <row r="917" spans="1:27" ht="12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</row>
    <row r="918" spans="1:27" ht="12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</row>
    <row r="919" spans="1:27" ht="12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</row>
    <row r="920" spans="1:27" ht="12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</row>
    <row r="921" spans="1:27" ht="12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</row>
    <row r="922" spans="1:27" ht="12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</row>
    <row r="923" spans="1:27" ht="12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</row>
    <row r="924" spans="1:27" ht="12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</row>
    <row r="925" spans="1:27" ht="12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</row>
    <row r="926" spans="1:27" ht="12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</row>
    <row r="927" spans="1:27" ht="12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</row>
    <row r="928" spans="1:27" ht="12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</row>
    <row r="929" spans="1:27" ht="12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</row>
    <row r="930" spans="1:27" ht="12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</row>
    <row r="931" spans="1:27" ht="12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</row>
    <row r="932" spans="1:27" ht="12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</row>
    <row r="933" spans="1:27" ht="12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</row>
    <row r="934" spans="1:27" ht="12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</row>
    <row r="935" spans="1:27" ht="12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</row>
    <row r="936" spans="1:27" ht="12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</row>
    <row r="937" spans="1:27" ht="12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</row>
    <row r="938" spans="1:27" ht="12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</row>
    <row r="939" spans="1:27" ht="12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</row>
    <row r="940" spans="1:27" ht="12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</row>
    <row r="941" spans="1:27" ht="12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</row>
    <row r="942" spans="1:27" ht="12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</row>
    <row r="943" spans="1:27" ht="12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</row>
    <row r="944" spans="1:27" ht="12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</row>
    <row r="945" spans="1:27" ht="12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</row>
    <row r="946" spans="1:27" ht="12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</row>
    <row r="947" spans="1:27" ht="12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</row>
    <row r="948" spans="1:27" ht="12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</row>
    <row r="949" spans="1:27" ht="12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</row>
    <row r="950" spans="1:27" ht="12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</row>
    <row r="951" spans="1:27" ht="12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</row>
    <row r="952" spans="1:27" ht="12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</row>
    <row r="953" spans="1:27" ht="12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</row>
    <row r="954" spans="1:27" ht="12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</row>
    <row r="955" spans="1:27" ht="12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</row>
    <row r="956" spans="1:27" ht="12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</row>
    <row r="957" spans="1:27" ht="12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</row>
    <row r="958" spans="1:27" ht="12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</row>
    <row r="959" spans="1:27" ht="12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</row>
    <row r="960" spans="1:27" ht="12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</row>
    <row r="961" spans="1:27" ht="12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</row>
    <row r="962" spans="1:27" ht="12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</row>
    <row r="963" spans="1:27" ht="12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</row>
    <row r="964" spans="1:27" ht="12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</row>
    <row r="965" spans="1:27" ht="12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</row>
    <row r="966" spans="1:27" ht="12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</row>
    <row r="967" spans="1:27" ht="12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</row>
    <row r="968" spans="1:27" ht="12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</row>
    <row r="969" spans="1:27" ht="12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</row>
    <row r="970" spans="1:27" ht="12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</row>
    <row r="971" spans="1:27" ht="12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</row>
    <row r="972" spans="1:27" ht="12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</row>
    <row r="973" spans="1:27" ht="12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</row>
    <row r="974" spans="1:27" ht="12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</row>
    <row r="975" spans="1:27" ht="12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</row>
    <row r="976" spans="1:27" ht="12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</row>
    <row r="977" spans="1:27" ht="12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</row>
    <row r="978" spans="1:27" ht="12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</row>
    <row r="979" spans="1:27" ht="12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</row>
    <row r="980" spans="1:27" ht="12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</row>
    <row r="981" spans="1:27" ht="12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</row>
    <row r="982" spans="1:27" ht="12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</row>
    <row r="983" spans="1:27" ht="12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</row>
    <row r="984" spans="1:27" ht="12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</row>
    <row r="985" spans="1:27" ht="12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</row>
    <row r="986" spans="1:27" ht="12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</row>
    <row r="987" spans="1:27" ht="12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</row>
    <row r="988" spans="1:27" ht="12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</row>
    <row r="989" spans="1:27" ht="12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</row>
    <row r="990" spans="1:27" ht="12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</row>
    <row r="991" spans="1:27" ht="12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</row>
    <row r="992" spans="1:27" ht="12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</row>
    <row r="993" spans="1:27" ht="12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</row>
    <row r="994" spans="1:27" ht="12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</row>
    <row r="995" spans="1:27" ht="12.7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</row>
    <row r="996" spans="1:27" ht="12.7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</row>
    <row r="997" spans="1:27" ht="12.7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</row>
    <row r="998" spans="1:27" ht="12.7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</row>
    <row r="999" spans="1:27" ht="12.7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</row>
    <row r="1000" spans="1:27" ht="12.75" customHeight="1"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</row>
  </sheetData>
  <sheetProtection algorithmName="SHA-512" hashValue="m1COFRYIzsK5/TbtNXu32i3/OcCC3igJNdffbq+AJyZTlbcRrisx3eex5wu2e4EcFWCAWg2HuDdMFvkkjgoCGQ==" saltValue="gi7F6PhXO2610OhaVDmsyg==" spinCount="100000" sheet="1" formatColumns="0"/>
  <conditionalFormatting sqref="A11">
    <cfRule type="expression" dxfId="61" priority="4">
      <formula>$C$11&lt;&gt;0</formula>
    </cfRule>
  </conditionalFormatting>
  <conditionalFormatting sqref="A23">
    <cfRule type="expression" dxfId="60" priority="5">
      <formula>$B$23&lt;&gt;0</formula>
    </cfRule>
  </conditionalFormatting>
  <conditionalFormatting sqref="A28">
    <cfRule type="expression" dxfId="59" priority="2">
      <formula>$C$11&lt;&gt;0</formula>
    </cfRule>
  </conditionalFormatting>
  <conditionalFormatting sqref="A29">
    <cfRule type="expression" dxfId="58" priority="1">
      <formula>$C$11&lt;&gt;0</formula>
    </cfRule>
  </conditionalFormatting>
  <conditionalFormatting sqref="A30">
    <cfRule type="expression" dxfId="57" priority="3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5">
    <tabColor theme="3" tint="0.59999389629810485"/>
    <pageSetUpPr fitToPage="1"/>
  </sheetPr>
  <dimension ref="A1:AA1000"/>
  <sheetViews>
    <sheetView zoomScale="90" zoomScaleNormal="90" workbookViewId="0">
      <selection activeCell="C26" sqref="C26"/>
    </sheetView>
  </sheetViews>
  <sheetFormatPr defaultColWidth="14.453125" defaultRowHeight="14.5"/>
  <cols>
    <col min="1" max="1" width="46.54296875" customWidth="1"/>
    <col min="2" max="2" width="17.1796875" customWidth="1"/>
    <col min="3" max="3" width="18.7265625" customWidth="1"/>
    <col min="4" max="4" width="20" customWidth="1"/>
    <col min="5" max="5" width="2.453125" customWidth="1"/>
    <col min="6" max="6" width="14.54296875" customWidth="1"/>
    <col min="7" max="7" width="14.26953125" customWidth="1"/>
    <col min="8" max="8" width="16" customWidth="1"/>
    <col min="9" max="27" width="22.81640625" customWidth="1"/>
  </cols>
  <sheetData>
    <row r="1" spans="1:27" ht="12.75" customHeight="1">
      <c r="A1" s="84"/>
      <c r="B1" s="85" t="s">
        <v>55</v>
      </c>
      <c r="C1" s="8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2.75" customHeight="1">
      <c r="A2" s="84"/>
      <c r="B2" s="85" t="s">
        <v>0</v>
      </c>
      <c r="C2" s="84"/>
      <c r="D2" s="87"/>
      <c r="E2" s="87"/>
      <c r="F2" s="87"/>
      <c r="G2" s="87"/>
      <c r="H2" s="87"/>
      <c r="I2" s="87"/>
      <c r="J2" s="87"/>
      <c r="K2" s="87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2.75" customHeight="1">
      <c r="A3" s="84"/>
      <c r="B3" s="85" t="s">
        <v>1</v>
      </c>
      <c r="C3" s="84"/>
      <c r="D3" s="87"/>
      <c r="E3" s="87"/>
      <c r="F3" s="87"/>
      <c r="G3" s="87"/>
      <c r="H3" s="87"/>
      <c r="I3" s="87"/>
      <c r="J3" s="87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2.75" customHeight="1">
      <c r="A4" s="84"/>
      <c r="B4" s="88" t="s">
        <v>68</v>
      </c>
      <c r="C4" s="84"/>
      <c r="D4" s="87"/>
      <c r="E4" s="87"/>
      <c r="F4" s="87"/>
      <c r="G4" s="87"/>
      <c r="H4" s="87"/>
      <c r="I4" s="87"/>
      <c r="J4" s="87"/>
      <c r="K4" s="87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7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ht="12.75" customHeight="1" thickBot="1">
      <c r="A6" s="84"/>
      <c r="B6" s="89" t="s">
        <v>2</v>
      </c>
      <c r="C6" s="86" t="s">
        <v>69</v>
      </c>
      <c r="D6" s="90" t="s">
        <v>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5.25" customHeight="1" thickTop="1">
      <c r="A7" s="91"/>
      <c r="B7" s="92"/>
      <c r="C7" s="9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ht="12.75" customHeight="1">
      <c r="A8" s="94" t="s">
        <v>4</v>
      </c>
      <c r="B8" s="95"/>
      <c r="C8" s="96">
        <v>827203.24</v>
      </c>
      <c r="D8" s="9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4.5" customHeight="1">
      <c r="A9" s="98"/>
      <c r="B9" s="99"/>
      <c r="C9" s="100"/>
      <c r="D9" s="97"/>
      <c r="E9" s="86"/>
      <c r="F9" s="101"/>
      <c r="G9" s="102"/>
      <c r="H9" s="103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15" customHeight="1">
      <c r="A10" s="104" t="s">
        <v>5</v>
      </c>
      <c r="B10" s="105"/>
      <c r="C10" s="106">
        <v>1683804.96</v>
      </c>
      <c r="D10" s="97"/>
      <c r="E10" s="86"/>
      <c r="F10" s="107"/>
      <c r="G10" s="107" t="s">
        <v>59</v>
      </c>
      <c r="H10" s="108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2.75" customHeight="1">
      <c r="A11" s="109" t="s">
        <v>6</v>
      </c>
      <c r="B11" s="105"/>
      <c r="C11" s="110">
        <v>0</v>
      </c>
      <c r="D11" s="97"/>
      <c r="E11" s="86"/>
      <c r="F11" s="111"/>
      <c r="G11" s="112" t="s">
        <v>60</v>
      </c>
      <c r="H11" s="10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12.75" customHeight="1" thickBot="1">
      <c r="A12" s="113" t="s">
        <v>7</v>
      </c>
      <c r="B12" s="114"/>
      <c r="C12" s="115">
        <v>1683804.96</v>
      </c>
      <c r="D12" s="97"/>
      <c r="E12" s="86"/>
      <c r="F12" s="116" t="s">
        <v>71</v>
      </c>
      <c r="G12" s="117"/>
      <c r="H12" s="11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12.75" customHeight="1">
      <c r="A13" s="118" t="s">
        <v>9</v>
      </c>
      <c r="B13" s="105"/>
      <c r="C13" s="119"/>
      <c r="D13" s="97"/>
      <c r="E13" s="86"/>
      <c r="F13" s="120">
        <v>1918628.5099999998</v>
      </c>
      <c r="G13" s="117" t="s">
        <v>8</v>
      </c>
      <c r="H13" s="117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ht="12.75" customHeight="1" thickBot="1">
      <c r="A14" s="121" t="s">
        <v>11</v>
      </c>
      <c r="B14" s="122">
        <v>508602.88</v>
      </c>
      <c r="C14" s="119"/>
      <c r="D14" s="97"/>
      <c r="E14" s="86"/>
      <c r="F14" s="123">
        <v>0</v>
      </c>
      <c r="G14" s="117" t="s">
        <v>10</v>
      </c>
      <c r="H14" s="11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ht="12.75" customHeight="1">
      <c r="A15" s="121" t="s">
        <v>12</v>
      </c>
      <c r="B15" s="122">
        <v>1410025.63</v>
      </c>
      <c r="C15" s="119"/>
      <c r="D15" s="97"/>
      <c r="E15" s="86"/>
      <c r="F15" s="124"/>
      <c r="G15" s="117"/>
      <c r="H15" s="117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12.75" customHeight="1">
      <c r="A16" s="121" t="s">
        <v>14</v>
      </c>
      <c r="B16" s="122">
        <v>0</v>
      </c>
      <c r="C16" s="119"/>
      <c r="D16" s="97"/>
      <c r="E16" s="86"/>
      <c r="F16" s="120">
        <v>1918628.5099999998</v>
      </c>
      <c r="G16" s="117" t="s">
        <v>13</v>
      </c>
      <c r="H16" s="11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 customHeight="1">
      <c r="A17" s="121" t="s">
        <v>16</v>
      </c>
      <c r="B17" s="122">
        <v>0</v>
      </c>
      <c r="C17" s="119"/>
      <c r="D17" s="97"/>
      <c r="E17" s="86"/>
      <c r="F17" s="125">
        <v>0</v>
      </c>
      <c r="G17" s="126" t="s">
        <v>15</v>
      </c>
      <c r="H17" s="127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</row>
    <row r="18" spans="1:27" ht="12.75" customHeight="1">
      <c r="A18" s="121" t="s">
        <v>17</v>
      </c>
      <c r="B18" s="122">
        <v>0</v>
      </c>
      <c r="C18" s="119"/>
      <c r="D18" s="97"/>
      <c r="E18" s="86"/>
      <c r="F18" s="86"/>
      <c r="G18" s="87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</row>
    <row r="19" spans="1:27" ht="12.75" customHeight="1">
      <c r="A19" s="121" t="s">
        <v>18</v>
      </c>
      <c r="B19" s="122">
        <v>0</v>
      </c>
      <c r="C19" s="119"/>
      <c r="D19" s="97"/>
      <c r="E19" s="86"/>
      <c r="F19" s="86"/>
      <c r="G19" s="87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2.75" customHeight="1">
      <c r="A20" s="121" t="s">
        <v>19</v>
      </c>
      <c r="B20" s="122">
        <v>0</v>
      </c>
      <c r="C20" s="119"/>
      <c r="D20" s="9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12.75" customHeight="1">
      <c r="A21" s="121" t="s">
        <v>20</v>
      </c>
      <c r="B21" s="122">
        <v>0</v>
      </c>
      <c r="C21" s="119"/>
      <c r="D21" s="9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ht="12.75" customHeight="1">
      <c r="A22" s="121" t="s">
        <v>21</v>
      </c>
      <c r="B22" s="122">
        <v>0</v>
      </c>
      <c r="C22" s="119"/>
      <c r="D22" s="9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12.75" customHeight="1">
      <c r="A23" s="109" t="s">
        <v>22</v>
      </c>
      <c r="B23" s="128">
        <v>0</v>
      </c>
      <c r="C23" s="119"/>
      <c r="D23" s="9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ht="12.75" customHeight="1">
      <c r="A24" s="118" t="s">
        <v>23</v>
      </c>
      <c r="B24" s="105"/>
      <c r="C24" s="96">
        <v>1918628.5099999998</v>
      </c>
      <c r="D24" s="9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12.75" customHeight="1">
      <c r="A25" s="118"/>
      <c r="B25" s="105"/>
      <c r="C25" s="119"/>
      <c r="D25" s="9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spans="1:27" ht="12.75" customHeight="1" thickBot="1">
      <c r="A26" s="118" t="s">
        <v>24</v>
      </c>
      <c r="B26" s="105"/>
      <c r="C26" s="129">
        <v>592379.69000000041</v>
      </c>
      <c r="D26" s="9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14.25" customHeight="1" thickTop="1" thickBot="1">
      <c r="A27" s="130"/>
      <c r="B27" s="131"/>
      <c r="C27" s="132"/>
      <c r="D27" s="9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ht="12.75" customHeight="1" thickTop="1">
      <c r="A28" s="86" t="s">
        <v>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12.75" customHeight="1">
      <c r="A29" s="133"/>
      <c r="B29" s="134"/>
      <c r="C29" s="13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12.75" customHeight="1">
      <c r="A30" s="86" t="s">
        <v>26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ht="12.75" customHeight="1">
      <c r="A31" s="133"/>
      <c r="B31" s="134"/>
      <c r="C31" s="13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12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2.75" customHeight="1">
      <c r="A34" s="89" t="s">
        <v>27</v>
      </c>
      <c r="B34" s="97"/>
      <c r="C34" s="97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2.75" customHeight="1">
      <c r="A35" s="86"/>
      <c r="B35" s="97"/>
      <c r="C35" s="97"/>
      <c r="D35" s="97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ht="12.75" customHeight="1">
      <c r="A36" s="86"/>
      <c r="B36" s="97"/>
      <c r="C36" s="97"/>
      <c r="D36" s="9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ht="12.75" customHeight="1">
      <c r="A37" s="86"/>
      <c r="B37" s="97"/>
      <c r="C37" s="97"/>
      <c r="D37" s="9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12.75" customHeight="1">
      <c r="A38" s="86"/>
      <c r="B38" s="97"/>
      <c r="C38" s="97"/>
      <c r="D38" s="97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12.75" customHeight="1">
      <c r="A39" s="86"/>
      <c r="B39" s="97"/>
      <c r="C39" s="97"/>
      <c r="D39" s="97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 customHeight="1">
      <c r="A40" s="86"/>
      <c r="B40" s="97"/>
      <c r="C40" s="97"/>
      <c r="D40" s="97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ht="12.75" customHeight="1">
      <c r="A41" s="86"/>
      <c r="B41" s="97"/>
      <c r="C41" s="97"/>
      <c r="D41" s="97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12.75" customHeight="1">
      <c r="A42" s="86"/>
      <c r="B42" s="97"/>
      <c r="C42" s="97"/>
      <c r="D42" s="97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2.75" customHeight="1">
      <c r="A43" s="86"/>
      <c r="B43" s="97"/>
      <c r="C43" s="97"/>
      <c r="D43" s="9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ht="12.75" customHeight="1">
      <c r="A44" s="86"/>
      <c r="B44" s="97"/>
      <c r="C44" s="97"/>
      <c r="D44" s="9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12.75" customHeight="1">
      <c r="A45" s="86"/>
      <c r="B45" s="97"/>
      <c r="C45" s="97"/>
      <c r="D45" s="97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12.75" customHeight="1">
      <c r="A46" s="86"/>
      <c r="B46" s="97"/>
      <c r="C46" s="97"/>
      <c r="D46" s="9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12.75" customHeight="1">
      <c r="A47" s="86"/>
      <c r="B47" s="97"/>
      <c r="C47" s="97"/>
      <c r="D47" s="9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</row>
    <row r="48" spans="1:27" ht="12.75" customHeight="1">
      <c r="A48" s="86"/>
      <c r="B48" s="97"/>
      <c r="C48" s="97"/>
      <c r="D48" s="9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12.75" customHeight="1">
      <c r="A49" s="86"/>
      <c r="B49" s="97"/>
      <c r="C49" s="97"/>
      <c r="D49" s="9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ht="12.75" customHeight="1">
      <c r="A50" s="86"/>
      <c r="B50" s="97"/>
      <c r="C50" s="97"/>
      <c r="D50" s="9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 customHeight="1">
      <c r="A51" s="86"/>
      <c r="B51" s="86"/>
      <c r="C51" s="86"/>
      <c r="D51" s="97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  <row r="52" spans="1:27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</row>
    <row r="54" spans="1:27" ht="14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</row>
    <row r="55" spans="1:27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</row>
    <row r="56" spans="1:27" ht="12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ht="12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27" ht="12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12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</row>
    <row r="60" spans="1:27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</row>
    <row r="62" spans="1:27" ht="12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27" ht="12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</row>
    <row r="64" spans="1:27" ht="12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spans="1:27" ht="12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</row>
    <row r="66" spans="1:27" ht="12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 ht="12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</row>
    <row r="68" spans="1:27" ht="12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</row>
    <row r="69" spans="1:27" ht="12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spans="1:27" ht="12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1:27" ht="12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spans="1:27" ht="12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</row>
    <row r="73" spans="1:27" ht="12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1:27" ht="12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1:27" ht="12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1:27" ht="12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27" ht="12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27" ht="12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27" ht="12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27" ht="12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ht="12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ht="12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ht="12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ht="12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ht="12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ht="12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ht="12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ht="12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ht="12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ht="12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ht="12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ht="12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ht="12.7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ht="12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ht="12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ht="12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27" ht="12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ht="12.7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 spans="1:27" ht="12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</row>
    <row r="101" spans="1:2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</row>
    <row r="102" spans="1:27" ht="12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ht="12.7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</row>
    <row r="104" spans="1:27" ht="12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</row>
    <row r="105" spans="1:27" ht="12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</row>
    <row r="106" spans="1:27" ht="12.7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</row>
    <row r="107" spans="1:27" ht="12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</row>
    <row r="108" spans="1:27" ht="12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27" ht="12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27" ht="12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</row>
    <row r="111" spans="1:27" ht="12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</row>
    <row r="112" spans="1:27" ht="12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</row>
    <row r="113" spans="1:27" ht="12.7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</row>
    <row r="114" spans="1:27" ht="12.7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</row>
    <row r="115" spans="1:27" ht="12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</row>
    <row r="116" spans="1:27" ht="12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</row>
    <row r="117" spans="1:27" ht="12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</row>
    <row r="118" spans="1:27" ht="12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</row>
    <row r="119" spans="1:27" ht="12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</row>
    <row r="120" spans="1:27" ht="12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</row>
    <row r="121" spans="1:27" ht="12.7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</row>
    <row r="122" spans="1:27" ht="12.7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</row>
    <row r="123" spans="1:27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</row>
    <row r="124" spans="1:27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</row>
    <row r="125" spans="1:27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</row>
    <row r="126" spans="1:27" ht="12.7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</row>
    <row r="127" spans="1:27" ht="12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</row>
    <row r="128" spans="1:27" ht="12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</row>
    <row r="129" spans="1:27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</row>
    <row r="130" spans="1:27" ht="12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</row>
    <row r="131" spans="1:27" ht="12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</row>
    <row r="132" spans="1:27" ht="12.7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</row>
    <row r="133" spans="1:27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</row>
    <row r="134" spans="1:27" ht="12.7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</row>
    <row r="135" spans="1:27" ht="12.7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</row>
    <row r="136" spans="1:27" ht="12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</row>
    <row r="137" spans="1:27" ht="12.7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</row>
    <row r="138" spans="1:27" ht="12.7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</row>
    <row r="139" spans="1:27" ht="12.7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</row>
    <row r="140" spans="1:27" ht="12.7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</row>
    <row r="141" spans="1:27" ht="12.7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</row>
    <row r="142" spans="1:27" ht="12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</row>
    <row r="143" spans="1:27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</row>
    <row r="144" spans="1:27" ht="12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</row>
    <row r="145" spans="1:27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</row>
    <row r="146" spans="1:27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</row>
    <row r="147" spans="1:27" ht="12.7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</row>
    <row r="148" spans="1:27" ht="12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</row>
    <row r="149" spans="1:27" ht="12.7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</row>
    <row r="150" spans="1:27" ht="12.7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</row>
    <row r="151" spans="1:27" ht="12.7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</row>
    <row r="152" spans="1:27" ht="12.7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</row>
    <row r="153" spans="1:27" ht="12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</row>
    <row r="154" spans="1:27" ht="12.7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</row>
    <row r="155" spans="1:27" ht="12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</row>
    <row r="156" spans="1:27" ht="12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</row>
    <row r="157" spans="1:27" ht="12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</row>
    <row r="158" spans="1:27" ht="12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</row>
    <row r="159" spans="1:27" ht="12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</row>
    <row r="160" spans="1:27" ht="12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</row>
    <row r="161" spans="1:27" ht="12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</row>
    <row r="162" spans="1:27" ht="12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</row>
    <row r="163" spans="1:27" ht="12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</row>
    <row r="164" spans="1:27" ht="12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</row>
    <row r="165" spans="1:27" ht="12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</row>
    <row r="166" spans="1:27" ht="12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</row>
    <row r="167" spans="1:27" ht="12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</row>
    <row r="168" spans="1:27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</row>
    <row r="169" spans="1:27" ht="12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</row>
    <row r="170" spans="1:27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</row>
    <row r="171" spans="1:27" ht="12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</row>
    <row r="172" spans="1:27" ht="12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</row>
    <row r="173" spans="1:27" ht="12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</row>
    <row r="174" spans="1:27" ht="12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</row>
    <row r="175" spans="1:27" ht="12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</row>
    <row r="176" spans="1:27" ht="12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</row>
    <row r="177" spans="1:27" ht="12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</row>
    <row r="178" spans="1:27" ht="12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</row>
    <row r="179" spans="1:27" ht="12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</row>
    <row r="180" spans="1:27" ht="12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</row>
    <row r="181" spans="1:27" ht="12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</row>
    <row r="182" spans="1:27" ht="12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</row>
    <row r="183" spans="1:27" ht="12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</row>
    <row r="184" spans="1:27" ht="12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</row>
    <row r="185" spans="1:27" ht="12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</row>
    <row r="186" spans="1:27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</row>
    <row r="187" spans="1:27" ht="12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</row>
    <row r="188" spans="1:27" ht="12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</row>
    <row r="189" spans="1:27" ht="12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</row>
    <row r="190" spans="1:27" ht="12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</row>
    <row r="191" spans="1:27" ht="12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</row>
    <row r="192" spans="1:27" ht="12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</row>
    <row r="193" spans="1:27" ht="12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</row>
    <row r="194" spans="1:27" ht="12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</row>
    <row r="195" spans="1:27" ht="12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</row>
    <row r="196" spans="1:27" ht="12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</row>
    <row r="197" spans="1:27" ht="12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</row>
    <row r="198" spans="1:27" ht="12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</row>
    <row r="199" spans="1:27" ht="12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</row>
    <row r="200" spans="1:27" ht="12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</row>
    <row r="201" spans="1:27" ht="12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</row>
    <row r="202" spans="1:27" ht="12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</row>
    <row r="203" spans="1:27" ht="12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</row>
    <row r="204" spans="1:27" ht="12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</row>
    <row r="205" spans="1:27" ht="12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</row>
    <row r="206" spans="1:27" ht="12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</row>
    <row r="207" spans="1:27" ht="12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</row>
    <row r="208" spans="1:27" ht="12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</row>
    <row r="209" spans="1:27" ht="12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</row>
    <row r="210" spans="1:27" ht="12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</row>
    <row r="211" spans="1:27" ht="12.7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</row>
    <row r="212" spans="1:27" ht="12.7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</row>
    <row r="213" spans="1:27" ht="12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 ht="12.7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</row>
    <row r="215" spans="1:27" ht="12.7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</row>
    <row r="216" spans="1:27" ht="12.7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</row>
    <row r="217" spans="1:27" ht="12.7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</row>
    <row r="218" spans="1:27" ht="12.7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</row>
    <row r="219" spans="1:27" ht="12.7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</row>
    <row r="220" spans="1:27" ht="12.7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</row>
    <row r="221" spans="1:27" ht="12.7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</row>
    <row r="222" spans="1:27" ht="12.7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</row>
    <row r="223" spans="1:27" ht="12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</row>
    <row r="224" spans="1:27" ht="12.7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</row>
    <row r="225" spans="1:27" ht="12.7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</row>
    <row r="226" spans="1:27" ht="12.7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</row>
    <row r="227" spans="1:27" ht="12.7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</row>
    <row r="228" spans="1:27" ht="12.7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</row>
    <row r="229" spans="1:27" ht="12.7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</row>
    <row r="230" spans="1:27" ht="12.7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</row>
    <row r="231" spans="1:27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</row>
    <row r="232" spans="1:27" ht="12.7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</row>
    <row r="233" spans="1:27" ht="12.7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</row>
    <row r="234" spans="1:27" ht="12.7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</row>
    <row r="235" spans="1:27" ht="12.7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</row>
    <row r="236" spans="1:27" ht="12.7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</row>
    <row r="237" spans="1:27" ht="12.7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</row>
    <row r="238" spans="1:27" ht="12.7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</row>
    <row r="239" spans="1:27" ht="12.75" customHeight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</row>
    <row r="240" spans="1:27" ht="12.7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</row>
    <row r="241" spans="1:27" ht="12.75" customHeight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</row>
    <row r="242" spans="1:27" ht="12.75" customHeight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</row>
    <row r="243" spans="1:27" ht="12.75" customHeight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</row>
    <row r="244" spans="1:27" ht="12.75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</row>
    <row r="245" spans="1:27" ht="12.75" customHeight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</row>
    <row r="246" spans="1:27" ht="12.7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</row>
    <row r="247" spans="1:27" ht="12.75" customHeight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</row>
    <row r="248" spans="1:27" ht="12.75" customHeight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</row>
    <row r="249" spans="1:27" ht="12.75" customHeight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</row>
    <row r="250" spans="1:27" ht="12.75" customHeight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</row>
    <row r="251" spans="1:27" ht="12.7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</row>
    <row r="252" spans="1:27" ht="12.75" customHeight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</row>
    <row r="253" spans="1:27" ht="12.75" customHeight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</row>
    <row r="254" spans="1:27" ht="12.75" customHeight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</row>
    <row r="255" spans="1:27" ht="12.75" customHeight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</row>
    <row r="256" spans="1:27" ht="12.75" customHeight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</row>
    <row r="257" spans="1:27" ht="12.75" customHeight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</row>
    <row r="258" spans="1:27" ht="12.75" customHeight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</row>
    <row r="259" spans="1:27" ht="12.75" customHeight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</row>
    <row r="260" spans="1:27" ht="12.75" customHeight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</row>
    <row r="261" spans="1:27" ht="12.75" customHeight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</row>
    <row r="262" spans="1:27" ht="12.75" customHeight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</row>
    <row r="263" spans="1:27" ht="12.75" customHeight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</row>
    <row r="264" spans="1:27" ht="12.75" customHeight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</row>
    <row r="265" spans="1:27" ht="12.75" customHeigh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</row>
    <row r="266" spans="1:27" ht="12.75" customHeight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</row>
    <row r="267" spans="1:27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</row>
    <row r="268" spans="1:27" ht="12.75" customHeight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</row>
    <row r="269" spans="1:27" ht="12.7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</row>
    <row r="270" spans="1:27" ht="12.75" customHeight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</row>
    <row r="271" spans="1:27" ht="12.75" customHeight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</row>
    <row r="272" spans="1:27" ht="12.75" customHeight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</row>
    <row r="273" spans="1:27" ht="12.7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</row>
    <row r="274" spans="1:27" ht="12.7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</row>
    <row r="275" spans="1:27" ht="12.7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</row>
    <row r="276" spans="1:27" ht="12.75" customHeight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</row>
    <row r="277" spans="1:27" ht="12.75" customHeight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</row>
    <row r="278" spans="1:27" ht="12.75" customHeight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</row>
    <row r="279" spans="1:27" ht="12.75" customHeight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</row>
    <row r="280" spans="1:27" ht="12.7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</row>
    <row r="281" spans="1:27" ht="12.7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</row>
    <row r="282" spans="1:27" ht="12.7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</row>
    <row r="283" spans="1:27" ht="12.7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</row>
    <row r="284" spans="1:27" ht="12.7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</row>
    <row r="285" spans="1:27" ht="12.7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</row>
    <row r="286" spans="1:27" ht="12.7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</row>
    <row r="287" spans="1:27" ht="12.7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</row>
    <row r="288" spans="1:27" ht="12.7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</row>
    <row r="289" spans="1:27" ht="12.7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</row>
    <row r="290" spans="1:27" ht="12.7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</row>
    <row r="291" spans="1:27" ht="12.7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</row>
    <row r="292" spans="1:27" ht="12.7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</row>
    <row r="293" spans="1:27" ht="12.7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</row>
    <row r="294" spans="1:27" ht="12.7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</row>
    <row r="295" spans="1:27" ht="12.7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</row>
    <row r="296" spans="1:27" ht="12.7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</row>
    <row r="297" spans="1:27" ht="12.7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</row>
    <row r="298" spans="1:27" ht="12.7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</row>
    <row r="299" spans="1:27" ht="12.7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</row>
    <row r="300" spans="1:27" ht="12.7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</row>
    <row r="301" spans="1:27" ht="12.75" customHeight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</row>
    <row r="302" spans="1:27" ht="12.7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</row>
    <row r="303" spans="1:27" ht="12.7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</row>
    <row r="304" spans="1:27" ht="12.7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</row>
    <row r="305" spans="1:27" ht="12.75" customHeight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</row>
    <row r="306" spans="1:27" ht="12.75" customHeight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</row>
    <row r="307" spans="1:27" ht="12.75" customHeight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</row>
    <row r="308" spans="1:27" ht="12.75" customHeight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</row>
    <row r="309" spans="1:27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</row>
    <row r="310" spans="1:27" ht="12.75" customHeight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</row>
    <row r="311" spans="1:27" ht="12.75" customHeight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</row>
    <row r="312" spans="1:27" ht="12.75" customHeight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</row>
    <row r="313" spans="1:27" ht="12.75" customHeight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</row>
    <row r="314" spans="1:27" ht="12.75" customHeight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</row>
    <row r="315" spans="1:27" ht="12.75" customHeight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</row>
    <row r="316" spans="1:27" ht="12.75" customHeight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</row>
    <row r="317" spans="1:27" ht="12.75" customHeight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</row>
    <row r="318" spans="1:27" ht="12.75" customHeight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</row>
    <row r="319" spans="1:27" ht="12.7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</row>
    <row r="320" spans="1:27" ht="12.7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</row>
    <row r="321" spans="1:27" ht="12.7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</row>
    <row r="322" spans="1:27" ht="12.7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</row>
    <row r="323" spans="1:27" ht="12.7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</row>
    <row r="324" spans="1:27" ht="12.7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</row>
    <row r="325" spans="1:27" ht="12.7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</row>
    <row r="326" spans="1:27" ht="12.7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</row>
    <row r="327" spans="1:27" ht="12.7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</row>
    <row r="328" spans="1:27" ht="12.7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</row>
    <row r="329" spans="1:27" ht="12.7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</row>
    <row r="330" spans="1:27" ht="12.7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</row>
    <row r="331" spans="1:27" ht="12.7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</row>
    <row r="332" spans="1:27" ht="12.7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</row>
    <row r="333" spans="1:27" ht="12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</row>
    <row r="334" spans="1:27" ht="12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</row>
    <row r="335" spans="1:27" ht="12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</row>
    <row r="336" spans="1:27" ht="12.7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</row>
    <row r="337" spans="1:27" ht="12.7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</row>
    <row r="338" spans="1:27" ht="12.7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</row>
    <row r="339" spans="1:27" ht="12.7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</row>
    <row r="340" spans="1:27" ht="12.7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</row>
    <row r="341" spans="1:27" ht="12.7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</row>
    <row r="342" spans="1:27" ht="12.7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</row>
    <row r="343" spans="1:27" ht="12.7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</row>
    <row r="344" spans="1:27" ht="12.7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</row>
    <row r="345" spans="1:27" ht="12.7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</row>
    <row r="346" spans="1:27" ht="12.7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</row>
    <row r="347" spans="1:27" ht="12.7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</row>
    <row r="348" spans="1:27" ht="12.7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</row>
    <row r="349" spans="1:27" ht="12.7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</row>
    <row r="350" spans="1:27" ht="12.7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</row>
    <row r="351" spans="1:27" ht="12.7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</row>
    <row r="352" spans="1:27" ht="12.7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</row>
    <row r="353" spans="1:27" ht="12.7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</row>
    <row r="354" spans="1:27" ht="12.7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</row>
    <row r="355" spans="1:27" ht="12.7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</row>
    <row r="356" spans="1:27" ht="12.7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</row>
    <row r="357" spans="1:27" ht="12.7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</row>
    <row r="358" spans="1:27" ht="12.7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</row>
    <row r="359" spans="1:27" ht="12.7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</row>
    <row r="360" spans="1:27" ht="12.7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</row>
    <row r="361" spans="1:27" ht="12.7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</row>
    <row r="362" spans="1:27" ht="12.7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</row>
    <row r="363" spans="1:27" ht="12.7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</row>
    <row r="364" spans="1:27" ht="12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</row>
    <row r="365" spans="1:27" ht="12.7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</row>
    <row r="366" spans="1:27" ht="12.75" customHeight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</row>
    <row r="367" spans="1:27" ht="12.75" customHeight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</row>
    <row r="368" spans="1:27" ht="12.75" customHeight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</row>
    <row r="369" spans="1:27" ht="12.75" customHeight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</row>
    <row r="370" spans="1:27" ht="12.75" customHeight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</row>
    <row r="371" spans="1:27" ht="12.75" customHeight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</row>
    <row r="372" spans="1:27" ht="12.75" customHeight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</row>
    <row r="373" spans="1:27" ht="12.75" customHeight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</row>
    <row r="374" spans="1:27" ht="12.75" customHeight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</row>
    <row r="375" spans="1:27" ht="12.75" customHeight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</row>
    <row r="376" spans="1:27" ht="12.75" customHeight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</row>
    <row r="377" spans="1:27" ht="12.75" customHeight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</row>
    <row r="378" spans="1:27" ht="12.75" customHeight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</row>
    <row r="379" spans="1:27" ht="12.75" customHeight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</row>
    <row r="380" spans="1:27" ht="12.75" customHeight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</row>
    <row r="381" spans="1:27" ht="12.75" customHeight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</row>
    <row r="382" spans="1:27" ht="12.75" customHeight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</row>
    <row r="383" spans="1:27" ht="12.75" customHeight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</row>
    <row r="384" spans="1:27" ht="12.75" customHeight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</row>
    <row r="385" spans="1:27" ht="12.75" customHeight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</row>
    <row r="386" spans="1:27" ht="12.7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</row>
    <row r="387" spans="1:27" ht="12.7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</row>
    <row r="388" spans="1:27" ht="12.7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</row>
    <row r="389" spans="1:27" ht="12.7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</row>
    <row r="390" spans="1:27" ht="12.7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</row>
    <row r="391" spans="1:27" ht="12.7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</row>
    <row r="392" spans="1:27" ht="12.7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</row>
    <row r="393" spans="1:27" ht="12.7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</row>
    <row r="394" spans="1:27" ht="12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</row>
    <row r="395" spans="1:27" ht="12.7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</row>
    <row r="396" spans="1:27" ht="12.7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</row>
    <row r="397" spans="1:27" ht="12.7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</row>
    <row r="398" spans="1:27" ht="12.7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</row>
    <row r="399" spans="1:27" ht="12.7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</row>
    <row r="400" spans="1:27" ht="12.7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</row>
    <row r="401" spans="1:27" ht="12.7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</row>
    <row r="402" spans="1:27" ht="12.7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</row>
    <row r="403" spans="1:27" ht="12.7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</row>
    <row r="404" spans="1:27" ht="12.7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</row>
    <row r="405" spans="1:27" ht="12.7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</row>
    <row r="406" spans="1:27" ht="12.7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</row>
    <row r="407" spans="1:27" ht="12.7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</row>
    <row r="408" spans="1:27" ht="12.7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</row>
    <row r="409" spans="1:27" ht="12.7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</row>
    <row r="410" spans="1:27" ht="12.7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</row>
    <row r="411" spans="1:27" ht="12.7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</row>
    <row r="412" spans="1:27" ht="12.7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</row>
    <row r="413" spans="1:27" ht="12.7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</row>
    <row r="414" spans="1:27" ht="12.7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</row>
    <row r="415" spans="1:27" ht="12.7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</row>
    <row r="416" spans="1:27" ht="12.7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</row>
    <row r="417" spans="1:27" ht="12.7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</row>
    <row r="418" spans="1:27" ht="12.7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</row>
    <row r="419" spans="1:27" ht="12.7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</row>
    <row r="420" spans="1:27" ht="12.7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</row>
    <row r="421" spans="1:27" ht="12.7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</row>
    <row r="422" spans="1:27" ht="12.7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</row>
    <row r="423" spans="1:27" ht="12.7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</row>
    <row r="424" spans="1:27" ht="12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</row>
    <row r="425" spans="1:27" ht="12.7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</row>
    <row r="426" spans="1:27" ht="12.7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</row>
    <row r="427" spans="1:27" ht="12.7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</row>
    <row r="428" spans="1:27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</row>
    <row r="429" spans="1:27" ht="12.7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</row>
    <row r="430" spans="1:27" ht="12.7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</row>
    <row r="431" spans="1:27" ht="12.7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</row>
    <row r="432" spans="1:27" ht="12.7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</row>
    <row r="433" spans="1:27" ht="12.7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</row>
    <row r="434" spans="1:27" ht="12.7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</row>
    <row r="435" spans="1:27" ht="12.7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</row>
    <row r="436" spans="1:27" ht="12.7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</row>
    <row r="437" spans="1:27" ht="12.7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</row>
    <row r="438" spans="1:27" ht="12.7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</row>
    <row r="439" spans="1:27" ht="12.7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</row>
    <row r="440" spans="1:27" ht="12.7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</row>
    <row r="441" spans="1:27" ht="12.7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</row>
    <row r="442" spans="1:27" ht="12.7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</row>
    <row r="443" spans="1:27" ht="12.7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</row>
    <row r="444" spans="1:27" ht="12.7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</row>
    <row r="445" spans="1:27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</row>
    <row r="446" spans="1:27" ht="12.7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</row>
    <row r="447" spans="1:27" ht="12.7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</row>
    <row r="448" spans="1:27" ht="12.7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</row>
    <row r="449" spans="1:27" ht="12.7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</row>
    <row r="450" spans="1:27" ht="12.7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</row>
    <row r="451" spans="1:27" ht="12.7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</row>
    <row r="452" spans="1:27" ht="12.7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</row>
    <row r="453" spans="1:27" ht="12.7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</row>
    <row r="454" spans="1:27" ht="12.7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</row>
    <row r="455" spans="1:27" ht="12.7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</row>
    <row r="456" spans="1:27" ht="12.7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</row>
    <row r="457" spans="1:27" ht="12.7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</row>
    <row r="458" spans="1:27" ht="12.7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</row>
    <row r="459" spans="1:27" ht="12.7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</row>
    <row r="460" spans="1:27" ht="12.7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</row>
    <row r="461" spans="1:27" ht="12.7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</row>
    <row r="462" spans="1:27" ht="12.7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</row>
    <row r="463" spans="1:27" ht="12.7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</row>
    <row r="464" spans="1:27" ht="12.7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</row>
    <row r="465" spans="1:27" ht="12.7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</row>
    <row r="466" spans="1:27" ht="12.7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</row>
    <row r="467" spans="1:27" ht="12.7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</row>
    <row r="468" spans="1:27" ht="12.7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</row>
    <row r="469" spans="1:27" ht="12.7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</row>
    <row r="470" spans="1:27" ht="12.7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</row>
    <row r="471" spans="1:27" ht="12.7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</row>
    <row r="472" spans="1:27" ht="12.7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</row>
    <row r="473" spans="1:27" ht="12.7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</row>
    <row r="474" spans="1:27" ht="12.7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</row>
    <row r="475" spans="1:27" ht="12.7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</row>
    <row r="476" spans="1:27" ht="12.7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</row>
    <row r="477" spans="1:27" ht="12.7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</row>
    <row r="478" spans="1:27" ht="12.7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</row>
    <row r="479" spans="1:27" ht="12.7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</row>
    <row r="480" spans="1:27" ht="12.7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</row>
    <row r="481" spans="1:27" ht="12.7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</row>
    <row r="482" spans="1:27" ht="12.7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</row>
    <row r="483" spans="1:27" ht="12.7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</row>
    <row r="484" spans="1:27" ht="12.7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</row>
    <row r="485" spans="1:27" ht="12.7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</row>
    <row r="486" spans="1:27" ht="12.7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</row>
    <row r="487" spans="1:27" ht="12.7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</row>
    <row r="488" spans="1:27" ht="12.7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</row>
    <row r="489" spans="1:27" ht="12.7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</row>
    <row r="490" spans="1:27" ht="12.7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</row>
    <row r="491" spans="1:27" ht="12.7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</row>
    <row r="492" spans="1:27" ht="12.7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</row>
    <row r="493" spans="1:27" ht="12.7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</row>
    <row r="494" spans="1:27" ht="12.7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</row>
    <row r="495" spans="1:27" ht="12.7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</row>
    <row r="496" spans="1:27" ht="12.7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</row>
    <row r="497" spans="1:27" ht="12.7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</row>
    <row r="498" spans="1:27" ht="12.7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</row>
    <row r="499" spans="1:27" ht="12.7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</row>
    <row r="500" spans="1:27" ht="12.7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</row>
    <row r="501" spans="1:27" ht="12.7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</row>
    <row r="502" spans="1:27" ht="12.7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</row>
    <row r="503" spans="1:27" ht="12.7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</row>
    <row r="504" spans="1:27" ht="12.7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</row>
    <row r="505" spans="1:27" ht="12.7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</row>
    <row r="506" spans="1:27" ht="12.7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</row>
    <row r="507" spans="1:27" ht="12.7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</row>
    <row r="508" spans="1:27" ht="12.7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</row>
    <row r="509" spans="1:27" ht="12.7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</row>
    <row r="510" spans="1:27" ht="12.7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</row>
    <row r="511" spans="1:27" ht="12.7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</row>
    <row r="512" spans="1:27" ht="12.7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</row>
    <row r="513" spans="1:27" ht="12.7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</row>
    <row r="514" spans="1:27" ht="12.7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</row>
    <row r="515" spans="1:27" ht="12.7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</row>
    <row r="516" spans="1:27" ht="12.7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</row>
    <row r="517" spans="1:27" ht="12.7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</row>
    <row r="518" spans="1:27" ht="12.7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</row>
    <row r="519" spans="1:27" ht="12.7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</row>
    <row r="520" spans="1:27" ht="12.7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</row>
    <row r="521" spans="1:27" ht="12.7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</row>
    <row r="522" spans="1:27" ht="12.7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</row>
    <row r="523" spans="1:27" ht="12.7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</row>
    <row r="524" spans="1:27" ht="12.7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</row>
    <row r="525" spans="1:27" ht="12.7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</row>
    <row r="526" spans="1:27" ht="12.7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</row>
    <row r="527" spans="1:27" ht="12.7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</row>
    <row r="528" spans="1:27" ht="12.7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</row>
    <row r="529" spans="1:27" ht="12.7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</row>
    <row r="530" spans="1:27" ht="12.7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</row>
    <row r="531" spans="1:27" ht="12.7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</row>
    <row r="532" spans="1:27" ht="12.7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</row>
    <row r="533" spans="1:27" ht="12.7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</row>
    <row r="534" spans="1:27" ht="12.7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</row>
    <row r="535" spans="1:27" ht="12.7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</row>
    <row r="536" spans="1:27" ht="12.7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</row>
    <row r="537" spans="1:27" ht="12.7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</row>
    <row r="538" spans="1:27" ht="12.7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</row>
    <row r="539" spans="1:27" ht="12.7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</row>
    <row r="540" spans="1:27" ht="12.7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</row>
    <row r="541" spans="1:27" ht="12.7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</row>
    <row r="542" spans="1:27" ht="12.7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</row>
    <row r="543" spans="1:27" ht="12.7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</row>
    <row r="544" spans="1:27" ht="12.7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</row>
    <row r="545" spans="1:27" ht="12.7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</row>
    <row r="546" spans="1:27" ht="12.7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</row>
    <row r="547" spans="1:27" ht="12.7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</row>
    <row r="548" spans="1:27" ht="12.7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</row>
    <row r="549" spans="1:27" ht="12.7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</row>
    <row r="550" spans="1:27" ht="12.7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</row>
    <row r="551" spans="1:27" ht="12.7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</row>
    <row r="552" spans="1:27" ht="12.7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</row>
    <row r="553" spans="1:27" ht="12.7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</row>
    <row r="554" spans="1:27" ht="12.7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</row>
    <row r="555" spans="1:27" ht="12.7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</row>
    <row r="556" spans="1:27" ht="12.7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</row>
    <row r="557" spans="1:27" ht="12.7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</row>
    <row r="558" spans="1:27" ht="12.7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</row>
    <row r="559" spans="1:27" ht="12.7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</row>
    <row r="560" spans="1:27" ht="12.7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</row>
    <row r="561" spans="1:27" ht="12.7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</row>
    <row r="562" spans="1:27" ht="12.7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</row>
    <row r="563" spans="1:27" ht="12.7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</row>
    <row r="564" spans="1:27" ht="12.7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</row>
    <row r="565" spans="1:27" ht="12.7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</row>
    <row r="566" spans="1:27" ht="12.7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</row>
    <row r="567" spans="1:27" ht="12.7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</row>
    <row r="568" spans="1:27" ht="12.7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</row>
    <row r="569" spans="1:27" ht="12.7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</row>
    <row r="570" spans="1:27" ht="12.7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</row>
    <row r="571" spans="1:27" ht="12.7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</row>
    <row r="572" spans="1:27" ht="12.7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</row>
    <row r="573" spans="1:27" ht="12.7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</row>
    <row r="574" spans="1:27" ht="12.7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</row>
    <row r="575" spans="1:27" ht="12.7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</row>
    <row r="576" spans="1:27" ht="12.7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</row>
    <row r="577" spans="1:27" ht="12.7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</row>
    <row r="578" spans="1:27" ht="12.7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</row>
    <row r="579" spans="1:27" ht="12.7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</row>
    <row r="580" spans="1:27" ht="12.7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</row>
    <row r="581" spans="1:27" ht="12.7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</row>
    <row r="582" spans="1:27" ht="12.7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</row>
    <row r="583" spans="1:27" ht="12.7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</row>
    <row r="584" spans="1:27" ht="12.7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</row>
    <row r="585" spans="1:27" ht="12.7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</row>
    <row r="586" spans="1:27" ht="12.7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</row>
    <row r="587" spans="1:27" ht="12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</row>
    <row r="588" spans="1:27" ht="12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</row>
    <row r="589" spans="1:27" ht="12.7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</row>
    <row r="590" spans="1:27" ht="12.7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</row>
    <row r="591" spans="1:27" ht="12.7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</row>
    <row r="592" spans="1:27" ht="12.7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</row>
    <row r="593" spans="1:27" ht="12.7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</row>
    <row r="594" spans="1:27" ht="12.7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</row>
    <row r="595" spans="1:27" ht="12.7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</row>
    <row r="596" spans="1:27" ht="12.7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</row>
    <row r="597" spans="1:27" ht="12.7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</row>
    <row r="598" spans="1:27" ht="12.7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</row>
    <row r="599" spans="1:27" ht="12.7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</row>
    <row r="600" spans="1:27" ht="12.7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</row>
    <row r="601" spans="1:27" ht="12.7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</row>
    <row r="602" spans="1:27" ht="12.7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</row>
    <row r="603" spans="1:27" ht="12.7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</row>
    <row r="604" spans="1:27" ht="12.7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</row>
    <row r="605" spans="1:27" ht="12.7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</row>
    <row r="606" spans="1:27" ht="12.7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</row>
    <row r="607" spans="1:27" ht="12.7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</row>
    <row r="608" spans="1:27" ht="12.7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</row>
    <row r="609" spans="1:27" ht="12.7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</row>
    <row r="610" spans="1:27" ht="12.7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</row>
    <row r="611" spans="1:27" ht="12.7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</row>
    <row r="612" spans="1:27" ht="12.7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</row>
    <row r="613" spans="1:27" ht="12.7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</row>
    <row r="614" spans="1:27" ht="12.7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</row>
    <row r="615" spans="1:27" ht="12.7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</row>
    <row r="616" spans="1:27" ht="12.7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</row>
    <row r="617" spans="1:27" ht="12.7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</row>
    <row r="618" spans="1:27" ht="12.7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</row>
    <row r="619" spans="1:27" ht="12.7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</row>
    <row r="620" spans="1:27" ht="12.7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</row>
    <row r="621" spans="1:27" ht="12.7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</row>
    <row r="622" spans="1:27" ht="12.7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</row>
    <row r="623" spans="1:27" ht="12.7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</row>
    <row r="624" spans="1:27" ht="12.7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</row>
    <row r="625" spans="1:27" ht="12.7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</row>
    <row r="626" spans="1:27" ht="12.7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</row>
    <row r="627" spans="1:27" ht="12.7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</row>
    <row r="628" spans="1:27" ht="12.7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</row>
    <row r="629" spans="1:27" ht="12.7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</row>
    <row r="630" spans="1:27" ht="12.7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</row>
    <row r="631" spans="1:27" ht="12.7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</row>
    <row r="632" spans="1:27" ht="12.7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</row>
    <row r="633" spans="1:27" ht="12.7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</row>
    <row r="634" spans="1:27" ht="12.7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</row>
    <row r="635" spans="1:27" ht="12.7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</row>
    <row r="636" spans="1:27" ht="12.7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</row>
    <row r="637" spans="1:27" ht="12.7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</row>
    <row r="638" spans="1:27" ht="12.7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</row>
    <row r="639" spans="1:27" ht="12.7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</row>
    <row r="640" spans="1:27" ht="12.7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</row>
    <row r="641" spans="1:27" ht="12.7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</row>
    <row r="642" spans="1:27" ht="12.7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</row>
    <row r="643" spans="1:27" ht="12.7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</row>
    <row r="644" spans="1:27" ht="12.7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</row>
    <row r="645" spans="1:27" ht="12.7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</row>
    <row r="646" spans="1:27" ht="12.7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</row>
    <row r="647" spans="1:27" ht="12.7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</row>
    <row r="648" spans="1:27" ht="12.7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</row>
    <row r="649" spans="1:27" ht="12.7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</row>
    <row r="650" spans="1:27" ht="12.7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</row>
    <row r="651" spans="1:27" ht="12.7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</row>
    <row r="652" spans="1:27" ht="12.7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</row>
    <row r="653" spans="1:27" ht="12.7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</row>
    <row r="654" spans="1:27" ht="12.7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</row>
    <row r="655" spans="1:27" ht="12.7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</row>
    <row r="656" spans="1:27" ht="12.7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</row>
    <row r="657" spans="1:27" ht="12.7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</row>
    <row r="658" spans="1:27" ht="12.7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</row>
    <row r="659" spans="1:27" ht="12.7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</row>
    <row r="660" spans="1:27" ht="12.7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</row>
    <row r="661" spans="1:27" ht="12.7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</row>
    <row r="662" spans="1:27" ht="12.7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</row>
    <row r="663" spans="1:27" ht="12.7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</row>
    <row r="664" spans="1:27" ht="12.7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</row>
    <row r="665" spans="1:27" ht="12.7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</row>
    <row r="666" spans="1:27" ht="12.7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</row>
    <row r="667" spans="1:27" ht="12.7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</row>
    <row r="668" spans="1:27" ht="12.7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</row>
    <row r="669" spans="1:27" ht="12.7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</row>
    <row r="670" spans="1:27" ht="12.7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</row>
    <row r="671" spans="1:27" ht="12.7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</row>
    <row r="672" spans="1:27" ht="12.7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</row>
    <row r="673" spans="1:27" ht="12.7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</row>
    <row r="674" spans="1:27" ht="12.7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</row>
    <row r="675" spans="1:27" ht="12.7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</row>
    <row r="676" spans="1:27" ht="12.7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</row>
    <row r="677" spans="1:27" ht="12.7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</row>
    <row r="678" spans="1:27" ht="12.7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</row>
    <row r="679" spans="1:27" ht="12.7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</row>
    <row r="680" spans="1:27" ht="12.7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</row>
    <row r="681" spans="1:27" ht="12.7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</row>
    <row r="682" spans="1:27" ht="12.7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</row>
    <row r="683" spans="1:27" ht="12.7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</row>
    <row r="684" spans="1:27" ht="12.7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</row>
    <row r="685" spans="1:27" ht="12.7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</row>
    <row r="686" spans="1:27" ht="12.7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</row>
    <row r="687" spans="1:27" ht="12.7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</row>
    <row r="688" spans="1:27" ht="12.7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</row>
    <row r="689" spans="1:27" ht="12.7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</row>
    <row r="690" spans="1:27" ht="12.7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</row>
    <row r="691" spans="1:27" ht="12.7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</row>
    <row r="692" spans="1:27" ht="12.7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</row>
    <row r="693" spans="1:27" ht="12.7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</row>
    <row r="694" spans="1:27" ht="12.7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</row>
    <row r="695" spans="1:27" ht="12.7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</row>
    <row r="696" spans="1:27" ht="12.7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</row>
    <row r="697" spans="1:27" ht="12.7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</row>
    <row r="698" spans="1:27" ht="12.7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</row>
    <row r="699" spans="1:27" ht="12.7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</row>
    <row r="700" spans="1:27" ht="12.7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</row>
    <row r="701" spans="1:27" ht="12.7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</row>
    <row r="702" spans="1:27" ht="12.7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</row>
    <row r="703" spans="1:27" ht="12.7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</row>
    <row r="704" spans="1:27" ht="12.7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</row>
    <row r="705" spans="1:27" ht="12.7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</row>
    <row r="706" spans="1:27" ht="12.7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</row>
    <row r="707" spans="1:27" ht="12.7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</row>
    <row r="708" spans="1:27" ht="12.7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</row>
    <row r="709" spans="1:27" ht="12.7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</row>
    <row r="710" spans="1:27" ht="12.7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</row>
    <row r="711" spans="1:27" ht="12.7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</row>
    <row r="712" spans="1:27" ht="12.7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</row>
    <row r="713" spans="1:27" ht="12.7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</row>
    <row r="714" spans="1:27" ht="12.7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</row>
    <row r="715" spans="1:27" ht="12.7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</row>
    <row r="716" spans="1:27" ht="12.7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</row>
    <row r="717" spans="1:27" ht="12.7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</row>
    <row r="718" spans="1:27" ht="12.7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</row>
    <row r="719" spans="1:27" ht="12.7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</row>
    <row r="720" spans="1:27" ht="12.7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</row>
    <row r="721" spans="1:27" ht="12.7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</row>
    <row r="722" spans="1:27" ht="12.7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</row>
    <row r="723" spans="1:27" ht="12.7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</row>
    <row r="724" spans="1:27" ht="12.7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</row>
    <row r="725" spans="1:27" ht="12.7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</row>
    <row r="726" spans="1:27" ht="12.7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</row>
    <row r="727" spans="1:27" ht="12.7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</row>
    <row r="728" spans="1:27" ht="12.7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</row>
    <row r="729" spans="1:27" ht="12.7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</row>
    <row r="730" spans="1:27" ht="12.7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</row>
    <row r="731" spans="1:27" ht="12.7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</row>
    <row r="732" spans="1:27" ht="12.7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</row>
    <row r="733" spans="1:27" ht="12.7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</row>
    <row r="734" spans="1:27" ht="12.7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</row>
    <row r="735" spans="1:27" ht="12.7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</row>
    <row r="736" spans="1:27" ht="12.7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</row>
    <row r="737" spans="1:27" ht="12.7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</row>
    <row r="738" spans="1:27" ht="12.7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</row>
    <row r="739" spans="1:27" ht="12.7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</row>
    <row r="740" spans="1:27" ht="12.7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</row>
    <row r="741" spans="1:27" ht="12.7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</row>
    <row r="742" spans="1:27" ht="12.7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</row>
    <row r="743" spans="1:27" ht="12.7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</row>
    <row r="744" spans="1:27" ht="12.7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</row>
    <row r="745" spans="1:27" ht="12.7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</row>
    <row r="746" spans="1:27" ht="12.7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</row>
    <row r="747" spans="1:27" ht="12.7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</row>
    <row r="748" spans="1:27" ht="12.7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</row>
    <row r="749" spans="1:27" ht="12.7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</row>
    <row r="750" spans="1:27" ht="12.7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</row>
    <row r="751" spans="1:27" ht="12.7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</row>
    <row r="752" spans="1:27" ht="12.7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</row>
    <row r="753" spans="1:27" ht="12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</row>
    <row r="754" spans="1:27" ht="12.7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</row>
    <row r="755" spans="1:27" ht="12.7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</row>
    <row r="756" spans="1:27" ht="12.7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</row>
    <row r="757" spans="1:27" ht="12.7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</row>
    <row r="758" spans="1:27" ht="12.7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</row>
    <row r="759" spans="1:27" ht="12.7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</row>
    <row r="760" spans="1:27" ht="12.7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</row>
    <row r="761" spans="1:27" ht="12.7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</row>
    <row r="762" spans="1:27" ht="12.7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</row>
    <row r="763" spans="1:27" ht="12.7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</row>
    <row r="764" spans="1:27" ht="12.7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</row>
    <row r="765" spans="1:27" ht="12.7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</row>
    <row r="766" spans="1:27" ht="12.7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</row>
    <row r="767" spans="1:27" ht="12.7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</row>
    <row r="768" spans="1:27" ht="12.7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</row>
    <row r="769" spans="1:27" ht="12.7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</row>
    <row r="770" spans="1:27" ht="12.7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</row>
    <row r="771" spans="1:27" ht="12.7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</row>
    <row r="772" spans="1:27" ht="12.7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</row>
    <row r="773" spans="1:27" ht="12.7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</row>
    <row r="774" spans="1:27" ht="12.7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</row>
    <row r="775" spans="1:27" ht="12.7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</row>
    <row r="776" spans="1:27" ht="12.7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</row>
    <row r="777" spans="1:27" ht="12.7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</row>
    <row r="778" spans="1:27" ht="12.7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</row>
    <row r="779" spans="1:27" ht="12.7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</row>
    <row r="780" spans="1:27" ht="12.7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</row>
    <row r="781" spans="1:27" ht="12.7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</row>
    <row r="782" spans="1:27" ht="12.7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</row>
    <row r="783" spans="1:27" ht="12.7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</row>
    <row r="784" spans="1:27" ht="12.7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</row>
    <row r="785" spans="1:27" ht="12.7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</row>
    <row r="786" spans="1:27" ht="12.7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</row>
    <row r="787" spans="1:27" ht="12.7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</row>
    <row r="788" spans="1:27" ht="12.7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</row>
    <row r="789" spans="1:27" ht="12.7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</row>
    <row r="790" spans="1:27" ht="12.7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</row>
    <row r="791" spans="1:27" ht="12.7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</row>
    <row r="792" spans="1:27" ht="12.7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</row>
    <row r="793" spans="1:27" ht="12.7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</row>
    <row r="794" spans="1:27" ht="12.7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</row>
    <row r="795" spans="1:27" ht="12.7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</row>
    <row r="796" spans="1:27" ht="12.7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</row>
    <row r="797" spans="1:27" ht="12.7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</row>
    <row r="798" spans="1:27" ht="12.7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</row>
    <row r="799" spans="1:27" ht="12.7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</row>
    <row r="800" spans="1:27" ht="12.7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</row>
    <row r="801" spans="1:27" ht="12.7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</row>
    <row r="802" spans="1:27" ht="12.7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</row>
    <row r="803" spans="1:27" ht="12.7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</row>
    <row r="804" spans="1:27" ht="12.7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</row>
    <row r="805" spans="1:27" ht="12.7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</row>
    <row r="806" spans="1:27" ht="12.7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</row>
    <row r="807" spans="1:27" ht="12.7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</row>
    <row r="808" spans="1:27" ht="12.7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</row>
    <row r="809" spans="1:27" ht="12.7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</row>
    <row r="810" spans="1:27" ht="12.7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</row>
    <row r="811" spans="1:27" ht="12.7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</row>
    <row r="812" spans="1:27" ht="12.7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</row>
    <row r="813" spans="1:27" ht="12.7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</row>
    <row r="814" spans="1:27" ht="12.7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</row>
    <row r="815" spans="1:27" ht="12.7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</row>
    <row r="816" spans="1:27" ht="12.7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</row>
    <row r="817" spans="1:27" ht="12.7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</row>
    <row r="818" spans="1:27" ht="12.7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</row>
    <row r="819" spans="1:27" ht="12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</row>
    <row r="820" spans="1:27" ht="12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</row>
    <row r="821" spans="1:27" ht="12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</row>
    <row r="822" spans="1:27" ht="12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</row>
    <row r="823" spans="1:27" ht="12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</row>
    <row r="824" spans="1:27" ht="12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</row>
    <row r="825" spans="1:27" ht="12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</row>
    <row r="826" spans="1:27" ht="12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</row>
    <row r="827" spans="1:27" ht="12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</row>
    <row r="828" spans="1:27" ht="12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</row>
    <row r="829" spans="1:27" ht="12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</row>
    <row r="830" spans="1:27" ht="12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</row>
    <row r="831" spans="1:27" ht="12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</row>
    <row r="832" spans="1:27" ht="12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</row>
    <row r="833" spans="1:27" ht="12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</row>
    <row r="834" spans="1:27" ht="12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</row>
    <row r="835" spans="1:27" ht="12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</row>
    <row r="836" spans="1:27" ht="12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</row>
    <row r="837" spans="1:27" ht="12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</row>
    <row r="838" spans="1:27" ht="12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</row>
    <row r="839" spans="1:27" ht="12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</row>
    <row r="840" spans="1:27" ht="12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</row>
    <row r="841" spans="1:27" ht="12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</row>
    <row r="842" spans="1:27" ht="12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</row>
    <row r="843" spans="1:27" ht="12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</row>
    <row r="844" spans="1:27" ht="12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</row>
    <row r="845" spans="1:27" ht="12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</row>
    <row r="846" spans="1:27" ht="12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</row>
    <row r="847" spans="1:27" ht="12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</row>
    <row r="848" spans="1:27" ht="12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</row>
    <row r="849" spans="1:27" ht="12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</row>
    <row r="850" spans="1:27" ht="12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</row>
    <row r="851" spans="1:27" ht="12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</row>
    <row r="852" spans="1:27" ht="12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</row>
    <row r="853" spans="1:27" ht="12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</row>
    <row r="854" spans="1:27" ht="12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</row>
    <row r="855" spans="1:27" ht="12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</row>
    <row r="856" spans="1:27" ht="12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</row>
    <row r="857" spans="1:27" ht="12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</row>
    <row r="858" spans="1:27" ht="12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</row>
    <row r="859" spans="1:27" ht="12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</row>
    <row r="860" spans="1:27" ht="12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</row>
    <row r="861" spans="1:27" ht="12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</row>
    <row r="862" spans="1:27" ht="12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</row>
    <row r="863" spans="1:27" ht="12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</row>
    <row r="864" spans="1:27" ht="12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</row>
    <row r="865" spans="1:27" ht="12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</row>
    <row r="866" spans="1:27" ht="12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</row>
    <row r="867" spans="1:27" ht="12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</row>
    <row r="868" spans="1:27" ht="12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</row>
    <row r="869" spans="1:27" ht="12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</row>
    <row r="870" spans="1:27" ht="12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</row>
    <row r="871" spans="1:27" ht="12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</row>
    <row r="872" spans="1:27" ht="12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</row>
    <row r="873" spans="1:27" ht="12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</row>
    <row r="874" spans="1:27" ht="12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</row>
    <row r="875" spans="1:27" ht="12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</row>
    <row r="876" spans="1:27" ht="12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</row>
    <row r="877" spans="1:27" ht="12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</row>
    <row r="878" spans="1:27" ht="12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</row>
    <row r="879" spans="1:27" ht="12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</row>
    <row r="880" spans="1:27" ht="12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</row>
    <row r="881" spans="1:27" ht="12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</row>
    <row r="882" spans="1:27" ht="12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</row>
    <row r="883" spans="1:27" ht="12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</row>
    <row r="884" spans="1:27" ht="12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</row>
    <row r="885" spans="1:27" ht="12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</row>
    <row r="886" spans="1:27" ht="12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</row>
    <row r="887" spans="1:27" ht="12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</row>
    <row r="888" spans="1:27" ht="12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</row>
    <row r="889" spans="1:27" ht="12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</row>
    <row r="890" spans="1:27" ht="12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</row>
    <row r="891" spans="1:27" ht="12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</row>
    <row r="892" spans="1:27" ht="12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</row>
    <row r="893" spans="1:27" ht="12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</row>
    <row r="894" spans="1:27" ht="12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</row>
    <row r="895" spans="1:27" ht="12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</row>
    <row r="896" spans="1:27" ht="12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</row>
    <row r="897" spans="1:27" ht="12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</row>
    <row r="898" spans="1:27" ht="12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</row>
    <row r="899" spans="1:27" ht="12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</row>
    <row r="900" spans="1:27" ht="12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</row>
    <row r="901" spans="1:27" ht="12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</row>
    <row r="902" spans="1:27" ht="12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</row>
    <row r="903" spans="1:27" ht="12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</row>
    <row r="904" spans="1:27" ht="12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</row>
    <row r="905" spans="1:27" ht="12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</row>
    <row r="906" spans="1:27" ht="12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</row>
    <row r="907" spans="1:27" ht="12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</row>
    <row r="908" spans="1:27" ht="12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</row>
    <row r="909" spans="1:27" ht="12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</row>
    <row r="910" spans="1:27" ht="12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</row>
    <row r="911" spans="1:27" ht="12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</row>
    <row r="912" spans="1:27" ht="12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</row>
    <row r="913" spans="1:27" ht="12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</row>
    <row r="914" spans="1:27" ht="12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</row>
    <row r="915" spans="1:27" ht="12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</row>
    <row r="916" spans="1:27" ht="12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</row>
    <row r="917" spans="1:27" ht="12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</row>
    <row r="918" spans="1:27" ht="12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</row>
    <row r="919" spans="1:27" ht="12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</row>
    <row r="920" spans="1:27" ht="12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</row>
    <row r="921" spans="1:27" ht="12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</row>
    <row r="922" spans="1:27" ht="12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</row>
    <row r="923" spans="1:27" ht="12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</row>
    <row r="924" spans="1:27" ht="12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</row>
    <row r="925" spans="1:27" ht="12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</row>
    <row r="926" spans="1:27" ht="12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</row>
    <row r="927" spans="1:27" ht="12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</row>
    <row r="928" spans="1:27" ht="12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</row>
    <row r="929" spans="1:27" ht="12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</row>
    <row r="930" spans="1:27" ht="12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</row>
    <row r="931" spans="1:27" ht="12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</row>
    <row r="932" spans="1:27" ht="12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</row>
    <row r="933" spans="1:27" ht="12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</row>
    <row r="934" spans="1:27" ht="12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</row>
    <row r="935" spans="1:27" ht="12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</row>
    <row r="936" spans="1:27" ht="12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</row>
    <row r="937" spans="1:27" ht="12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</row>
    <row r="938" spans="1:27" ht="12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</row>
    <row r="939" spans="1:27" ht="12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</row>
    <row r="940" spans="1:27" ht="12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</row>
    <row r="941" spans="1:27" ht="12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</row>
    <row r="942" spans="1:27" ht="12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</row>
    <row r="943" spans="1:27" ht="12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</row>
    <row r="944" spans="1:27" ht="12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</row>
    <row r="945" spans="1:27" ht="12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</row>
    <row r="946" spans="1:27" ht="12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</row>
    <row r="947" spans="1:27" ht="12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</row>
    <row r="948" spans="1:27" ht="12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</row>
    <row r="949" spans="1:27" ht="12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</row>
    <row r="950" spans="1:27" ht="12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</row>
    <row r="951" spans="1:27" ht="12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</row>
    <row r="952" spans="1:27" ht="12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</row>
    <row r="953" spans="1:27" ht="12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</row>
    <row r="954" spans="1:27" ht="12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</row>
    <row r="955" spans="1:27" ht="12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</row>
    <row r="956" spans="1:27" ht="12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</row>
    <row r="957" spans="1:27" ht="12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</row>
    <row r="958" spans="1:27" ht="12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</row>
    <row r="959" spans="1:27" ht="12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</row>
    <row r="960" spans="1:27" ht="12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</row>
    <row r="961" spans="1:27" ht="12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</row>
    <row r="962" spans="1:27" ht="12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</row>
    <row r="963" spans="1:27" ht="12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</row>
    <row r="964" spans="1:27" ht="12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</row>
    <row r="965" spans="1:27" ht="12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</row>
    <row r="966" spans="1:27" ht="12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</row>
    <row r="967" spans="1:27" ht="12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</row>
    <row r="968" spans="1:27" ht="12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</row>
    <row r="969" spans="1:27" ht="12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</row>
    <row r="970" spans="1:27" ht="12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</row>
    <row r="971" spans="1:27" ht="12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</row>
    <row r="972" spans="1:27" ht="12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</row>
    <row r="973" spans="1:27" ht="12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</row>
    <row r="974" spans="1:27" ht="12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</row>
    <row r="975" spans="1:27" ht="12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</row>
    <row r="976" spans="1:27" ht="12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</row>
    <row r="977" spans="1:27" ht="12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</row>
    <row r="978" spans="1:27" ht="12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</row>
    <row r="979" spans="1:27" ht="12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</row>
    <row r="980" spans="1:27" ht="12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</row>
    <row r="981" spans="1:27" ht="12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</row>
    <row r="982" spans="1:27" ht="12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</row>
    <row r="983" spans="1:27" ht="12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</row>
    <row r="984" spans="1:27" ht="12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</row>
    <row r="985" spans="1:27" ht="12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</row>
    <row r="986" spans="1:27" ht="12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</row>
    <row r="987" spans="1:27" ht="12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</row>
    <row r="988" spans="1:27" ht="12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</row>
    <row r="989" spans="1:27" ht="12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</row>
    <row r="990" spans="1:27" ht="12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</row>
    <row r="991" spans="1:27" ht="12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</row>
    <row r="992" spans="1:27" ht="12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</row>
    <row r="993" spans="1:27" ht="12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</row>
    <row r="994" spans="1:27" ht="12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</row>
    <row r="995" spans="1:27" ht="12.7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</row>
    <row r="996" spans="1:27" ht="12.7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</row>
    <row r="997" spans="1:27" ht="12.7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</row>
    <row r="998" spans="1:27" ht="12.7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</row>
    <row r="999" spans="1:27" ht="12.7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</row>
    <row r="1000" spans="1:27" ht="12.75" customHeight="1"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</row>
  </sheetData>
  <sheetProtection algorithmName="SHA-512" hashValue="20JdmNjJ6tYNv05+0l/AK2RHjnVUfnzpXrNZIfPhrmTGX35Sdk+sB/+a1OLgMgjTv8/URvTtOTYglVZFTReSIg==" saltValue="MDjg6BALx6DPUVjOg+wfJw==" spinCount="100000" sheet="1" formatColumns="0"/>
  <conditionalFormatting sqref="A11">
    <cfRule type="expression" dxfId="56" priority="4">
      <formula>$C$11&lt;&gt;0</formula>
    </cfRule>
  </conditionalFormatting>
  <conditionalFormatting sqref="A23">
    <cfRule type="expression" dxfId="55" priority="5">
      <formula>$B$23&lt;&gt;0</formula>
    </cfRule>
  </conditionalFormatting>
  <conditionalFormatting sqref="A28">
    <cfRule type="expression" dxfId="54" priority="2">
      <formula>$C$11&lt;&gt;0</formula>
    </cfRule>
  </conditionalFormatting>
  <conditionalFormatting sqref="A29">
    <cfRule type="expression" dxfId="53" priority="1">
      <formula>$C$11&lt;&gt;0</formula>
    </cfRule>
  </conditionalFormatting>
  <conditionalFormatting sqref="A30">
    <cfRule type="expression" dxfId="52" priority="3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6">
    <tabColor theme="3" tint="0.59999389629810485"/>
    <pageSetUpPr fitToPage="1"/>
  </sheetPr>
  <dimension ref="A1:AA1002"/>
  <sheetViews>
    <sheetView zoomScale="90" zoomScaleNormal="90" workbookViewId="0">
      <selection activeCell="C26" sqref="C26"/>
    </sheetView>
  </sheetViews>
  <sheetFormatPr defaultColWidth="14.453125" defaultRowHeight="14.5"/>
  <cols>
    <col min="1" max="1" width="46.54296875" customWidth="1"/>
    <col min="2" max="2" width="17.1796875" customWidth="1"/>
    <col min="3" max="3" width="18.7265625" customWidth="1"/>
    <col min="4" max="4" width="20" customWidth="1"/>
    <col min="5" max="5" width="2.453125" customWidth="1"/>
    <col min="6" max="6" width="14.54296875" customWidth="1"/>
    <col min="7" max="7" width="14.26953125" customWidth="1"/>
    <col min="8" max="8" width="16" customWidth="1"/>
    <col min="9" max="27" width="22.81640625" customWidth="1"/>
  </cols>
  <sheetData>
    <row r="1" spans="1:27" ht="12.75" customHeight="1">
      <c r="A1" s="84"/>
      <c r="B1" s="85" t="s">
        <v>54</v>
      </c>
      <c r="C1" s="8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2.75" customHeight="1">
      <c r="A2" s="84"/>
      <c r="B2" s="85" t="s">
        <v>0</v>
      </c>
      <c r="C2" s="84"/>
      <c r="D2" s="87"/>
      <c r="E2" s="87"/>
      <c r="F2" s="87"/>
      <c r="G2" s="87"/>
      <c r="H2" s="87"/>
      <c r="I2" s="87"/>
      <c r="J2" s="87"/>
      <c r="K2" s="87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2.75" customHeight="1">
      <c r="A3" s="84"/>
      <c r="B3" s="85" t="s">
        <v>1</v>
      </c>
      <c r="C3" s="84"/>
      <c r="D3" s="87"/>
      <c r="E3" s="87"/>
      <c r="F3" s="87"/>
      <c r="G3" s="87"/>
      <c r="H3" s="87"/>
      <c r="I3" s="87"/>
      <c r="J3" s="87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2.75" customHeight="1">
      <c r="A4" s="84"/>
      <c r="B4" s="88" t="s">
        <v>68</v>
      </c>
      <c r="C4" s="84"/>
      <c r="D4" s="87"/>
      <c r="E4" s="87"/>
      <c r="F4" s="87"/>
      <c r="G4" s="87"/>
      <c r="H4" s="87"/>
      <c r="I4" s="87"/>
      <c r="J4" s="87"/>
      <c r="K4" s="87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7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ht="12.75" customHeight="1" thickBot="1">
      <c r="A6" s="84"/>
      <c r="B6" s="89" t="s">
        <v>2</v>
      </c>
      <c r="C6" s="86" t="str">
        <f>'[4]Contact Information'!C3</f>
        <v>2023.v02</v>
      </c>
      <c r="D6" s="90" t="s">
        <v>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5.25" customHeight="1" thickTop="1">
      <c r="A7" s="91"/>
      <c r="B7" s="92"/>
      <c r="C7" s="9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ht="12.75" customHeight="1">
      <c r="A8" s="94" t="s">
        <v>4</v>
      </c>
      <c r="B8" s="95"/>
      <c r="C8" s="96">
        <f>VLOOKUP($B$1,[4]VLOOKUP!A116:B143,2,FALSE)</f>
        <v>919369.06</v>
      </c>
      <c r="D8" s="9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4.5" customHeight="1">
      <c r="A9" s="98"/>
      <c r="B9" s="99"/>
      <c r="C9" s="100"/>
      <c r="D9" s="97"/>
      <c r="E9" s="86"/>
      <c r="F9" s="101"/>
      <c r="G9" s="102"/>
      <c r="H9" s="103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15" customHeight="1">
      <c r="A10" s="104" t="s">
        <v>5</v>
      </c>
      <c r="B10" s="105"/>
      <c r="C10" s="106">
        <f>'[4]Accounts by GL'!O192</f>
        <v>1711795.7500000002</v>
      </c>
      <c r="D10" s="97"/>
      <c r="E10" s="86"/>
      <c r="F10" s="107"/>
      <c r="G10" s="107" t="s">
        <v>59</v>
      </c>
      <c r="H10" s="108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2.75" customHeight="1">
      <c r="A11" s="109" t="s">
        <v>6</v>
      </c>
      <c r="B11" s="105"/>
      <c r="C11" s="110">
        <v>361783.21</v>
      </c>
      <c r="D11" s="97"/>
      <c r="E11" s="86"/>
      <c r="F11" s="111"/>
      <c r="G11" s="112" t="s">
        <v>60</v>
      </c>
      <c r="H11" s="10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12.75" customHeight="1" thickBot="1">
      <c r="A12" s="113" t="s">
        <v>7</v>
      </c>
      <c r="B12" s="114"/>
      <c r="C12" s="115">
        <f>SUM(C10:C11)</f>
        <v>2073578.9600000002</v>
      </c>
      <c r="D12" s="97"/>
      <c r="E12" s="86"/>
      <c r="F12" s="116" t="s">
        <v>70</v>
      </c>
      <c r="G12" s="117"/>
      <c r="H12" s="11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12.75" customHeight="1">
      <c r="A13" s="118" t="s">
        <v>9</v>
      </c>
      <c r="B13" s="105"/>
      <c r="C13" s="119"/>
      <c r="D13" s="97"/>
      <c r="E13" s="86"/>
      <c r="F13" s="120">
        <f>B14+B15</f>
        <v>1681195.84</v>
      </c>
      <c r="G13" s="117" t="s">
        <v>8</v>
      </c>
      <c r="H13" s="117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ht="12.75" customHeight="1" thickBot="1">
      <c r="A14" s="121" t="s">
        <v>11</v>
      </c>
      <c r="B14" s="122">
        <f>350027.49+11592.65-2715.42</f>
        <v>358904.72000000003</v>
      </c>
      <c r="C14" s="119"/>
      <c r="D14" s="97"/>
      <c r="E14" s="86"/>
      <c r="F14" s="123">
        <f>SUM(B16:B23)</f>
        <v>131149.4</v>
      </c>
      <c r="G14" s="117" t="s">
        <v>10</v>
      </c>
      <c r="H14" s="11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ht="12.75" customHeight="1">
      <c r="A15" s="121" t="s">
        <v>12</v>
      </c>
      <c r="B15" s="122">
        <v>1322291.1200000001</v>
      </c>
      <c r="C15" s="119"/>
      <c r="D15" s="97"/>
      <c r="E15" s="86"/>
      <c r="F15" s="124"/>
      <c r="G15" s="117"/>
      <c r="H15" s="117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12.75" customHeight="1">
      <c r="A16" s="121" t="s">
        <v>14</v>
      </c>
      <c r="B16" s="122">
        <v>26101.49</v>
      </c>
      <c r="C16" s="119"/>
      <c r="D16" s="97"/>
      <c r="E16" s="86"/>
      <c r="F16" s="120">
        <f>F13+F14</f>
        <v>1812345.24</v>
      </c>
      <c r="G16" s="117" t="s">
        <v>13</v>
      </c>
      <c r="H16" s="11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 customHeight="1">
      <c r="A17" s="121" t="s">
        <v>16</v>
      </c>
      <c r="B17" s="122">
        <v>0</v>
      </c>
      <c r="C17" s="119"/>
      <c r="D17" s="97"/>
      <c r="E17" s="86"/>
      <c r="F17" s="125">
        <f>F14/F16</f>
        <v>7.2364468482837188E-2</v>
      </c>
      <c r="G17" s="126" t="s">
        <v>15</v>
      </c>
      <c r="H17" s="127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</row>
    <row r="18" spans="1:27" ht="12.75" customHeight="1">
      <c r="A18" s="121" t="s">
        <v>17</v>
      </c>
      <c r="B18" s="122">
        <v>0</v>
      </c>
      <c r="C18" s="119"/>
      <c r="D18" s="97"/>
      <c r="E18" s="86"/>
      <c r="F18" s="86"/>
      <c r="G18" s="87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</row>
    <row r="19" spans="1:27" ht="12.75" customHeight="1">
      <c r="A19" s="121" t="s">
        <v>18</v>
      </c>
      <c r="B19" s="122">
        <v>0</v>
      </c>
      <c r="C19" s="119"/>
      <c r="D19" s="97"/>
      <c r="E19" s="86"/>
      <c r="F19" s="86"/>
      <c r="G19" s="87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2.75" customHeight="1">
      <c r="A20" s="121" t="s">
        <v>19</v>
      </c>
      <c r="B20" s="122">
        <v>0</v>
      </c>
      <c r="C20" s="119"/>
      <c r="D20" s="9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12.75" customHeight="1">
      <c r="A21" s="121" t="s">
        <v>20</v>
      </c>
      <c r="B21" s="122">
        <v>0</v>
      </c>
      <c r="C21" s="119"/>
      <c r="D21" s="9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ht="12.75" customHeight="1">
      <c r="A22" s="121" t="s">
        <v>21</v>
      </c>
      <c r="B22" s="122">
        <f>102332.49+2715.42</f>
        <v>105047.91</v>
      </c>
      <c r="C22" s="119"/>
      <c r="D22" s="9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12.75" customHeight="1">
      <c r="A23" s="109" t="s">
        <v>22</v>
      </c>
      <c r="B23" s="128">
        <v>0</v>
      </c>
      <c r="C23" s="119"/>
      <c r="D23" s="9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ht="12.75" customHeight="1">
      <c r="A24" s="118" t="s">
        <v>23</v>
      </c>
      <c r="B24" s="105"/>
      <c r="C24" s="96">
        <f>SUM(B14:B23)</f>
        <v>1812345.24</v>
      </c>
      <c r="D24" s="9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12.75" customHeight="1">
      <c r="A25" s="118"/>
      <c r="B25" s="105"/>
      <c r="C25" s="119"/>
      <c r="D25" s="9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spans="1:27" ht="12.75" customHeight="1" thickBot="1">
      <c r="A26" s="118" t="s">
        <v>24</v>
      </c>
      <c r="B26" s="105"/>
      <c r="C26" s="129">
        <f>C8+C12-C24</f>
        <v>1180602.7800000005</v>
      </c>
      <c r="D26" s="9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14.25" customHeight="1" thickTop="1" thickBot="1">
      <c r="A27" s="130"/>
      <c r="B27" s="131"/>
      <c r="C27" s="132"/>
      <c r="D27" s="9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ht="12.75" customHeight="1" thickTop="1">
      <c r="A28" s="86" t="s">
        <v>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12.75" customHeight="1">
      <c r="A29" s="133" t="s">
        <v>73</v>
      </c>
      <c r="B29" s="134"/>
      <c r="C29" s="13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12.75" customHeight="1">
      <c r="A30" s="86" t="s">
        <v>26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ht="12.75" customHeight="1">
      <c r="A31" s="133"/>
      <c r="B31" s="134"/>
      <c r="C31" s="13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12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2.75" customHeight="1">
      <c r="A34" s="89" t="s">
        <v>27</v>
      </c>
      <c r="B34" s="97"/>
      <c r="C34" s="97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2.75" customHeight="1">
      <c r="A35" s="86"/>
      <c r="B35" s="97"/>
      <c r="C35" s="97"/>
      <c r="D35" s="97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ht="12.75" customHeight="1">
      <c r="A36" s="86"/>
      <c r="B36" s="97"/>
      <c r="C36" s="97"/>
      <c r="D36" s="9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ht="12.75" customHeight="1">
      <c r="A37" s="86"/>
      <c r="B37" s="97"/>
      <c r="C37" s="97"/>
      <c r="D37" s="9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12.75" customHeight="1">
      <c r="A38" s="86"/>
      <c r="B38" s="97"/>
      <c r="C38" s="97"/>
      <c r="D38" s="97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12.75" customHeight="1">
      <c r="A39" s="86"/>
      <c r="B39" s="97"/>
      <c r="C39" s="97"/>
      <c r="D39" s="97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 customHeight="1">
      <c r="A40" s="86"/>
      <c r="B40" s="97"/>
      <c r="C40" s="97"/>
      <c r="D40" s="97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ht="12.75" customHeight="1">
      <c r="A41" s="86"/>
      <c r="B41" s="97"/>
      <c r="C41" s="97"/>
      <c r="D41" s="97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12.75" customHeight="1">
      <c r="A42" s="86"/>
      <c r="B42" s="97"/>
      <c r="C42" s="97"/>
      <c r="D42" s="97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2.75" customHeight="1">
      <c r="A43" s="86"/>
      <c r="B43" s="97"/>
      <c r="C43" s="97"/>
      <c r="D43" s="9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ht="12.75" customHeight="1">
      <c r="A44" s="86"/>
      <c r="B44" s="97"/>
      <c r="C44" s="97"/>
      <c r="D44" s="9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12.75" customHeight="1">
      <c r="A45" s="86"/>
      <c r="B45" s="97"/>
      <c r="C45" s="97"/>
      <c r="D45" s="97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12.75" customHeight="1">
      <c r="A46" s="86"/>
      <c r="B46" s="97"/>
      <c r="C46" s="97"/>
      <c r="D46" s="9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12.75" customHeight="1">
      <c r="A47" s="86"/>
      <c r="B47" s="97"/>
      <c r="C47" s="97"/>
      <c r="D47" s="9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</row>
    <row r="48" spans="1:27" ht="12.75" customHeight="1">
      <c r="A48" s="86"/>
      <c r="B48" s="97"/>
      <c r="C48" s="97"/>
      <c r="D48" s="9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12.75" customHeight="1">
      <c r="A49" s="86"/>
      <c r="B49" s="97"/>
      <c r="C49" s="97"/>
      <c r="D49" s="9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ht="12.75" customHeight="1">
      <c r="A50" s="86"/>
      <c r="B50" s="97"/>
      <c r="C50" s="97"/>
      <c r="D50" s="9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 customHeight="1">
      <c r="A51" s="86"/>
      <c r="B51" s="86"/>
      <c r="C51" s="86"/>
      <c r="D51" s="97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  <row r="52" spans="1:27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</row>
    <row r="54" spans="1:27" ht="14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</row>
    <row r="55" spans="1:27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</row>
    <row r="56" spans="1:27" ht="12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ht="12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27" ht="12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12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</row>
    <row r="60" spans="1:27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</row>
    <row r="62" spans="1:27" ht="12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27" ht="12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</row>
    <row r="64" spans="1:27" ht="12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spans="1:27" ht="12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</row>
    <row r="66" spans="1:27" ht="12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 ht="12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</row>
    <row r="68" spans="1:27" ht="12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</row>
    <row r="69" spans="1:27" ht="12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spans="1:27" ht="12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1:27" ht="12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spans="1:27" ht="12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</row>
    <row r="73" spans="1:27" ht="12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1:27" ht="12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1:27" ht="12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1:27" ht="12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27" ht="12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27" ht="12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27" ht="12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27" ht="12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ht="12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ht="12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ht="12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ht="12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ht="12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ht="12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ht="12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ht="12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ht="12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ht="12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ht="12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ht="12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ht="12.7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ht="12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ht="12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ht="12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27" ht="12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ht="12.7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 spans="1:27" ht="12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</row>
    <row r="101" spans="1:2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</row>
    <row r="102" spans="1:27" ht="12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ht="12.7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</row>
    <row r="104" spans="1:27" ht="12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</row>
    <row r="105" spans="1:27" ht="12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</row>
    <row r="106" spans="1:27" ht="12.7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</row>
    <row r="107" spans="1:27" ht="12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</row>
    <row r="108" spans="1:27" ht="12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27" ht="12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27" ht="12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</row>
    <row r="111" spans="1:27" ht="12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</row>
    <row r="112" spans="1:27" ht="12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</row>
    <row r="113" spans="1:27" ht="12.7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</row>
    <row r="114" spans="1:27" ht="12.7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</row>
    <row r="115" spans="1:27" ht="12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</row>
    <row r="116" spans="1:27" ht="12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</row>
    <row r="117" spans="1:27" ht="12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</row>
    <row r="118" spans="1:27" ht="12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</row>
    <row r="119" spans="1:27" ht="12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</row>
    <row r="120" spans="1:27" ht="12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</row>
    <row r="121" spans="1:27" ht="12.7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</row>
    <row r="122" spans="1:27" ht="12.7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</row>
    <row r="123" spans="1:27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</row>
    <row r="124" spans="1:27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</row>
    <row r="125" spans="1:27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</row>
    <row r="126" spans="1:27" ht="12.7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</row>
    <row r="127" spans="1:27" ht="12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</row>
    <row r="128" spans="1:27" ht="12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</row>
    <row r="129" spans="1:27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</row>
    <row r="130" spans="1:27" ht="12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</row>
    <row r="131" spans="1:27" ht="12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</row>
    <row r="132" spans="1:27" ht="12.7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</row>
    <row r="133" spans="1:27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</row>
    <row r="134" spans="1:27" ht="12.7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</row>
    <row r="135" spans="1:27" ht="12.7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</row>
    <row r="136" spans="1:27" ht="12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</row>
    <row r="137" spans="1:27" ht="12.7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</row>
    <row r="138" spans="1:27" ht="12.7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</row>
    <row r="139" spans="1:27" ht="12.7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</row>
    <row r="140" spans="1:27" ht="12.7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</row>
    <row r="141" spans="1:27" ht="12.7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</row>
    <row r="142" spans="1:27" ht="12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</row>
    <row r="143" spans="1:27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</row>
    <row r="144" spans="1:27" ht="12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</row>
    <row r="145" spans="1:27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</row>
    <row r="146" spans="1:27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</row>
    <row r="147" spans="1:27" ht="12.7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</row>
    <row r="148" spans="1:27" ht="12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</row>
    <row r="149" spans="1:27" ht="12.7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</row>
    <row r="150" spans="1:27" ht="12.7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</row>
    <row r="151" spans="1:27" ht="12.7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</row>
    <row r="152" spans="1:27" ht="12.7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</row>
    <row r="153" spans="1:27" ht="12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</row>
    <row r="154" spans="1:27" ht="12.7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</row>
    <row r="155" spans="1:27" ht="12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</row>
    <row r="156" spans="1:27" ht="12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</row>
    <row r="157" spans="1:27" ht="12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</row>
    <row r="158" spans="1:27" ht="12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</row>
    <row r="159" spans="1:27" ht="12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</row>
    <row r="160" spans="1:27" ht="12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</row>
    <row r="161" spans="1:27" ht="12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</row>
    <row r="162" spans="1:27" ht="12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</row>
    <row r="163" spans="1:27" ht="12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</row>
    <row r="164" spans="1:27" ht="12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</row>
    <row r="165" spans="1:27" ht="12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</row>
    <row r="166" spans="1:27" ht="12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</row>
    <row r="167" spans="1:27" ht="12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</row>
    <row r="168" spans="1:27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</row>
    <row r="169" spans="1:27" ht="12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</row>
    <row r="170" spans="1:27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</row>
    <row r="171" spans="1:27" ht="12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</row>
    <row r="172" spans="1:27" ht="12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</row>
    <row r="173" spans="1:27" ht="12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</row>
    <row r="174" spans="1:27" ht="12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</row>
    <row r="175" spans="1:27" ht="12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</row>
    <row r="176" spans="1:27" ht="12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</row>
    <row r="177" spans="1:27" ht="12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</row>
    <row r="178" spans="1:27" ht="12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</row>
    <row r="179" spans="1:27" ht="12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</row>
    <row r="180" spans="1:27" ht="12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</row>
    <row r="181" spans="1:27" ht="12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</row>
    <row r="182" spans="1:27" ht="12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</row>
    <row r="183" spans="1:27" ht="12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</row>
    <row r="184" spans="1:27" ht="12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</row>
    <row r="185" spans="1:27" ht="12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</row>
    <row r="186" spans="1:27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</row>
    <row r="187" spans="1:27" ht="12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</row>
    <row r="188" spans="1:27" ht="12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</row>
    <row r="189" spans="1:27" ht="12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</row>
    <row r="190" spans="1:27" ht="12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</row>
    <row r="191" spans="1:27" ht="12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</row>
    <row r="192" spans="1:27" ht="12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</row>
    <row r="193" spans="1:27" ht="12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</row>
    <row r="194" spans="1:27" ht="12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</row>
    <row r="195" spans="1:27" ht="12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</row>
    <row r="196" spans="1:27" ht="12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</row>
    <row r="197" spans="1:27" ht="12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</row>
    <row r="198" spans="1:27" ht="12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</row>
    <row r="199" spans="1:27" ht="12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</row>
    <row r="200" spans="1:27" ht="12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</row>
    <row r="201" spans="1:27" ht="12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</row>
    <row r="202" spans="1:27" ht="12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</row>
    <row r="203" spans="1:27" ht="12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</row>
    <row r="204" spans="1:27" ht="12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</row>
    <row r="205" spans="1:27" ht="12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</row>
    <row r="206" spans="1:27" ht="12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</row>
    <row r="207" spans="1:27" ht="12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</row>
    <row r="208" spans="1:27" ht="12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</row>
    <row r="209" spans="1:27" ht="12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</row>
    <row r="210" spans="1:27" ht="12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</row>
    <row r="211" spans="1:27" ht="12.7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</row>
    <row r="212" spans="1:27" ht="12.7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</row>
    <row r="213" spans="1:27" ht="12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 ht="12.7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</row>
    <row r="215" spans="1:27" ht="12.7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</row>
    <row r="216" spans="1:27" ht="12.7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</row>
    <row r="217" spans="1:27" ht="12.7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</row>
    <row r="218" spans="1:27" ht="12.7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</row>
    <row r="219" spans="1:27" ht="12.7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</row>
    <row r="220" spans="1:27" ht="12.7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</row>
    <row r="221" spans="1:27" ht="12.7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</row>
    <row r="222" spans="1:27" ht="12.7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</row>
    <row r="223" spans="1:27" ht="12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</row>
    <row r="224" spans="1:27" ht="12.7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</row>
    <row r="225" spans="1:27" ht="12.7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</row>
    <row r="226" spans="1:27" ht="12.7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</row>
    <row r="227" spans="1:27" ht="12.7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</row>
    <row r="228" spans="1:27" ht="12.7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</row>
    <row r="229" spans="1:27" ht="12.7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</row>
    <row r="230" spans="1:27" ht="12.7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</row>
    <row r="231" spans="1:27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</row>
    <row r="232" spans="1:27" ht="12.7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</row>
    <row r="233" spans="1:27" ht="12.7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</row>
    <row r="234" spans="1:27" ht="12.7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</row>
    <row r="235" spans="1:27" ht="12.7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</row>
    <row r="236" spans="1:27" ht="12.7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</row>
    <row r="237" spans="1:27" ht="12.7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</row>
    <row r="238" spans="1:27" ht="12.7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</row>
    <row r="239" spans="1:27" ht="12.75" customHeight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</row>
    <row r="240" spans="1:27" ht="12.7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</row>
    <row r="241" spans="1:27" ht="12.75" customHeight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</row>
    <row r="242" spans="1:27" ht="12.75" customHeight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</row>
    <row r="243" spans="1:27" ht="12.75" customHeight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</row>
    <row r="244" spans="1:27" ht="12.75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</row>
    <row r="245" spans="1:27" ht="12.75" customHeight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</row>
    <row r="246" spans="1:27" ht="12.7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</row>
    <row r="247" spans="1:27" ht="12.75" customHeight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</row>
    <row r="248" spans="1:27" ht="12.75" customHeight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</row>
    <row r="249" spans="1:27" ht="12.75" customHeight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</row>
    <row r="250" spans="1:27" ht="12.75" customHeight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</row>
    <row r="251" spans="1:27" ht="12.7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</row>
    <row r="252" spans="1:27" ht="12.75" customHeight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</row>
    <row r="253" spans="1:27" ht="12.75" customHeight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</row>
    <row r="254" spans="1:27" ht="12.75" customHeight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</row>
    <row r="255" spans="1:27" ht="12.75" customHeight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</row>
    <row r="256" spans="1:27" ht="12.75" customHeight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</row>
    <row r="257" spans="1:27" ht="12.75" customHeight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</row>
    <row r="258" spans="1:27" ht="12.75" customHeight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</row>
    <row r="259" spans="1:27" ht="12.75" customHeight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</row>
    <row r="260" spans="1:27" ht="12.75" customHeight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</row>
    <row r="261" spans="1:27" ht="12.75" customHeight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</row>
    <row r="262" spans="1:27" ht="12.75" customHeight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</row>
    <row r="263" spans="1:27" ht="12.75" customHeight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</row>
    <row r="264" spans="1:27" ht="12.75" customHeight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</row>
    <row r="265" spans="1:27" ht="12.75" customHeigh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</row>
    <row r="266" spans="1:27" ht="12.75" customHeight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</row>
    <row r="267" spans="1:27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</row>
    <row r="268" spans="1:27" ht="12.75" customHeight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</row>
    <row r="269" spans="1:27" ht="12.7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</row>
    <row r="270" spans="1:27" ht="12.75" customHeight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</row>
    <row r="271" spans="1:27" ht="12.75" customHeight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</row>
    <row r="272" spans="1:27" ht="12.75" customHeight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</row>
    <row r="273" spans="1:27" ht="12.7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</row>
    <row r="274" spans="1:27" ht="12.7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</row>
    <row r="275" spans="1:27" ht="12.7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</row>
    <row r="276" spans="1:27" ht="12.75" customHeight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</row>
    <row r="277" spans="1:27" ht="12.75" customHeight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</row>
    <row r="278" spans="1:27" ht="12.75" customHeight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</row>
    <row r="279" spans="1:27" ht="12.75" customHeight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</row>
    <row r="280" spans="1:27" ht="12.7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</row>
    <row r="281" spans="1:27" ht="12.7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</row>
    <row r="282" spans="1:27" ht="12.7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</row>
    <row r="283" spans="1:27" ht="12.7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</row>
    <row r="284" spans="1:27" ht="12.7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</row>
    <row r="285" spans="1:27" ht="12.7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</row>
    <row r="286" spans="1:27" ht="12.7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</row>
    <row r="287" spans="1:27" ht="12.7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</row>
    <row r="288" spans="1:27" ht="12.7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</row>
    <row r="289" spans="1:27" ht="12.7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</row>
    <row r="290" spans="1:27" ht="12.7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</row>
    <row r="291" spans="1:27" ht="12.7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</row>
    <row r="292" spans="1:27" ht="12.7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</row>
    <row r="293" spans="1:27" ht="12.7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</row>
    <row r="294" spans="1:27" ht="12.7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</row>
    <row r="295" spans="1:27" ht="12.7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</row>
    <row r="296" spans="1:27" ht="12.7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</row>
    <row r="297" spans="1:27" ht="12.7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</row>
    <row r="298" spans="1:27" ht="12.7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</row>
    <row r="299" spans="1:27" ht="12.7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</row>
    <row r="300" spans="1:27" ht="12.7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</row>
    <row r="301" spans="1:27" ht="12.75" customHeight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</row>
    <row r="302" spans="1:27" ht="12.7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</row>
    <row r="303" spans="1:27" ht="12.7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</row>
    <row r="304" spans="1:27" ht="12.7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</row>
    <row r="305" spans="1:27" ht="12.75" customHeight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</row>
    <row r="306" spans="1:27" ht="12.75" customHeight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</row>
    <row r="307" spans="1:27" ht="12.75" customHeight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</row>
    <row r="308" spans="1:27" ht="12.75" customHeight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</row>
    <row r="309" spans="1:27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</row>
    <row r="310" spans="1:27" ht="12.75" customHeight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</row>
    <row r="311" spans="1:27" ht="12.75" customHeight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</row>
    <row r="312" spans="1:27" ht="12.75" customHeight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</row>
    <row r="313" spans="1:27" ht="12.75" customHeight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</row>
    <row r="314" spans="1:27" ht="12.75" customHeight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</row>
    <row r="315" spans="1:27" ht="12.75" customHeight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</row>
    <row r="316" spans="1:27" ht="12.75" customHeight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</row>
    <row r="317" spans="1:27" ht="12.75" customHeight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</row>
    <row r="318" spans="1:27" ht="12.75" customHeight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</row>
    <row r="319" spans="1:27" ht="12.7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</row>
    <row r="320" spans="1:27" ht="12.7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</row>
    <row r="321" spans="1:27" ht="12.7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</row>
    <row r="322" spans="1:27" ht="12.7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</row>
    <row r="323" spans="1:27" ht="12.7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</row>
    <row r="324" spans="1:27" ht="12.7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</row>
    <row r="325" spans="1:27" ht="12.7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</row>
    <row r="326" spans="1:27" ht="12.7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</row>
    <row r="327" spans="1:27" ht="12.7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</row>
    <row r="328" spans="1:27" ht="12.7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</row>
    <row r="329" spans="1:27" ht="12.7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</row>
    <row r="330" spans="1:27" ht="12.7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</row>
    <row r="331" spans="1:27" ht="12.7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</row>
    <row r="332" spans="1:27" ht="12.7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</row>
    <row r="333" spans="1:27" ht="12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</row>
    <row r="334" spans="1:27" ht="12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</row>
    <row r="335" spans="1:27" ht="12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</row>
    <row r="336" spans="1:27" ht="12.7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</row>
    <row r="337" spans="1:27" ht="12.7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</row>
    <row r="338" spans="1:27" ht="12.7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</row>
    <row r="339" spans="1:27" ht="12.7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</row>
    <row r="340" spans="1:27" ht="12.7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</row>
    <row r="341" spans="1:27" ht="12.7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</row>
    <row r="342" spans="1:27" ht="12.7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</row>
    <row r="343" spans="1:27" ht="12.7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</row>
    <row r="344" spans="1:27" ht="12.7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</row>
    <row r="345" spans="1:27" ht="12.7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</row>
    <row r="346" spans="1:27" ht="12.7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</row>
    <row r="347" spans="1:27" ht="12.7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</row>
    <row r="348" spans="1:27" ht="12.7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</row>
    <row r="349" spans="1:27" ht="12.7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</row>
    <row r="350" spans="1:27" ht="12.7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</row>
    <row r="351" spans="1:27" ht="12.7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</row>
    <row r="352" spans="1:27" ht="12.7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</row>
    <row r="353" spans="1:27" ht="12.7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</row>
    <row r="354" spans="1:27" ht="12.7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</row>
    <row r="355" spans="1:27" ht="12.7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</row>
    <row r="356" spans="1:27" ht="12.7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</row>
    <row r="357" spans="1:27" ht="12.7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</row>
    <row r="358" spans="1:27" ht="12.7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</row>
    <row r="359" spans="1:27" ht="12.7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</row>
    <row r="360" spans="1:27" ht="12.7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</row>
    <row r="361" spans="1:27" ht="12.7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</row>
    <row r="362" spans="1:27" ht="12.7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</row>
    <row r="363" spans="1:27" ht="12.7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</row>
    <row r="364" spans="1:27" ht="12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</row>
    <row r="365" spans="1:27" ht="12.7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</row>
    <row r="366" spans="1:27" ht="12.75" customHeight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</row>
    <row r="367" spans="1:27" ht="12.75" customHeight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</row>
    <row r="368" spans="1:27" ht="12.75" customHeight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</row>
    <row r="369" spans="1:27" ht="12.75" customHeight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</row>
    <row r="370" spans="1:27" ht="12.75" customHeight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</row>
    <row r="371" spans="1:27" ht="12.75" customHeight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</row>
    <row r="372" spans="1:27" ht="12.75" customHeight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</row>
    <row r="373" spans="1:27" ht="12.75" customHeight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</row>
    <row r="374" spans="1:27" ht="12.75" customHeight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</row>
    <row r="375" spans="1:27" ht="12.75" customHeight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</row>
    <row r="376" spans="1:27" ht="12.75" customHeight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</row>
    <row r="377" spans="1:27" ht="12.75" customHeight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</row>
    <row r="378" spans="1:27" ht="12.75" customHeight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</row>
    <row r="379" spans="1:27" ht="12.75" customHeight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</row>
    <row r="380" spans="1:27" ht="12.75" customHeight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</row>
    <row r="381" spans="1:27" ht="12.75" customHeight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</row>
    <row r="382" spans="1:27" ht="12.75" customHeight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</row>
    <row r="383" spans="1:27" ht="12.75" customHeight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</row>
    <row r="384" spans="1:27" ht="12.75" customHeight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</row>
    <row r="385" spans="1:27" ht="12.75" customHeight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</row>
    <row r="386" spans="1:27" ht="12.7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</row>
    <row r="387" spans="1:27" ht="12.7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</row>
    <row r="388" spans="1:27" ht="12.7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</row>
    <row r="389" spans="1:27" ht="12.7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</row>
    <row r="390" spans="1:27" ht="12.7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</row>
    <row r="391" spans="1:27" ht="12.7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</row>
    <row r="392" spans="1:27" ht="12.7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</row>
    <row r="393" spans="1:27" ht="12.7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</row>
    <row r="394" spans="1:27" ht="12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</row>
    <row r="395" spans="1:27" ht="12.7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</row>
    <row r="396" spans="1:27" ht="12.7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</row>
    <row r="397" spans="1:27" ht="12.7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</row>
    <row r="398" spans="1:27" ht="12.7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</row>
    <row r="399" spans="1:27" ht="12.7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</row>
    <row r="400" spans="1:27" ht="12.7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</row>
    <row r="401" spans="1:27" ht="12.7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</row>
    <row r="402" spans="1:27" ht="12.7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</row>
    <row r="403" spans="1:27" ht="12.7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</row>
    <row r="404" spans="1:27" ht="12.7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</row>
    <row r="405" spans="1:27" ht="12.7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</row>
    <row r="406" spans="1:27" ht="12.7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</row>
    <row r="407" spans="1:27" ht="12.7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</row>
    <row r="408" spans="1:27" ht="12.7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</row>
    <row r="409" spans="1:27" ht="12.7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</row>
    <row r="410" spans="1:27" ht="12.7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</row>
    <row r="411" spans="1:27" ht="12.7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</row>
    <row r="412" spans="1:27" ht="12.7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</row>
    <row r="413" spans="1:27" ht="12.7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</row>
    <row r="414" spans="1:27" ht="12.7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</row>
    <row r="415" spans="1:27" ht="12.7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</row>
    <row r="416" spans="1:27" ht="12.7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</row>
    <row r="417" spans="1:27" ht="12.7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</row>
    <row r="418" spans="1:27" ht="12.7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</row>
    <row r="419" spans="1:27" ht="12.7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</row>
    <row r="420" spans="1:27" ht="12.7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</row>
    <row r="421" spans="1:27" ht="12.7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</row>
    <row r="422" spans="1:27" ht="12.7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</row>
    <row r="423" spans="1:27" ht="12.7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</row>
    <row r="424" spans="1:27" ht="12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</row>
    <row r="425" spans="1:27" ht="12.7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</row>
    <row r="426" spans="1:27" ht="12.7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</row>
    <row r="427" spans="1:27" ht="12.7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</row>
    <row r="428" spans="1:27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</row>
    <row r="429" spans="1:27" ht="12.7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</row>
    <row r="430" spans="1:27" ht="12.7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</row>
    <row r="431" spans="1:27" ht="12.7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</row>
    <row r="432" spans="1:27" ht="12.7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</row>
    <row r="433" spans="1:27" ht="12.7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</row>
    <row r="434" spans="1:27" ht="12.7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</row>
    <row r="435" spans="1:27" ht="12.7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</row>
    <row r="436" spans="1:27" ht="12.7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</row>
    <row r="437" spans="1:27" ht="12.7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</row>
    <row r="438" spans="1:27" ht="12.7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</row>
    <row r="439" spans="1:27" ht="12.7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</row>
    <row r="440" spans="1:27" ht="12.7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</row>
    <row r="441" spans="1:27" ht="12.7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</row>
    <row r="442" spans="1:27" ht="12.7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</row>
    <row r="443" spans="1:27" ht="12.7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</row>
    <row r="444" spans="1:27" ht="12.7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</row>
    <row r="445" spans="1:27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</row>
    <row r="446" spans="1:27" ht="12.7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</row>
    <row r="447" spans="1:27" ht="12.7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</row>
    <row r="448" spans="1:27" ht="12.7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</row>
    <row r="449" spans="1:27" ht="12.7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</row>
    <row r="450" spans="1:27" ht="12.7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</row>
    <row r="451" spans="1:27" ht="12.7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</row>
    <row r="452" spans="1:27" ht="12.7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</row>
    <row r="453" spans="1:27" ht="12.7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</row>
    <row r="454" spans="1:27" ht="12.7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</row>
    <row r="455" spans="1:27" ht="12.7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</row>
    <row r="456" spans="1:27" ht="12.7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</row>
    <row r="457" spans="1:27" ht="12.7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</row>
    <row r="458" spans="1:27" ht="12.7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</row>
    <row r="459" spans="1:27" ht="12.7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</row>
    <row r="460" spans="1:27" ht="12.7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</row>
    <row r="461" spans="1:27" ht="12.7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</row>
    <row r="462" spans="1:27" ht="12.7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</row>
    <row r="463" spans="1:27" ht="12.7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</row>
    <row r="464" spans="1:27" ht="12.7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</row>
    <row r="465" spans="1:27" ht="12.7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</row>
    <row r="466" spans="1:27" ht="12.7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</row>
    <row r="467" spans="1:27" ht="12.7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</row>
    <row r="468" spans="1:27" ht="12.7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</row>
    <row r="469" spans="1:27" ht="12.7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</row>
    <row r="470" spans="1:27" ht="12.7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</row>
    <row r="471" spans="1:27" ht="12.7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</row>
    <row r="472" spans="1:27" ht="12.7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</row>
    <row r="473" spans="1:27" ht="12.7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</row>
    <row r="474" spans="1:27" ht="12.7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</row>
    <row r="475" spans="1:27" ht="12.7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</row>
    <row r="476" spans="1:27" ht="12.7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</row>
    <row r="477" spans="1:27" ht="12.7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</row>
    <row r="478" spans="1:27" ht="12.7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</row>
    <row r="479" spans="1:27" ht="12.7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</row>
    <row r="480" spans="1:27" ht="12.7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</row>
    <row r="481" spans="1:27" ht="12.7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</row>
    <row r="482" spans="1:27" ht="12.7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</row>
    <row r="483" spans="1:27" ht="12.7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</row>
    <row r="484" spans="1:27" ht="12.7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</row>
    <row r="485" spans="1:27" ht="12.7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</row>
    <row r="486" spans="1:27" ht="12.7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</row>
    <row r="487" spans="1:27" ht="12.7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</row>
    <row r="488" spans="1:27" ht="12.7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</row>
    <row r="489" spans="1:27" ht="12.7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</row>
    <row r="490" spans="1:27" ht="12.7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</row>
    <row r="491" spans="1:27" ht="12.7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</row>
    <row r="492" spans="1:27" ht="12.7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</row>
    <row r="493" spans="1:27" ht="12.7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</row>
    <row r="494" spans="1:27" ht="12.7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</row>
    <row r="495" spans="1:27" ht="12.7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</row>
    <row r="496" spans="1:27" ht="12.7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</row>
    <row r="497" spans="1:27" ht="12.7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</row>
    <row r="498" spans="1:27" ht="12.7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</row>
    <row r="499" spans="1:27" ht="12.7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</row>
    <row r="500" spans="1:27" ht="12.7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</row>
    <row r="501" spans="1:27" ht="12.7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</row>
    <row r="502" spans="1:27" ht="12.7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</row>
    <row r="503" spans="1:27" ht="12.7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</row>
    <row r="504" spans="1:27" ht="12.7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</row>
    <row r="505" spans="1:27" ht="12.7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</row>
    <row r="506" spans="1:27" ht="12.7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</row>
    <row r="507" spans="1:27" ht="12.7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</row>
    <row r="508" spans="1:27" ht="12.7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</row>
    <row r="509" spans="1:27" ht="12.7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</row>
    <row r="510" spans="1:27" ht="12.7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</row>
    <row r="511" spans="1:27" ht="12.7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</row>
    <row r="512" spans="1:27" ht="12.7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</row>
    <row r="513" spans="1:27" ht="12.7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</row>
    <row r="514" spans="1:27" ht="12.7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</row>
    <row r="515" spans="1:27" ht="12.7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</row>
    <row r="516" spans="1:27" ht="12.7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</row>
    <row r="517" spans="1:27" ht="12.7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</row>
    <row r="518" spans="1:27" ht="12.7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</row>
    <row r="519" spans="1:27" ht="12.7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</row>
    <row r="520" spans="1:27" ht="12.7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</row>
    <row r="521" spans="1:27" ht="12.7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</row>
    <row r="522" spans="1:27" ht="12.7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</row>
    <row r="523" spans="1:27" ht="12.7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</row>
    <row r="524" spans="1:27" ht="12.7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</row>
    <row r="525" spans="1:27" ht="12.7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</row>
    <row r="526" spans="1:27" ht="12.7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</row>
    <row r="527" spans="1:27" ht="12.7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</row>
    <row r="528" spans="1:27" ht="12.7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</row>
    <row r="529" spans="1:27" ht="12.7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</row>
    <row r="530" spans="1:27" ht="12.7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</row>
    <row r="531" spans="1:27" ht="12.7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</row>
    <row r="532" spans="1:27" ht="12.7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</row>
    <row r="533" spans="1:27" ht="12.7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</row>
    <row r="534" spans="1:27" ht="12.7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</row>
    <row r="535" spans="1:27" ht="12.7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</row>
    <row r="536" spans="1:27" ht="12.7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</row>
    <row r="537" spans="1:27" ht="12.7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</row>
    <row r="538" spans="1:27" ht="12.7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</row>
    <row r="539" spans="1:27" ht="12.7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</row>
    <row r="540" spans="1:27" ht="12.7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</row>
    <row r="541" spans="1:27" ht="12.7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</row>
    <row r="542" spans="1:27" ht="12.7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</row>
    <row r="543" spans="1:27" ht="12.7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</row>
    <row r="544" spans="1:27" ht="12.7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</row>
    <row r="545" spans="1:27" ht="12.7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</row>
    <row r="546" spans="1:27" ht="12.7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</row>
    <row r="547" spans="1:27" ht="12.7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</row>
    <row r="548" spans="1:27" ht="12.7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</row>
    <row r="549" spans="1:27" ht="12.7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</row>
    <row r="550" spans="1:27" ht="12.7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</row>
    <row r="551" spans="1:27" ht="12.7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</row>
    <row r="552" spans="1:27" ht="12.7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</row>
    <row r="553" spans="1:27" ht="12.7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</row>
    <row r="554" spans="1:27" ht="12.7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</row>
    <row r="555" spans="1:27" ht="12.7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</row>
    <row r="556" spans="1:27" ht="12.7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</row>
    <row r="557" spans="1:27" ht="12.7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</row>
    <row r="558" spans="1:27" ht="12.7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</row>
    <row r="559" spans="1:27" ht="12.7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</row>
    <row r="560" spans="1:27" ht="12.7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</row>
    <row r="561" spans="1:27" ht="12.7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</row>
    <row r="562" spans="1:27" ht="12.7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</row>
    <row r="563" spans="1:27" ht="12.7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</row>
    <row r="564" spans="1:27" ht="12.7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</row>
    <row r="565" spans="1:27" ht="12.7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</row>
    <row r="566" spans="1:27" ht="12.7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</row>
    <row r="567" spans="1:27" ht="12.7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</row>
    <row r="568" spans="1:27" ht="12.7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</row>
    <row r="569" spans="1:27" ht="12.7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</row>
    <row r="570" spans="1:27" ht="12.7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</row>
    <row r="571" spans="1:27" ht="12.7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</row>
    <row r="572" spans="1:27" ht="12.7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</row>
    <row r="573" spans="1:27" ht="12.7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</row>
    <row r="574" spans="1:27" ht="12.7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</row>
    <row r="575" spans="1:27" ht="12.7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</row>
    <row r="576" spans="1:27" ht="12.7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</row>
    <row r="577" spans="1:27" ht="12.7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</row>
    <row r="578" spans="1:27" ht="12.7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</row>
    <row r="579" spans="1:27" ht="12.7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</row>
    <row r="580" spans="1:27" ht="12.7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</row>
    <row r="581" spans="1:27" ht="12.7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</row>
    <row r="582" spans="1:27" ht="12.7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</row>
    <row r="583" spans="1:27" ht="12.7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</row>
    <row r="584" spans="1:27" ht="12.7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</row>
    <row r="585" spans="1:27" ht="12.7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</row>
    <row r="586" spans="1:27" ht="12.7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</row>
    <row r="587" spans="1:27" ht="12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</row>
    <row r="588" spans="1:27" ht="12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</row>
    <row r="589" spans="1:27" ht="12.7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</row>
    <row r="590" spans="1:27" ht="12.7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</row>
    <row r="591" spans="1:27" ht="12.7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</row>
    <row r="592" spans="1:27" ht="12.7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</row>
    <row r="593" spans="1:27" ht="12.7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</row>
    <row r="594" spans="1:27" ht="12.7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</row>
    <row r="595" spans="1:27" ht="12.7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</row>
    <row r="596" spans="1:27" ht="12.7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</row>
    <row r="597" spans="1:27" ht="12.7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</row>
    <row r="598" spans="1:27" ht="12.7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</row>
    <row r="599" spans="1:27" ht="12.7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</row>
    <row r="600" spans="1:27" ht="12.7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</row>
    <row r="601" spans="1:27" ht="12.7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</row>
    <row r="602" spans="1:27" ht="12.7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</row>
    <row r="603" spans="1:27" ht="12.7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</row>
    <row r="604" spans="1:27" ht="12.7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</row>
    <row r="605" spans="1:27" ht="12.7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</row>
    <row r="606" spans="1:27" ht="12.7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</row>
    <row r="607" spans="1:27" ht="12.7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</row>
    <row r="608" spans="1:27" ht="12.7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</row>
    <row r="609" spans="1:27" ht="12.7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</row>
    <row r="610" spans="1:27" ht="12.7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</row>
    <row r="611" spans="1:27" ht="12.7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</row>
    <row r="612" spans="1:27" ht="12.7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</row>
    <row r="613" spans="1:27" ht="12.7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</row>
    <row r="614" spans="1:27" ht="12.7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</row>
    <row r="615" spans="1:27" ht="12.7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</row>
    <row r="616" spans="1:27" ht="12.7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</row>
    <row r="617" spans="1:27" ht="12.7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</row>
    <row r="618" spans="1:27" ht="12.7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</row>
    <row r="619" spans="1:27" ht="12.7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</row>
    <row r="620" spans="1:27" ht="12.7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</row>
    <row r="621" spans="1:27" ht="12.7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</row>
    <row r="622" spans="1:27" ht="12.7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</row>
    <row r="623" spans="1:27" ht="12.7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</row>
    <row r="624" spans="1:27" ht="12.7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</row>
    <row r="625" spans="1:27" ht="12.7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</row>
    <row r="626" spans="1:27" ht="12.7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</row>
    <row r="627" spans="1:27" ht="12.7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</row>
    <row r="628" spans="1:27" ht="12.7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</row>
    <row r="629" spans="1:27" ht="12.7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</row>
    <row r="630" spans="1:27" ht="12.7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</row>
    <row r="631" spans="1:27" ht="12.7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</row>
    <row r="632" spans="1:27" ht="12.7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</row>
    <row r="633" spans="1:27" ht="12.7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</row>
    <row r="634" spans="1:27" ht="12.7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</row>
    <row r="635" spans="1:27" ht="12.7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</row>
    <row r="636" spans="1:27" ht="12.7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</row>
    <row r="637" spans="1:27" ht="12.7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</row>
    <row r="638" spans="1:27" ht="12.7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</row>
    <row r="639" spans="1:27" ht="12.7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</row>
    <row r="640" spans="1:27" ht="12.7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</row>
    <row r="641" spans="1:27" ht="12.7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</row>
    <row r="642" spans="1:27" ht="12.7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</row>
    <row r="643" spans="1:27" ht="12.7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</row>
    <row r="644" spans="1:27" ht="12.7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</row>
    <row r="645" spans="1:27" ht="12.7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</row>
    <row r="646" spans="1:27" ht="12.7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</row>
    <row r="647" spans="1:27" ht="12.7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</row>
    <row r="648" spans="1:27" ht="12.7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</row>
    <row r="649" spans="1:27" ht="12.7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</row>
    <row r="650" spans="1:27" ht="12.7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</row>
    <row r="651" spans="1:27" ht="12.7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</row>
    <row r="652" spans="1:27" ht="12.7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</row>
    <row r="653" spans="1:27" ht="12.7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</row>
    <row r="654" spans="1:27" ht="12.7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</row>
    <row r="655" spans="1:27" ht="12.7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</row>
    <row r="656" spans="1:27" ht="12.7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</row>
    <row r="657" spans="1:27" ht="12.7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</row>
    <row r="658" spans="1:27" ht="12.7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</row>
    <row r="659" spans="1:27" ht="12.7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</row>
    <row r="660" spans="1:27" ht="12.7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</row>
    <row r="661" spans="1:27" ht="12.7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</row>
    <row r="662" spans="1:27" ht="12.7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</row>
    <row r="663" spans="1:27" ht="12.7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</row>
    <row r="664" spans="1:27" ht="12.7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</row>
    <row r="665" spans="1:27" ht="12.7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</row>
    <row r="666" spans="1:27" ht="12.7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</row>
    <row r="667" spans="1:27" ht="12.7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</row>
    <row r="668" spans="1:27" ht="12.7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</row>
    <row r="669" spans="1:27" ht="12.7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</row>
    <row r="670" spans="1:27" ht="12.7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</row>
    <row r="671" spans="1:27" ht="12.7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</row>
    <row r="672" spans="1:27" ht="12.7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</row>
    <row r="673" spans="1:27" ht="12.7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</row>
    <row r="674" spans="1:27" ht="12.7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</row>
    <row r="675" spans="1:27" ht="12.7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</row>
    <row r="676" spans="1:27" ht="12.7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</row>
    <row r="677" spans="1:27" ht="12.7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</row>
    <row r="678" spans="1:27" ht="12.7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</row>
    <row r="679" spans="1:27" ht="12.7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</row>
    <row r="680" spans="1:27" ht="12.7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</row>
    <row r="681" spans="1:27" ht="12.7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</row>
    <row r="682" spans="1:27" ht="12.7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</row>
    <row r="683" spans="1:27" ht="12.7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</row>
    <row r="684" spans="1:27" ht="12.7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</row>
    <row r="685" spans="1:27" ht="12.7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</row>
    <row r="686" spans="1:27" ht="12.7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</row>
    <row r="687" spans="1:27" ht="12.7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</row>
    <row r="688" spans="1:27" ht="12.7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</row>
    <row r="689" spans="1:27" ht="12.7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</row>
    <row r="690" spans="1:27" ht="12.7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</row>
    <row r="691" spans="1:27" ht="12.7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</row>
    <row r="692" spans="1:27" ht="12.7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</row>
    <row r="693" spans="1:27" ht="12.7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</row>
    <row r="694" spans="1:27" ht="12.7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</row>
    <row r="695" spans="1:27" ht="12.7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</row>
    <row r="696" spans="1:27" ht="12.7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</row>
    <row r="697" spans="1:27" ht="12.7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</row>
    <row r="698" spans="1:27" ht="12.7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</row>
    <row r="699" spans="1:27" ht="12.7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</row>
    <row r="700" spans="1:27" ht="12.7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</row>
    <row r="701" spans="1:27" ht="12.7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</row>
    <row r="702" spans="1:27" ht="12.7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</row>
    <row r="703" spans="1:27" ht="12.7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</row>
    <row r="704" spans="1:27" ht="12.7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</row>
    <row r="705" spans="1:27" ht="12.7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</row>
    <row r="706" spans="1:27" ht="12.7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</row>
    <row r="707" spans="1:27" ht="12.7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</row>
    <row r="708" spans="1:27" ht="12.7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</row>
    <row r="709" spans="1:27" ht="12.7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</row>
    <row r="710" spans="1:27" ht="12.7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</row>
    <row r="711" spans="1:27" ht="12.7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</row>
    <row r="712" spans="1:27" ht="12.7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</row>
    <row r="713" spans="1:27" ht="12.7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</row>
    <row r="714" spans="1:27" ht="12.7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</row>
    <row r="715" spans="1:27" ht="12.7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</row>
    <row r="716" spans="1:27" ht="12.7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</row>
    <row r="717" spans="1:27" ht="12.7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</row>
    <row r="718" spans="1:27" ht="12.7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</row>
    <row r="719" spans="1:27" ht="12.7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</row>
    <row r="720" spans="1:27" ht="12.7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</row>
    <row r="721" spans="1:27" ht="12.7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</row>
    <row r="722" spans="1:27" ht="12.7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</row>
    <row r="723" spans="1:27" ht="12.7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</row>
    <row r="724" spans="1:27" ht="12.7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</row>
    <row r="725" spans="1:27" ht="12.7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</row>
    <row r="726" spans="1:27" ht="12.7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</row>
    <row r="727" spans="1:27" ht="12.7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</row>
    <row r="728" spans="1:27" ht="12.7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</row>
    <row r="729" spans="1:27" ht="12.7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</row>
    <row r="730" spans="1:27" ht="12.7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</row>
    <row r="731" spans="1:27" ht="12.7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</row>
    <row r="732" spans="1:27" ht="12.7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</row>
    <row r="733" spans="1:27" ht="12.7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</row>
    <row r="734" spans="1:27" ht="12.7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</row>
    <row r="735" spans="1:27" ht="12.7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</row>
    <row r="736" spans="1:27" ht="12.7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</row>
    <row r="737" spans="1:27" ht="12.7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</row>
    <row r="738" spans="1:27" ht="12.7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</row>
    <row r="739" spans="1:27" ht="12.7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</row>
    <row r="740" spans="1:27" ht="12.7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</row>
    <row r="741" spans="1:27" ht="12.7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</row>
    <row r="742" spans="1:27" ht="12.7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</row>
    <row r="743" spans="1:27" ht="12.7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</row>
    <row r="744" spans="1:27" ht="12.7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</row>
    <row r="745" spans="1:27" ht="12.7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</row>
    <row r="746" spans="1:27" ht="12.7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</row>
    <row r="747" spans="1:27" ht="12.7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</row>
    <row r="748" spans="1:27" ht="12.7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</row>
    <row r="749" spans="1:27" ht="12.7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</row>
    <row r="750" spans="1:27" ht="12.7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</row>
    <row r="751" spans="1:27" ht="12.7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</row>
    <row r="752" spans="1:27" ht="12.7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</row>
    <row r="753" spans="1:27" ht="12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</row>
    <row r="754" spans="1:27" ht="12.7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</row>
    <row r="755" spans="1:27" ht="12.7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</row>
    <row r="756" spans="1:27" ht="12.7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</row>
    <row r="757" spans="1:27" ht="12.7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</row>
    <row r="758" spans="1:27" ht="12.7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</row>
    <row r="759" spans="1:27" ht="12.7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</row>
    <row r="760" spans="1:27" ht="12.7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</row>
    <row r="761" spans="1:27" ht="12.7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</row>
    <row r="762" spans="1:27" ht="12.7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</row>
    <row r="763" spans="1:27" ht="12.7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</row>
    <row r="764" spans="1:27" ht="12.7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</row>
    <row r="765" spans="1:27" ht="12.7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</row>
    <row r="766" spans="1:27" ht="12.7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</row>
    <row r="767" spans="1:27" ht="12.7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</row>
    <row r="768" spans="1:27" ht="12.7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</row>
    <row r="769" spans="1:27" ht="12.7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</row>
    <row r="770" spans="1:27" ht="12.7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</row>
    <row r="771" spans="1:27" ht="12.7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</row>
    <row r="772" spans="1:27" ht="12.7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</row>
    <row r="773" spans="1:27" ht="12.7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</row>
    <row r="774" spans="1:27" ht="12.7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</row>
    <row r="775" spans="1:27" ht="12.7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</row>
    <row r="776" spans="1:27" ht="12.7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</row>
    <row r="777" spans="1:27" ht="12.7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</row>
    <row r="778" spans="1:27" ht="12.7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</row>
    <row r="779" spans="1:27" ht="12.7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</row>
    <row r="780" spans="1:27" ht="12.7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</row>
    <row r="781" spans="1:27" ht="12.7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</row>
    <row r="782" spans="1:27" ht="12.7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</row>
    <row r="783" spans="1:27" ht="12.7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</row>
    <row r="784" spans="1:27" ht="12.7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</row>
    <row r="785" spans="1:27" ht="12.7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</row>
    <row r="786" spans="1:27" ht="12.7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</row>
    <row r="787" spans="1:27" ht="12.7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</row>
    <row r="788" spans="1:27" ht="12.7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</row>
    <row r="789" spans="1:27" ht="12.7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</row>
    <row r="790" spans="1:27" ht="12.7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</row>
    <row r="791" spans="1:27" ht="12.7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</row>
    <row r="792" spans="1:27" ht="12.7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</row>
    <row r="793" spans="1:27" ht="12.7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</row>
    <row r="794" spans="1:27" ht="12.7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</row>
    <row r="795" spans="1:27" ht="12.7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</row>
    <row r="796" spans="1:27" ht="12.7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</row>
    <row r="797" spans="1:27" ht="12.7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</row>
    <row r="798" spans="1:27" ht="12.7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</row>
    <row r="799" spans="1:27" ht="12.7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</row>
    <row r="800" spans="1:27" ht="12.7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</row>
    <row r="801" spans="1:27" ht="12.7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</row>
    <row r="802" spans="1:27" ht="12.7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</row>
    <row r="803" spans="1:27" ht="12.7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</row>
    <row r="804" spans="1:27" ht="12.7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</row>
    <row r="805" spans="1:27" ht="12.7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</row>
    <row r="806" spans="1:27" ht="12.7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</row>
    <row r="807" spans="1:27" ht="12.7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</row>
    <row r="808" spans="1:27" ht="12.7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</row>
    <row r="809" spans="1:27" ht="12.7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</row>
    <row r="810" spans="1:27" ht="12.7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</row>
    <row r="811" spans="1:27" ht="12.7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</row>
    <row r="812" spans="1:27" ht="12.7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</row>
    <row r="813" spans="1:27" ht="12.7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</row>
    <row r="814" spans="1:27" ht="12.7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</row>
    <row r="815" spans="1:27" ht="12.7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</row>
    <row r="816" spans="1:27" ht="12.7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</row>
    <row r="817" spans="1:27" ht="12.7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</row>
    <row r="818" spans="1:27" ht="12.7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</row>
    <row r="819" spans="1:27" ht="12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</row>
    <row r="820" spans="1:27" ht="12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</row>
    <row r="821" spans="1:27" ht="12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</row>
    <row r="822" spans="1:27" ht="12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</row>
    <row r="823" spans="1:27" ht="12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</row>
    <row r="824" spans="1:27" ht="12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</row>
    <row r="825" spans="1:27" ht="12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</row>
    <row r="826" spans="1:27" ht="12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</row>
    <row r="827" spans="1:27" ht="12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</row>
    <row r="828" spans="1:27" ht="12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</row>
    <row r="829" spans="1:27" ht="12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</row>
    <row r="830" spans="1:27" ht="12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</row>
    <row r="831" spans="1:27" ht="12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</row>
    <row r="832" spans="1:27" ht="12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</row>
    <row r="833" spans="1:27" ht="12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</row>
    <row r="834" spans="1:27" ht="12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</row>
    <row r="835" spans="1:27" ht="12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</row>
    <row r="836" spans="1:27" ht="12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</row>
    <row r="837" spans="1:27" ht="12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</row>
    <row r="838" spans="1:27" ht="12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</row>
    <row r="839" spans="1:27" ht="12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</row>
    <row r="840" spans="1:27" ht="12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</row>
    <row r="841" spans="1:27" ht="12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</row>
    <row r="842" spans="1:27" ht="12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</row>
    <row r="843" spans="1:27" ht="12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</row>
    <row r="844" spans="1:27" ht="12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</row>
    <row r="845" spans="1:27" ht="12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</row>
    <row r="846" spans="1:27" ht="12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</row>
    <row r="847" spans="1:27" ht="12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</row>
    <row r="848" spans="1:27" ht="12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</row>
    <row r="849" spans="1:27" ht="12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</row>
    <row r="850" spans="1:27" ht="12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</row>
    <row r="851" spans="1:27" ht="12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</row>
    <row r="852" spans="1:27" ht="12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</row>
    <row r="853" spans="1:27" ht="12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</row>
    <row r="854" spans="1:27" ht="12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</row>
    <row r="855" spans="1:27" ht="12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</row>
    <row r="856" spans="1:27" ht="12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</row>
    <row r="857" spans="1:27" ht="12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</row>
    <row r="858" spans="1:27" ht="12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</row>
    <row r="859" spans="1:27" ht="12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</row>
    <row r="860" spans="1:27" ht="12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</row>
    <row r="861" spans="1:27" ht="12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</row>
    <row r="862" spans="1:27" ht="12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</row>
    <row r="863" spans="1:27" ht="12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</row>
    <row r="864" spans="1:27" ht="12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</row>
    <row r="865" spans="1:27" ht="12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</row>
    <row r="866" spans="1:27" ht="12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</row>
    <row r="867" spans="1:27" ht="12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</row>
    <row r="868" spans="1:27" ht="12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</row>
    <row r="869" spans="1:27" ht="12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</row>
    <row r="870" spans="1:27" ht="12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</row>
    <row r="871" spans="1:27" ht="12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</row>
    <row r="872" spans="1:27" ht="12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</row>
    <row r="873" spans="1:27" ht="12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</row>
    <row r="874" spans="1:27" ht="12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</row>
    <row r="875" spans="1:27" ht="12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</row>
    <row r="876" spans="1:27" ht="12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</row>
    <row r="877" spans="1:27" ht="12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</row>
    <row r="878" spans="1:27" ht="12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</row>
    <row r="879" spans="1:27" ht="12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</row>
    <row r="880" spans="1:27" ht="12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</row>
    <row r="881" spans="1:27" ht="12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</row>
    <row r="882" spans="1:27" ht="12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</row>
    <row r="883" spans="1:27" ht="12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</row>
    <row r="884" spans="1:27" ht="12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</row>
    <row r="885" spans="1:27" ht="12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</row>
    <row r="886" spans="1:27" ht="12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</row>
    <row r="887" spans="1:27" ht="12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</row>
    <row r="888" spans="1:27" ht="12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</row>
    <row r="889" spans="1:27" ht="12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</row>
    <row r="890" spans="1:27" ht="12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</row>
    <row r="891" spans="1:27" ht="12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</row>
    <row r="892" spans="1:27" ht="12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</row>
    <row r="893" spans="1:27" ht="12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</row>
    <row r="894" spans="1:27" ht="12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</row>
    <row r="895" spans="1:27" ht="12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</row>
    <row r="896" spans="1:27" ht="12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</row>
    <row r="897" spans="1:27" ht="12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</row>
    <row r="898" spans="1:27" ht="12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</row>
    <row r="899" spans="1:27" ht="12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</row>
    <row r="900" spans="1:27" ht="12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</row>
    <row r="901" spans="1:27" ht="12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</row>
    <row r="902" spans="1:27" ht="12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</row>
    <row r="903" spans="1:27" ht="12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</row>
    <row r="904" spans="1:27" ht="12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</row>
    <row r="905" spans="1:27" ht="12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</row>
    <row r="906" spans="1:27" ht="12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</row>
    <row r="907" spans="1:27" ht="12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</row>
    <row r="908" spans="1:27" ht="12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</row>
    <row r="909" spans="1:27" ht="12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</row>
    <row r="910" spans="1:27" ht="12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</row>
    <row r="911" spans="1:27" ht="12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</row>
    <row r="912" spans="1:27" ht="12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</row>
    <row r="913" spans="1:27" ht="12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</row>
    <row r="914" spans="1:27" ht="12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</row>
    <row r="915" spans="1:27" ht="12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</row>
    <row r="916" spans="1:27" ht="12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</row>
    <row r="917" spans="1:27" ht="12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</row>
    <row r="918" spans="1:27" ht="12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</row>
    <row r="919" spans="1:27" ht="12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</row>
    <row r="920" spans="1:27" ht="12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</row>
    <row r="921" spans="1:27" ht="12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</row>
    <row r="922" spans="1:27" ht="12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</row>
    <row r="923" spans="1:27" ht="12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</row>
    <row r="924" spans="1:27" ht="12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</row>
    <row r="925" spans="1:27" ht="12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</row>
    <row r="926" spans="1:27" ht="12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</row>
    <row r="927" spans="1:27" ht="12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</row>
    <row r="928" spans="1:27" ht="12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</row>
    <row r="929" spans="1:27" ht="12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</row>
    <row r="930" spans="1:27" ht="12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</row>
    <row r="931" spans="1:27" ht="12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</row>
    <row r="932" spans="1:27" ht="12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</row>
    <row r="933" spans="1:27" ht="12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</row>
    <row r="934" spans="1:27" ht="12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</row>
    <row r="935" spans="1:27" ht="12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</row>
    <row r="936" spans="1:27" ht="12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</row>
    <row r="937" spans="1:27" ht="12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</row>
    <row r="938" spans="1:27" ht="12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</row>
    <row r="939" spans="1:27" ht="12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</row>
    <row r="940" spans="1:27" ht="12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</row>
    <row r="941" spans="1:27" ht="12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</row>
    <row r="942" spans="1:27" ht="12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</row>
    <row r="943" spans="1:27" ht="12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</row>
    <row r="944" spans="1:27" ht="12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</row>
    <row r="945" spans="1:27" ht="12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</row>
    <row r="946" spans="1:27" ht="12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</row>
    <row r="947" spans="1:27" ht="12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</row>
    <row r="948" spans="1:27" ht="12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</row>
    <row r="949" spans="1:27" ht="12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</row>
    <row r="950" spans="1:27" ht="12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</row>
    <row r="951" spans="1:27" ht="12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</row>
    <row r="952" spans="1:27" ht="12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</row>
    <row r="953" spans="1:27" ht="12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</row>
    <row r="954" spans="1:27" ht="12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</row>
    <row r="955" spans="1:27" ht="12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</row>
    <row r="956" spans="1:27" ht="12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</row>
    <row r="957" spans="1:27" ht="12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</row>
    <row r="958" spans="1:27" ht="12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</row>
    <row r="959" spans="1:27" ht="12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</row>
    <row r="960" spans="1:27" ht="12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</row>
    <row r="961" spans="1:27" ht="12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</row>
    <row r="962" spans="1:27" ht="12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</row>
    <row r="963" spans="1:27" ht="12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</row>
    <row r="964" spans="1:27" ht="12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</row>
    <row r="965" spans="1:27" ht="12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</row>
    <row r="966" spans="1:27" ht="12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</row>
    <row r="967" spans="1:27" ht="12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</row>
    <row r="968" spans="1:27" ht="12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</row>
    <row r="969" spans="1:27" ht="12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</row>
    <row r="970" spans="1:27" ht="12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</row>
    <row r="971" spans="1:27" ht="12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</row>
    <row r="972" spans="1:27" ht="12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</row>
    <row r="973" spans="1:27" ht="12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</row>
    <row r="974" spans="1:27" ht="12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</row>
    <row r="975" spans="1:27" ht="12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</row>
    <row r="976" spans="1:27" ht="12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</row>
    <row r="977" spans="1:27" ht="12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</row>
    <row r="978" spans="1:27" ht="12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</row>
    <row r="979" spans="1:27" ht="12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</row>
    <row r="980" spans="1:27" ht="12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</row>
    <row r="981" spans="1:27" ht="12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</row>
    <row r="982" spans="1:27" ht="12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</row>
    <row r="983" spans="1:27" ht="12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</row>
    <row r="984" spans="1:27" ht="12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</row>
    <row r="985" spans="1:27" ht="12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</row>
    <row r="986" spans="1:27" ht="12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</row>
    <row r="987" spans="1:27" ht="12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</row>
    <row r="988" spans="1:27" ht="12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</row>
    <row r="989" spans="1:27" ht="12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</row>
    <row r="990" spans="1:27" ht="12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</row>
    <row r="991" spans="1:27" ht="12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</row>
    <row r="992" spans="1:27" ht="12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</row>
    <row r="993" spans="1:27" ht="12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</row>
    <row r="994" spans="1:27" ht="12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</row>
    <row r="995" spans="1:27" ht="12.7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</row>
    <row r="996" spans="1:27" ht="12.7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</row>
    <row r="997" spans="1:27" ht="12.7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</row>
    <row r="998" spans="1:27" ht="12.7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</row>
    <row r="999" spans="1:27" ht="12.7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</row>
    <row r="1000" spans="1:27" ht="12.75" customHeight="1"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</row>
    <row r="1001" spans="1:27" ht="15" customHeight="1"/>
    <row r="1002" spans="1:27" ht="15" customHeight="1"/>
  </sheetData>
  <sheetProtection algorithmName="SHA-512" hashValue="SdQgFuy1kAxJ8yt2Xr3GVXFhLVK15e1CKKAPcYK9TUPoSryKlapYL2Dw5WJJOWQFBpxzz+uvYhnpFGY2Qs0N4Q==" saltValue="liwDqzlyhH67KLet79Ph4g==" spinCount="100000" sheet="1" formatColumns="0"/>
  <conditionalFormatting sqref="A11">
    <cfRule type="expression" dxfId="51" priority="4">
      <formula>$C$11&lt;&gt;0</formula>
    </cfRule>
  </conditionalFormatting>
  <conditionalFormatting sqref="A23">
    <cfRule type="expression" dxfId="50" priority="5">
      <formula>$B$23&lt;&gt;0</formula>
    </cfRule>
  </conditionalFormatting>
  <conditionalFormatting sqref="A28">
    <cfRule type="expression" dxfId="49" priority="2">
      <formula>$C$11&lt;&gt;0</formula>
    </cfRule>
  </conditionalFormatting>
  <conditionalFormatting sqref="A29">
    <cfRule type="expression" dxfId="48" priority="1">
      <formula>$C$11&lt;&gt;0</formula>
    </cfRule>
  </conditionalFormatting>
  <conditionalFormatting sqref="A30">
    <cfRule type="expression" dxfId="47" priority="3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7">
    <tabColor theme="3" tint="0.59999389629810485"/>
    <pageSetUpPr fitToPage="1"/>
  </sheetPr>
  <dimension ref="A1:K54"/>
  <sheetViews>
    <sheetView zoomScale="90" zoomScaleNormal="90" workbookViewId="0">
      <selection activeCell="C26" sqref="C26"/>
    </sheetView>
  </sheetViews>
  <sheetFormatPr defaultColWidth="22.81640625" defaultRowHeight="12.5"/>
  <cols>
    <col min="1" max="1" width="46.54296875" style="1" customWidth="1"/>
    <col min="2" max="2" width="17.1796875" style="1" customWidth="1"/>
    <col min="3" max="3" width="18.7265625" style="1" customWidth="1"/>
    <col min="4" max="4" width="20" style="1" customWidth="1"/>
    <col min="5" max="5" width="2.453125" style="1" customWidth="1"/>
    <col min="6" max="6" width="14.54296875" style="1" customWidth="1"/>
    <col min="7" max="7" width="14.26953125" style="1" customWidth="1"/>
    <col min="8" max="8" width="16" style="1" customWidth="1"/>
    <col min="9" max="16384" width="22.81640625" style="1"/>
  </cols>
  <sheetData>
    <row r="1" spans="1:11" ht="13">
      <c r="A1" s="57"/>
      <c r="B1" s="58" t="s">
        <v>53</v>
      </c>
      <c r="C1" s="57"/>
    </row>
    <row r="2" spans="1:11" ht="13">
      <c r="A2" s="57"/>
      <c r="B2" s="58" t="s">
        <v>0</v>
      </c>
      <c r="C2" s="57"/>
      <c r="D2" s="2"/>
      <c r="E2" s="2"/>
      <c r="F2" s="2"/>
      <c r="G2" s="2"/>
      <c r="H2" s="2"/>
      <c r="I2" s="2"/>
      <c r="J2" s="2"/>
      <c r="K2" s="2"/>
    </row>
    <row r="3" spans="1:11" ht="13">
      <c r="A3" s="57"/>
      <c r="B3" s="58" t="s">
        <v>1</v>
      </c>
      <c r="C3" s="57"/>
      <c r="D3" s="2"/>
      <c r="E3" s="2"/>
      <c r="F3" s="2"/>
      <c r="G3" s="2"/>
      <c r="H3" s="2"/>
      <c r="I3" s="2"/>
      <c r="J3" s="2"/>
      <c r="K3" s="2"/>
    </row>
    <row r="4" spans="1:11" ht="13">
      <c r="A4" s="59"/>
      <c r="B4" s="60" t="s">
        <v>68</v>
      </c>
      <c r="C4" s="59"/>
      <c r="D4" s="2"/>
      <c r="E4" s="2"/>
      <c r="F4" s="2"/>
      <c r="G4" s="2"/>
      <c r="H4" s="2"/>
      <c r="I4" s="2"/>
      <c r="J4" s="2"/>
      <c r="K4" s="2"/>
    </row>
    <row r="5" spans="1:11" ht="4.5" customHeight="1">
      <c r="A5" s="61"/>
      <c r="B5" s="61"/>
      <c r="C5" s="61"/>
      <c r="D5" s="2"/>
      <c r="E5" s="2"/>
      <c r="F5" s="2"/>
      <c r="G5" s="2"/>
      <c r="H5" s="2"/>
      <c r="I5" s="2"/>
      <c r="J5" s="2"/>
      <c r="K5" s="2"/>
    </row>
    <row r="6" spans="1:11" ht="12.75" customHeight="1" thickBot="1">
      <c r="A6" s="59"/>
      <c r="B6" s="62" t="s">
        <v>2</v>
      </c>
      <c r="C6" s="63" t="s">
        <v>69</v>
      </c>
      <c r="D6" s="3" t="s">
        <v>3</v>
      </c>
    </row>
    <row r="7" spans="1:11" ht="5.25" customHeight="1">
      <c r="A7" s="161"/>
      <c r="B7" s="162"/>
      <c r="C7" s="163"/>
    </row>
    <row r="8" spans="1:11" ht="13">
      <c r="A8" s="160" t="s">
        <v>4</v>
      </c>
      <c r="B8" s="95"/>
      <c r="C8" s="147">
        <v>1146334.96</v>
      </c>
      <c r="D8" s="4"/>
    </row>
    <row r="9" spans="1:11" ht="4.5" customHeight="1">
      <c r="A9" s="136"/>
      <c r="B9" s="99"/>
      <c r="C9" s="137"/>
      <c r="D9" s="4"/>
      <c r="F9" s="5"/>
      <c r="G9" s="6"/>
      <c r="H9" s="7"/>
    </row>
    <row r="10" spans="1:11" ht="15" customHeight="1">
      <c r="A10" s="138" t="s">
        <v>5</v>
      </c>
      <c r="B10" s="105"/>
      <c r="C10" s="139">
        <v>1448830.64</v>
      </c>
      <c r="D10" s="4"/>
      <c r="F10" s="64"/>
      <c r="G10" s="64" t="s">
        <v>59</v>
      </c>
      <c r="H10" s="65"/>
    </row>
    <row r="11" spans="1:11">
      <c r="A11" s="140" t="s">
        <v>6</v>
      </c>
      <c r="B11" s="105"/>
      <c r="C11" s="141">
        <v>302892.78000000003</v>
      </c>
      <c r="D11" s="4"/>
      <c r="F11" s="66"/>
      <c r="G11" s="67" t="s">
        <v>60</v>
      </c>
      <c r="H11" s="65"/>
    </row>
    <row r="12" spans="1:11" ht="13.5" thickBot="1">
      <c r="A12" s="142" t="s">
        <v>7</v>
      </c>
      <c r="B12" s="114"/>
      <c r="C12" s="143">
        <v>1751723.42</v>
      </c>
      <c r="D12" s="4"/>
      <c r="F12" s="68" t="s">
        <v>70</v>
      </c>
      <c r="G12" s="49"/>
      <c r="H12" s="49"/>
    </row>
    <row r="13" spans="1:11" ht="12.75" customHeight="1">
      <c r="A13" s="144" t="s">
        <v>9</v>
      </c>
      <c r="B13" s="105"/>
      <c r="C13" s="145"/>
      <c r="D13" s="4"/>
      <c r="F13" s="54">
        <v>1705287.92</v>
      </c>
      <c r="G13" s="49" t="s">
        <v>8</v>
      </c>
      <c r="H13" s="49"/>
    </row>
    <row r="14" spans="1:11" ht="12.75" customHeight="1" thickBot="1">
      <c r="A14" s="146" t="s">
        <v>11</v>
      </c>
      <c r="B14" s="122">
        <v>955204.95</v>
      </c>
      <c r="C14" s="145"/>
      <c r="D14" s="10"/>
      <c r="F14" s="55">
        <v>0</v>
      </c>
      <c r="G14" s="49" t="s">
        <v>10</v>
      </c>
      <c r="H14" s="49"/>
    </row>
    <row r="15" spans="1:11">
      <c r="A15" s="146" t="s">
        <v>12</v>
      </c>
      <c r="B15" s="122">
        <v>750082.97</v>
      </c>
      <c r="C15" s="145"/>
      <c r="D15" s="10"/>
      <c r="F15" s="50"/>
      <c r="G15" s="49"/>
      <c r="H15" s="49"/>
    </row>
    <row r="16" spans="1:11">
      <c r="A16" s="146" t="s">
        <v>14</v>
      </c>
      <c r="B16" s="122">
        <v>0</v>
      </c>
      <c r="C16" s="145"/>
      <c r="D16" s="10"/>
      <c r="F16" s="54">
        <v>1705287.92</v>
      </c>
      <c r="G16" s="49" t="s">
        <v>13</v>
      </c>
      <c r="H16" s="49"/>
    </row>
    <row r="17" spans="1:8">
      <c r="A17" s="146" t="s">
        <v>16</v>
      </c>
      <c r="B17" s="122">
        <v>0</v>
      </c>
      <c r="C17" s="145"/>
      <c r="D17" s="10"/>
      <c r="F17" s="51">
        <v>0</v>
      </c>
      <c r="G17" s="52" t="s">
        <v>15</v>
      </c>
      <c r="H17" s="53"/>
    </row>
    <row r="18" spans="1:8" ht="13">
      <c r="A18" s="146" t="s">
        <v>17</v>
      </c>
      <c r="B18" s="122">
        <v>0</v>
      </c>
      <c r="C18" s="145"/>
      <c r="D18" s="10"/>
      <c r="G18" s="2"/>
    </row>
    <row r="19" spans="1:8" ht="13">
      <c r="A19" s="146" t="s">
        <v>18</v>
      </c>
      <c r="B19" s="122">
        <v>0</v>
      </c>
      <c r="C19" s="145"/>
      <c r="D19" s="10"/>
      <c r="G19" s="2"/>
    </row>
    <row r="20" spans="1:8">
      <c r="A20" s="146" t="s">
        <v>19</v>
      </c>
      <c r="B20" s="122">
        <v>0</v>
      </c>
      <c r="C20" s="145"/>
      <c r="D20" s="10"/>
    </row>
    <row r="21" spans="1:8">
      <c r="A21" s="146" t="s">
        <v>20</v>
      </c>
      <c r="B21" s="122">
        <v>0</v>
      </c>
      <c r="C21" s="145"/>
      <c r="D21" s="10"/>
    </row>
    <row r="22" spans="1:8">
      <c r="A22" s="146" t="s">
        <v>21</v>
      </c>
      <c r="B22" s="122">
        <v>0</v>
      </c>
      <c r="C22" s="145"/>
      <c r="D22" s="10"/>
    </row>
    <row r="23" spans="1:8">
      <c r="A23" s="140" t="s">
        <v>22</v>
      </c>
      <c r="B23" s="128">
        <v>0</v>
      </c>
      <c r="C23" s="145"/>
      <c r="D23" s="10"/>
    </row>
    <row r="24" spans="1:8" ht="13">
      <c r="A24" s="144" t="s">
        <v>23</v>
      </c>
      <c r="B24" s="105"/>
      <c r="C24" s="147">
        <v>1705287.92</v>
      </c>
      <c r="D24" s="12"/>
    </row>
    <row r="25" spans="1:8" ht="12.75" customHeight="1">
      <c r="A25" s="144"/>
      <c r="B25" s="105"/>
      <c r="C25" s="145"/>
      <c r="D25" s="12"/>
    </row>
    <row r="26" spans="1:8" ht="13.5" thickBot="1">
      <c r="A26" s="144" t="s">
        <v>24</v>
      </c>
      <c r="B26" s="105"/>
      <c r="C26" s="148">
        <v>1192770.46</v>
      </c>
      <c r="D26" s="12"/>
    </row>
    <row r="27" spans="1:8" ht="14.25" customHeight="1" thickTop="1" thickBot="1">
      <c r="A27" s="149"/>
      <c r="B27" s="150"/>
      <c r="C27" s="151"/>
    </row>
    <row r="28" spans="1:8" ht="12.75" customHeight="1">
      <c r="A28" s="1" t="s">
        <v>25</v>
      </c>
    </row>
    <row r="29" spans="1:8" ht="12.75" customHeight="1">
      <c r="A29" s="164" t="s">
        <v>72</v>
      </c>
      <c r="B29" s="83"/>
      <c r="C29" s="165"/>
    </row>
    <row r="30" spans="1:8">
      <c r="A30" s="1" t="s">
        <v>26</v>
      </c>
      <c r="B30" s="155"/>
      <c r="C30" s="155"/>
    </row>
    <row r="31" spans="1:8">
      <c r="A31" s="69"/>
      <c r="B31" s="156"/>
      <c r="C31" s="157"/>
    </row>
    <row r="32" spans="1:8">
      <c r="A32" s="155"/>
      <c r="B32" s="159"/>
      <c r="C32" s="159"/>
    </row>
    <row r="34" spans="1:4">
      <c r="A34" s="1" t="s">
        <v>27</v>
      </c>
      <c r="B34" s="158"/>
      <c r="C34" s="158"/>
      <c r="D34" s="12"/>
    </row>
    <row r="35" spans="1:4" ht="13">
      <c r="A35" s="16"/>
      <c r="B35" s="12"/>
      <c r="C35" s="12"/>
      <c r="D35" s="12"/>
    </row>
    <row r="36" spans="1:4">
      <c r="B36" s="12"/>
      <c r="C36" s="12"/>
      <c r="D36" s="12"/>
    </row>
    <row r="37" spans="1:4">
      <c r="B37" s="12"/>
      <c r="C37" s="12"/>
      <c r="D37" s="12"/>
    </row>
    <row r="38" spans="1:4">
      <c r="B38" s="12"/>
      <c r="C38" s="12"/>
      <c r="D38" s="12"/>
    </row>
    <row r="39" spans="1:4">
      <c r="B39" s="12"/>
      <c r="C39" s="12"/>
      <c r="D39" s="12"/>
    </row>
    <row r="40" spans="1:4">
      <c r="B40" s="12"/>
      <c r="C40" s="12"/>
      <c r="D40" s="12"/>
    </row>
    <row r="41" spans="1:4">
      <c r="B41" s="12"/>
      <c r="C41" s="12"/>
      <c r="D41" s="12"/>
    </row>
    <row r="42" spans="1:4">
      <c r="B42" s="12"/>
      <c r="C42" s="12"/>
      <c r="D42" s="12"/>
    </row>
    <row r="43" spans="1:4">
      <c r="B43" s="12"/>
      <c r="C43" s="12"/>
      <c r="D43" s="12"/>
    </row>
    <row r="44" spans="1:4">
      <c r="B44" s="12"/>
      <c r="C44" s="12"/>
      <c r="D44" s="12"/>
    </row>
    <row r="45" spans="1:4">
      <c r="B45" s="12"/>
      <c r="C45" s="12"/>
      <c r="D45" s="12"/>
    </row>
    <row r="46" spans="1:4">
      <c r="B46" s="12"/>
      <c r="C46" s="12"/>
      <c r="D46" s="12"/>
    </row>
    <row r="47" spans="1:4">
      <c r="B47" s="12"/>
      <c r="C47" s="12"/>
      <c r="D47" s="12"/>
    </row>
    <row r="48" spans="1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4" spans="2:4" ht="14.25" customHeight="1"/>
  </sheetData>
  <sheetProtection algorithmName="SHA-512" hashValue="EVc1L2+Y/wVsXZPkPXqfEj/IDSrEcK4FUaFu9lqFeVcr386vnwBgzg3kVqqiurWztN3/psVh5SyUqeGaWoE/JQ==" saltValue="94+YUS2cz80MWTMANivEaw==" spinCount="100000" sheet="1" formatColumns="0"/>
  <conditionalFormatting sqref="A11">
    <cfRule type="expression" dxfId="46" priority="1">
      <formula>$C$11&lt;&gt;0</formula>
    </cfRule>
  </conditionalFormatting>
  <conditionalFormatting sqref="A23">
    <cfRule type="expression" dxfId="45" priority="2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8">
    <tabColor theme="3" tint="0.59999389629810485"/>
    <pageSetUpPr fitToPage="1"/>
  </sheetPr>
  <dimension ref="A1:AA1000"/>
  <sheetViews>
    <sheetView zoomScale="90" zoomScaleNormal="90" workbookViewId="0">
      <selection activeCell="C26" sqref="C26"/>
    </sheetView>
  </sheetViews>
  <sheetFormatPr defaultColWidth="14.453125" defaultRowHeight="14.5"/>
  <cols>
    <col min="1" max="1" width="46.54296875" customWidth="1"/>
    <col min="2" max="2" width="17.1796875" customWidth="1"/>
    <col min="3" max="3" width="18.7265625" customWidth="1"/>
    <col min="4" max="4" width="20" customWidth="1"/>
    <col min="5" max="5" width="2.453125" customWidth="1"/>
    <col min="6" max="6" width="14.54296875" customWidth="1"/>
    <col min="7" max="7" width="14.26953125" customWidth="1"/>
    <col min="8" max="8" width="16" customWidth="1"/>
    <col min="9" max="27" width="22.81640625" customWidth="1"/>
  </cols>
  <sheetData>
    <row r="1" spans="1:27" ht="12.75" customHeight="1">
      <c r="A1" s="84"/>
      <c r="B1" s="85" t="s">
        <v>61</v>
      </c>
      <c r="C1" s="8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2.75" customHeight="1">
      <c r="A2" s="84"/>
      <c r="B2" s="85" t="s">
        <v>0</v>
      </c>
      <c r="C2" s="84"/>
      <c r="D2" s="87"/>
      <c r="E2" s="87"/>
      <c r="F2" s="87"/>
      <c r="G2" s="87"/>
      <c r="H2" s="87"/>
      <c r="I2" s="87"/>
      <c r="J2" s="87"/>
      <c r="K2" s="87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2.75" customHeight="1">
      <c r="A3" s="84"/>
      <c r="B3" s="85" t="s">
        <v>1</v>
      </c>
      <c r="C3" s="84"/>
      <c r="D3" s="87"/>
      <c r="E3" s="87"/>
      <c r="F3" s="87"/>
      <c r="G3" s="87"/>
      <c r="H3" s="87"/>
      <c r="I3" s="87"/>
      <c r="J3" s="87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2.75" customHeight="1">
      <c r="A4" s="84"/>
      <c r="B4" s="88" t="s">
        <v>68</v>
      </c>
      <c r="C4" s="84"/>
      <c r="D4" s="87"/>
      <c r="E4" s="87"/>
      <c r="F4" s="87"/>
      <c r="G4" s="87"/>
      <c r="H4" s="87"/>
      <c r="I4" s="87"/>
      <c r="J4" s="87"/>
      <c r="K4" s="87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7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ht="12.75" customHeight="1" thickBot="1">
      <c r="A6" s="84"/>
      <c r="B6" s="89" t="s">
        <v>2</v>
      </c>
      <c r="C6" s="86" t="s">
        <v>69</v>
      </c>
      <c r="D6" s="90" t="s">
        <v>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5.25" customHeight="1" thickTop="1">
      <c r="A7" s="91"/>
      <c r="B7" s="92"/>
      <c r="C7" s="9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ht="12.75" customHeight="1">
      <c r="A8" s="94" t="s">
        <v>4</v>
      </c>
      <c r="B8" s="95"/>
      <c r="C8" s="96">
        <v>160529.68</v>
      </c>
      <c r="D8" s="9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4.5" customHeight="1">
      <c r="A9" s="98"/>
      <c r="B9" s="99"/>
      <c r="C9" s="100"/>
      <c r="D9" s="97"/>
      <c r="E9" s="86"/>
      <c r="F9" s="101"/>
      <c r="G9" s="102"/>
      <c r="H9" s="103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15" customHeight="1">
      <c r="A10" s="104" t="s">
        <v>5</v>
      </c>
      <c r="B10" s="105"/>
      <c r="C10" s="106">
        <v>156819.41999999998</v>
      </c>
      <c r="D10" s="97"/>
      <c r="E10" s="86"/>
      <c r="F10" s="107"/>
      <c r="G10" s="107" t="s">
        <v>59</v>
      </c>
      <c r="H10" s="108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2.75" customHeight="1">
      <c r="A11" s="109" t="s">
        <v>6</v>
      </c>
      <c r="B11" s="105"/>
      <c r="C11" s="110">
        <v>0</v>
      </c>
      <c r="D11" s="97"/>
      <c r="E11" s="86"/>
      <c r="F11" s="111"/>
      <c r="G11" s="112" t="s">
        <v>60</v>
      </c>
      <c r="H11" s="10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12.75" customHeight="1" thickBot="1">
      <c r="A12" s="113" t="s">
        <v>7</v>
      </c>
      <c r="B12" s="114"/>
      <c r="C12" s="115">
        <v>156819.41999999998</v>
      </c>
      <c r="D12" s="97"/>
      <c r="E12" s="86"/>
      <c r="F12" s="116" t="s">
        <v>74</v>
      </c>
      <c r="G12" s="117"/>
      <c r="H12" s="11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12.75" customHeight="1">
      <c r="A13" s="118" t="s">
        <v>9</v>
      </c>
      <c r="B13" s="105"/>
      <c r="C13" s="119"/>
      <c r="D13" s="97"/>
      <c r="E13" s="86"/>
      <c r="F13" s="120">
        <v>79638.040000000008</v>
      </c>
      <c r="G13" s="117" t="s">
        <v>8</v>
      </c>
      <c r="H13" s="117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ht="12.75" customHeight="1" thickBot="1">
      <c r="A14" s="121" t="s">
        <v>11</v>
      </c>
      <c r="B14" s="122">
        <v>50249.55</v>
      </c>
      <c r="C14" s="119"/>
      <c r="D14" s="97"/>
      <c r="E14" s="86"/>
      <c r="F14" s="123">
        <v>70590.02</v>
      </c>
      <c r="G14" s="117" t="s">
        <v>10</v>
      </c>
      <c r="H14" s="11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ht="12.75" customHeight="1">
      <c r="A15" s="121" t="s">
        <v>12</v>
      </c>
      <c r="B15" s="122">
        <v>29388.49</v>
      </c>
      <c r="C15" s="119"/>
      <c r="D15" s="97"/>
      <c r="E15" s="86"/>
      <c r="F15" s="124"/>
      <c r="G15" s="117"/>
      <c r="H15" s="117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12.75" customHeight="1">
      <c r="A16" s="121" t="s">
        <v>14</v>
      </c>
      <c r="B16" s="122">
        <v>0</v>
      </c>
      <c r="C16" s="119"/>
      <c r="D16" s="97"/>
      <c r="E16" s="86"/>
      <c r="F16" s="120">
        <v>150228.06</v>
      </c>
      <c r="G16" s="117" t="s">
        <v>13</v>
      </c>
      <c r="H16" s="11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 customHeight="1">
      <c r="A17" s="121" t="s">
        <v>16</v>
      </c>
      <c r="B17" s="122">
        <v>0</v>
      </c>
      <c r="C17" s="119"/>
      <c r="D17" s="97"/>
      <c r="E17" s="86"/>
      <c r="F17" s="125">
        <v>0.46988571908603494</v>
      </c>
      <c r="G17" s="126" t="s">
        <v>15</v>
      </c>
      <c r="H17" s="127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</row>
    <row r="18" spans="1:27" ht="12.75" customHeight="1">
      <c r="A18" s="121" t="s">
        <v>17</v>
      </c>
      <c r="B18" s="122">
        <v>0</v>
      </c>
      <c r="C18" s="119"/>
      <c r="D18" s="97"/>
      <c r="E18" s="86"/>
      <c r="F18" s="86"/>
      <c r="G18" s="87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</row>
    <row r="19" spans="1:27" ht="12.75" customHeight="1">
      <c r="A19" s="121" t="s">
        <v>18</v>
      </c>
      <c r="B19" s="122">
        <v>0</v>
      </c>
      <c r="C19" s="119"/>
      <c r="D19" s="97"/>
      <c r="E19" s="86"/>
      <c r="F19" s="86"/>
      <c r="G19" s="87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2.75" customHeight="1">
      <c r="A20" s="121" t="s">
        <v>19</v>
      </c>
      <c r="B20" s="122">
        <v>0</v>
      </c>
      <c r="C20" s="119"/>
      <c r="D20" s="9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12.75" customHeight="1">
      <c r="A21" s="121" t="s">
        <v>20</v>
      </c>
      <c r="B21" s="122">
        <v>0</v>
      </c>
      <c r="C21" s="119"/>
      <c r="D21" s="9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ht="12.75" customHeight="1">
      <c r="A22" s="121" t="s">
        <v>21</v>
      </c>
      <c r="B22" s="122">
        <v>70590.02</v>
      </c>
      <c r="C22" s="119"/>
      <c r="D22" s="9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12.75" customHeight="1">
      <c r="A23" s="109" t="s">
        <v>22</v>
      </c>
      <c r="B23" s="128">
        <v>0</v>
      </c>
      <c r="C23" s="119"/>
      <c r="D23" s="9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ht="12.75" customHeight="1">
      <c r="A24" s="118" t="s">
        <v>23</v>
      </c>
      <c r="B24" s="105"/>
      <c r="C24" s="96">
        <v>150228.06</v>
      </c>
      <c r="D24" s="9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12.75" customHeight="1">
      <c r="A25" s="118"/>
      <c r="B25" s="105"/>
      <c r="C25" s="119"/>
      <c r="D25" s="9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spans="1:27" ht="12.75" customHeight="1" thickBot="1">
      <c r="A26" s="118" t="s">
        <v>24</v>
      </c>
      <c r="B26" s="105"/>
      <c r="C26" s="129">
        <v>167121.03999999998</v>
      </c>
      <c r="D26" s="9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14.25" customHeight="1" thickTop="1" thickBot="1">
      <c r="A27" s="130"/>
      <c r="B27" s="131"/>
      <c r="C27" s="132"/>
      <c r="D27" s="9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ht="12.75" customHeight="1" thickTop="1">
      <c r="A28" s="86" t="s">
        <v>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12.75" customHeight="1">
      <c r="A29" s="133"/>
      <c r="B29" s="134"/>
      <c r="C29" s="13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12.75" customHeight="1">
      <c r="A30" s="86" t="s">
        <v>26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ht="12.75" customHeight="1">
      <c r="A31" s="133"/>
      <c r="B31" s="134"/>
      <c r="C31" s="13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12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2.75" customHeight="1">
      <c r="A34" s="89" t="s">
        <v>27</v>
      </c>
      <c r="B34" s="97"/>
      <c r="C34" s="97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2.75" customHeight="1">
      <c r="A35" s="86"/>
      <c r="B35" s="97"/>
      <c r="C35" s="97"/>
      <c r="D35" s="97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ht="12.75" customHeight="1">
      <c r="A36" s="86"/>
      <c r="B36" s="97"/>
      <c r="C36" s="97"/>
      <c r="D36" s="9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ht="12.75" customHeight="1">
      <c r="A37" s="86"/>
      <c r="B37" s="97"/>
      <c r="C37" s="97"/>
      <c r="D37" s="9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12.75" customHeight="1">
      <c r="A38" s="86"/>
      <c r="B38" s="97"/>
      <c r="C38" s="97"/>
      <c r="D38" s="97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12.75" customHeight="1">
      <c r="A39" s="86"/>
      <c r="B39" s="97"/>
      <c r="C39" s="97"/>
      <c r="D39" s="97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 customHeight="1">
      <c r="A40" s="86"/>
      <c r="B40" s="97"/>
      <c r="C40" s="97"/>
      <c r="D40" s="97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ht="12.75" customHeight="1">
      <c r="A41" s="86"/>
      <c r="B41" s="97"/>
      <c r="C41" s="97"/>
      <c r="D41" s="97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12.75" customHeight="1">
      <c r="A42" s="86"/>
      <c r="B42" s="97"/>
      <c r="C42" s="97"/>
      <c r="D42" s="97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2.75" customHeight="1">
      <c r="A43" s="86"/>
      <c r="B43" s="97"/>
      <c r="C43" s="97"/>
      <c r="D43" s="9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ht="12.75" customHeight="1">
      <c r="A44" s="86"/>
      <c r="B44" s="97"/>
      <c r="C44" s="97"/>
      <c r="D44" s="9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12.75" customHeight="1">
      <c r="A45" s="86"/>
      <c r="B45" s="97"/>
      <c r="C45" s="97"/>
      <c r="D45" s="97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12.75" customHeight="1">
      <c r="A46" s="86"/>
      <c r="B46" s="97"/>
      <c r="C46" s="97"/>
      <c r="D46" s="9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12.75" customHeight="1">
      <c r="A47" s="86"/>
      <c r="B47" s="97"/>
      <c r="C47" s="97"/>
      <c r="D47" s="9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</row>
    <row r="48" spans="1:27" ht="12.75" customHeight="1">
      <c r="A48" s="86"/>
      <c r="B48" s="97"/>
      <c r="C48" s="97"/>
      <c r="D48" s="9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12.75" customHeight="1">
      <c r="A49" s="86"/>
      <c r="B49" s="97"/>
      <c r="C49" s="97"/>
      <c r="D49" s="9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ht="12.75" customHeight="1">
      <c r="A50" s="86"/>
      <c r="B50" s="97"/>
      <c r="C50" s="97"/>
      <c r="D50" s="9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 customHeight="1">
      <c r="A51" s="86"/>
      <c r="B51" s="86"/>
      <c r="C51" s="86"/>
      <c r="D51" s="97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  <row r="52" spans="1:27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</row>
    <row r="54" spans="1:27" ht="14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</row>
    <row r="55" spans="1:27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</row>
    <row r="56" spans="1:27" ht="12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ht="12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27" ht="12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12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</row>
    <row r="60" spans="1:27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</row>
    <row r="62" spans="1:27" ht="12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27" ht="12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</row>
    <row r="64" spans="1:27" ht="12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spans="1:27" ht="12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</row>
    <row r="66" spans="1:27" ht="12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 ht="12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</row>
    <row r="68" spans="1:27" ht="12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</row>
    <row r="69" spans="1:27" ht="12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spans="1:27" ht="12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1:27" ht="12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spans="1:27" ht="12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</row>
    <row r="73" spans="1:27" ht="12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1:27" ht="12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1:27" ht="12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1:27" ht="12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27" ht="12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27" ht="12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27" ht="12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27" ht="12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ht="12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ht="12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ht="12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ht="12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ht="12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ht="12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ht="12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ht="12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ht="12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ht="12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ht="12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ht="12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ht="12.7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ht="12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ht="12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ht="12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27" ht="12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ht="12.7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 spans="1:27" ht="12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</row>
    <row r="101" spans="1:2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</row>
    <row r="102" spans="1:27" ht="12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ht="12.7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</row>
    <row r="104" spans="1:27" ht="12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</row>
    <row r="105" spans="1:27" ht="12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</row>
    <row r="106" spans="1:27" ht="12.7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</row>
    <row r="107" spans="1:27" ht="12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</row>
    <row r="108" spans="1:27" ht="12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27" ht="12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27" ht="12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</row>
    <row r="111" spans="1:27" ht="12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</row>
    <row r="112" spans="1:27" ht="12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</row>
    <row r="113" spans="1:27" ht="12.7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</row>
    <row r="114" spans="1:27" ht="12.7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</row>
    <row r="115" spans="1:27" ht="12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</row>
    <row r="116" spans="1:27" ht="12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</row>
    <row r="117" spans="1:27" ht="12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</row>
    <row r="118" spans="1:27" ht="12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</row>
    <row r="119" spans="1:27" ht="12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</row>
    <row r="120" spans="1:27" ht="12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</row>
    <row r="121" spans="1:27" ht="12.7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</row>
    <row r="122" spans="1:27" ht="12.7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</row>
    <row r="123" spans="1:27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</row>
    <row r="124" spans="1:27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</row>
    <row r="125" spans="1:27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</row>
    <row r="126" spans="1:27" ht="12.7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</row>
    <row r="127" spans="1:27" ht="12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</row>
    <row r="128" spans="1:27" ht="12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</row>
    <row r="129" spans="1:27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</row>
    <row r="130" spans="1:27" ht="12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</row>
    <row r="131" spans="1:27" ht="12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</row>
    <row r="132" spans="1:27" ht="12.7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</row>
    <row r="133" spans="1:27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</row>
    <row r="134" spans="1:27" ht="12.7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</row>
    <row r="135" spans="1:27" ht="12.7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</row>
    <row r="136" spans="1:27" ht="12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</row>
    <row r="137" spans="1:27" ht="12.7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</row>
    <row r="138" spans="1:27" ht="12.7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</row>
    <row r="139" spans="1:27" ht="12.7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</row>
    <row r="140" spans="1:27" ht="12.7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</row>
    <row r="141" spans="1:27" ht="12.7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</row>
    <row r="142" spans="1:27" ht="12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</row>
    <row r="143" spans="1:27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</row>
    <row r="144" spans="1:27" ht="12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</row>
    <row r="145" spans="1:27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</row>
    <row r="146" spans="1:27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</row>
    <row r="147" spans="1:27" ht="12.7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</row>
    <row r="148" spans="1:27" ht="12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</row>
    <row r="149" spans="1:27" ht="12.7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</row>
    <row r="150" spans="1:27" ht="12.7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</row>
    <row r="151" spans="1:27" ht="12.7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</row>
    <row r="152" spans="1:27" ht="12.7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</row>
    <row r="153" spans="1:27" ht="12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</row>
    <row r="154" spans="1:27" ht="12.7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</row>
    <row r="155" spans="1:27" ht="12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</row>
    <row r="156" spans="1:27" ht="12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</row>
    <row r="157" spans="1:27" ht="12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</row>
    <row r="158" spans="1:27" ht="12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</row>
    <row r="159" spans="1:27" ht="12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</row>
    <row r="160" spans="1:27" ht="12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</row>
    <row r="161" spans="1:27" ht="12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</row>
    <row r="162" spans="1:27" ht="12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</row>
    <row r="163" spans="1:27" ht="12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</row>
    <row r="164" spans="1:27" ht="12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</row>
    <row r="165" spans="1:27" ht="12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</row>
    <row r="166" spans="1:27" ht="12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</row>
    <row r="167" spans="1:27" ht="12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</row>
    <row r="168" spans="1:27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</row>
    <row r="169" spans="1:27" ht="12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</row>
    <row r="170" spans="1:27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</row>
    <row r="171" spans="1:27" ht="12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</row>
    <row r="172" spans="1:27" ht="12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</row>
    <row r="173" spans="1:27" ht="12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</row>
    <row r="174" spans="1:27" ht="12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</row>
    <row r="175" spans="1:27" ht="12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</row>
    <row r="176" spans="1:27" ht="12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</row>
    <row r="177" spans="1:27" ht="12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</row>
    <row r="178" spans="1:27" ht="12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</row>
    <row r="179" spans="1:27" ht="12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</row>
    <row r="180" spans="1:27" ht="12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</row>
    <row r="181" spans="1:27" ht="12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</row>
    <row r="182" spans="1:27" ht="12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</row>
    <row r="183" spans="1:27" ht="12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</row>
    <row r="184" spans="1:27" ht="12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</row>
    <row r="185" spans="1:27" ht="12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</row>
    <row r="186" spans="1:27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</row>
    <row r="187" spans="1:27" ht="12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</row>
    <row r="188" spans="1:27" ht="12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</row>
    <row r="189" spans="1:27" ht="12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</row>
    <row r="190" spans="1:27" ht="12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</row>
    <row r="191" spans="1:27" ht="12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</row>
    <row r="192" spans="1:27" ht="12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</row>
    <row r="193" spans="1:27" ht="12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</row>
    <row r="194" spans="1:27" ht="12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</row>
    <row r="195" spans="1:27" ht="12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</row>
    <row r="196" spans="1:27" ht="12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</row>
    <row r="197" spans="1:27" ht="12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</row>
    <row r="198" spans="1:27" ht="12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</row>
    <row r="199" spans="1:27" ht="12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</row>
    <row r="200" spans="1:27" ht="12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</row>
    <row r="201" spans="1:27" ht="12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</row>
    <row r="202" spans="1:27" ht="12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</row>
    <row r="203" spans="1:27" ht="12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</row>
    <row r="204" spans="1:27" ht="12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</row>
    <row r="205" spans="1:27" ht="12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</row>
    <row r="206" spans="1:27" ht="12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</row>
    <row r="207" spans="1:27" ht="12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</row>
    <row r="208" spans="1:27" ht="12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</row>
    <row r="209" spans="1:27" ht="12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</row>
    <row r="210" spans="1:27" ht="12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</row>
    <row r="211" spans="1:27" ht="12.7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</row>
    <row r="212" spans="1:27" ht="12.7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</row>
    <row r="213" spans="1:27" ht="12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 ht="12.7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</row>
    <row r="215" spans="1:27" ht="12.7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</row>
    <row r="216" spans="1:27" ht="12.7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</row>
    <row r="217" spans="1:27" ht="12.7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</row>
    <row r="218" spans="1:27" ht="12.7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</row>
    <row r="219" spans="1:27" ht="12.7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</row>
    <row r="220" spans="1:27" ht="12.7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</row>
    <row r="221" spans="1:27" ht="12.7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</row>
    <row r="222" spans="1:27" ht="12.7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</row>
    <row r="223" spans="1:27" ht="12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</row>
    <row r="224" spans="1:27" ht="12.7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</row>
    <row r="225" spans="1:27" ht="12.7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</row>
    <row r="226" spans="1:27" ht="12.7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</row>
    <row r="227" spans="1:27" ht="12.7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</row>
    <row r="228" spans="1:27" ht="12.7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</row>
    <row r="229" spans="1:27" ht="12.7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</row>
    <row r="230" spans="1:27" ht="12.7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</row>
    <row r="231" spans="1:27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</row>
    <row r="232" spans="1:27" ht="12.7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</row>
    <row r="233" spans="1:27" ht="12.7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</row>
    <row r="234" spans="1:27" ht="12.7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</row>
    <row r="235" spans="1:27" ht="12.7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</row>
    <row r="236" spans="1:27" ht="12.7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</row>
    <row r="237" spans="1:27" ht="12.7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</row>
    <row r="238" spans="1:27" ht="12.7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</row>
    <row r="239" spans="1:27" ht="12.75" customHeight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</row>
    <row r="240" spans="1:27" ht="12.7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</row>
    <row r="241" spans="1:27" ht="12.75" customHeight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</row>
    <row r="242" spans="1:27" ht="12.75" customHeight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</row>
    <row r="243" spans="1:27" ht="12.75" customHeight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</row>
    <row r="244" spans="1:27" ht="12.75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</row>
    <row r="245" spans="1:27" ht="12.75" customHeight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</row>
    <row r="246" spans="1:27" ht="12.7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</row>
    <row r="247" spans="1:27" ht="12.75" customHeight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</row>
    <row r="248" spans="1:27" ht="12.75" customHeight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</row>
    <row r="249" spans="1:27" ht="12.75" customHeight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</row>
    <row r="250" spans="1:27" ht="12.75" customHeight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</row>
    <row r="251" spans="1:27" ht="12.7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</row>
    <row r="252" spans="1:27" ht="12.75" customHeight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</row>
    <row r="253" spans="1:27" ht="12.75" customHeight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</row>
    <row r="254" spans="1:27" ht="12.75" customHeight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</row>
    <row r="255" spans="1:27" ht="12.75" customHeight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</row>
    <row r="256" spans="1:27" ht="12.75" customHeight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</row>
    <row r="257" spans="1:27" ht="12.75" customHeight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</row>
    <row r="258" spans="1:27" ht="12.75" customHeight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</row>
    <row r="259" spans="1:27" ht="12.75" customHeight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</row>
    <row r="260" spans="1:27" ht="12.75" customHeight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</row>
    <row r="261" spans="1:27" ht="12.75" customHeight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</row>
    <row r="262" spans="1:27" ht="12.75" customHeight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</row>
    <row r="263" spans="1:27" ht="12.75" customHeight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</row>
    <row r="264" spans="1:27" ht="12.75" customHeight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</row>
    <row r="265" spans="1:27" ht="12.75" customHeigh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</row>
    <row r="266" spans="1:27" ht="12.75" customHeight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</row>
    <row r="267" spans="1:27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</row>
    <row r="268" spans="1:27" ht="12.75" customHeight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</row>
    <row r="269" spans="1:27" ht="12.7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</row>
    <row r="270" spans="1:27" ht="12.75" customHeight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</row>
    <row r="271" spans="1:27" ht="12.75" customHeight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</row>
    <row r="272" spans="1:27" ht="12.75" customHeight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</row>
    <row r="273" spans="1:27" ht="12.7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</row>
    <row r="274" spans="1:27" ht="12.7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</row>
    <row r="275" spans="1:27" ht="12.7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</row>
    <row r="276" spans="1:27" ht="12.75" customHeight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</row>
    <row r="277" spans="1:27" ht="12.75" customHeight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</row>
    <row r="278" spans="1:27" ht="12.75" customHeight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</row>
    <row r="279" spans="1:27" ht="12.75" customHeight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</row>
    <row r="280" spans="1:27" ht="12.7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</row>
    <row r="281" spans="1:27" ht="12.7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</row>
    <row r="282" spans="1:27" ht="12.7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</row>
    <row r="283" spans="1:27" ht="12.7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</row>
    <row r="284" spans="1:27" ht="12.7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</row>
    <row r="285" spans="1:27" ht="12.7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</row>
    <row r="286" spans="1:27" ht="12.7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</row>
    <row r="287" spans="1:27" ht="12.7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</row>
    <row r="288" spans="1:27" ht="12.7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</row>
    <row r="289" spans="1:27" ht="12.7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</row>
    <row r="290" spans="1:27" ht="12.7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</row>
    <row r="291" spans="1:27" ht="12.7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</row>
    <row r="292" spans="1:27" ht="12.7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</row>
    <row r="293" spans="1:27" ht="12.7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</row>
    <row r="294" spans="1:27" ht="12.7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</row>
    <row r="295" spans="1:27" ht="12.7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</row>
    <row r="296" spans="1:27" ht="12.7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</row>
    <row r="297" spans="1:27" ht="12.7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</row>
    <row r="298" spans="1:27" ht="12.7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</row>
    <row r="299" spans="1:27" ht="12.7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</row>
    <row r="300" spans="1:27" ht="12.7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</row>
    <row r="301" spans="1:27" ht="12.75" customHeight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</row>
    <row r="302" spans="1:27" ht="12.7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</row>
    <row r="303" spans="1:27" ht="12.7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</row>
    <row r="304" spans="1:27" ht="12.7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</row>
    <row r="305" spans="1:27" ht="12.75" customHeight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</row>
    <row r="306" spans="1:27" ht="12.75" customHeight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</row>
    <row r="307" spans="1:27" ht="12.75" customHeight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</row>
    <row r="308" spans="1:27" ht="12.75" customHeight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</row>
    <row r="309" spans="1:27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</row>
    <row r="310" spans="1:27" ht="12.75" customHeight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</row>
    <row r="311" spans="1:27" ht="12.75" customHeight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</row>
    <row r="312" spans="1:27" ht="12.75" customHeight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</row>
    <row r="313" spans="1:27" ht="12.75" customHeight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</row>
    <row r="314" spans="1:27" ht="12.75" customHeight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</row>
    <row r="315" spans="1:27" ht="12.75" customHeight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</row>
    <row r="316" spans="1:27" ht="12.75" customHeight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</row>
    <row r="317" spans="1:27" ht="12.75" customHeight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</row>
    <row r="318" spans="1:27" ht="12.75" customHeight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</row>
    <row r="319" spans="1:27" ht="12.7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</row>
    <row r="320" spans="1:27" ht="12.7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</row>
    <row r="321" spans="1:27" ht="12.7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</row>
    <row r="322" spans="1:27" ht="12.7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</row>
    <row r="323" spans="1:27" ht="12.7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</row>
    <row r="324" spans="1:27" ht="12.7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</row>
    <row r="325" spans="1:27" ht="12.7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</row>
    <row r="326" spans="1:27" ht="12.7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</row>
    <row r="327" spans="1:27" ht="12.7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</row>
    <row r="328" spans="1:27" ht="12.7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</row>
    <row r="329" spans="1:27" ht="12.7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</row>
    <row r="330" spans="1:27" ht="12.7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</row>
    <row r="331" spans="1:27" ht="12.7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</row>
    <row r="332" spans="1:27" ht="12.7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</row>
    <row r="333" spans="1:27" ht="12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</row>
    <row r="334" spans="1:27" ht="12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</row>
    <row r="335" spans="1:27" ht="12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</row>
    <row r="336" spans="1:27" ht="12.7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</row>
    <row r="337" spans="1:27" ht="12.7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</row>
    <row r="338" spans="1:27" ht="12.7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</row>
    <row r="339" spans="1:27" ht="12.7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</row>
    <row r="340" spans="1:27" ht="12.7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</row>
    <row r="341" spans="1:27" ht="12.7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</row>
    <row r="342" spans="1:27" ht="12.7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</row>
    <row r="343" spans="1:27" ht="12.7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</row>
    <row r="344" spans="1:27" ht="12.7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</row>
    <row r="345" spans="1:27" ht="12.7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</row>
    <row r="346" spans="1:27" ht="12.7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</row>
    <row r="347" spans="1:27" ht="12.7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</row>
    <row r="348" spans="1:27" ht="12.7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</row>
    <row r="349" spans="1:27" ht="12.7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</row>
    <row r="350" spans="1:27" ht="12.7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</row>
    <row r="351" spans="1:27" ht="12.7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</row>
    <row r="352" spans="1:27" ht="12.7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</row>
    <row r="353" spans="1:27" ht="12.7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</row>
    <row r="354" spans="1:27" ht="12.7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</row>
    <row r="355" spans="1:27" ht="12.7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</row>
    <row r="356" spans="1:27" ht="12.7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</row>
    <row r="357" spans="1:27" ht="12.7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</row>
    <row r="358" spans="1:27" ht="12.7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</row>
    <row r="359" spans="1:27" ht="12.7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</row>
    <row r="360" spans="1:27" ht="12.7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</row>
    <row r="361" spans="1:27" ht="12.7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</row>
    <row r="362" spans="1:27" ht="12.7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</row>
    <row r="363" spans="1:27" ht="12.7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</row>
    <row r="364" spans="1:27" ht="12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</row>
    <row r="365" spans="1:27" ht="12.7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</row>
    <row r="366" spans="1:27" ht="12.75" customHeight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</row>
    <row r="367" spans="1:27" ht="12.75" customHeight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</row>
    <row r="368" spans="1:27" ht="12.75" customHeight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</row>
    <row r="369" spans="1:27" ht="12.75" customHeight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</row>
    <row r="370" spans="1:27" ht="12.75" customHeight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</row>
    <row r="371" spans="1:27" ht="12.75" customHeight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</row>
    <row r="372" spans="1:27" ht="12.75" customHeight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</row>
    <row r="373" spans="1:27" ht="12.75" customHeight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</row>
    <row r="374" spans="1:27" ht="12.75" customHeight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</row>
    <row r="375" spans="1:27" ht="12.75" customHeight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</row>
    <row r="376" spans="1:27" ht="12.75" customHeight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</row>
    <row r="377" spans="1:27" ht="12.75" customHeight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</row>
    <row r="378" spans="1:27" ht="12.75" customHeight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</row>
    <row r="379" spans="1:27" ht="12.75" customHeight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</row>
    <row r="380" spans="1:27" ht="12.75" customHeight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</row>
    <row r="381" spans="1:27" ht="12.75" customHeight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</row>
    <row r="382" spans="1:27" ht="12.75" customHeight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</row>
    <row r="383" spans="1:27" ht="12.75" customHeight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</row>
    <row r="384" spans="1:27" ht="12.75" customHeight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</row>
    <row r="385" spans="1:27" ht="12.75" customHeight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</row>
    <row r="386" spans="1:27" ht="12.7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</row>
    <row r="387" spans="1:27" ht="12.7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</row>
    <row r="388" spans="1:27" ht="12.7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</row>
    <row r="389" spans="1:27" ht="12.7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</row>
    <row r="390" spans="1:27" ht="12.7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</row>
    <row r="391" spans="1:27" ht="12.7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</row>
    <row r="392" spans="1:27" ht="12.7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</row>
    <row r="393" spans="1:27" ht="12.7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</row>
    <row r="394" spans="1:27" ht="12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</row>
    <row r="395" spans="1:27" ht="12.7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</row>
    <row r="396" spans="1:27" ht="12.7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</row>
    <row r="397" spans="1:27" ht="12.7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</row>
    <row r="398" spans="1:27" ht="12.7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</row>
    <row r="399" spans="1:27" ht="12.7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</row>
    <row r="400" spans="1:27" ht="12.7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</row>
    <row r="401" spans="1:27" ht="12.7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</row>
    <row r="402" spans="1:27" ht="12.7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</row>
    <row r="403" spans="1:27" ht="12.7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</row>
    <row r="404" spans="1:27" ht="12.7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</row>
    <row r="405" spans="1:27" ht="12.7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</row>
    <row r="406" spans="1:27" ht="12.7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</row>
    <row r="407" spans="1:27" ht="12.7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</row>
    <row r="408" spans="1:27" ht="12.7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</row>
    <row r="409" spans="1:27" ht="12.7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</row>
    <row r="410" spans="1:27" ht="12.7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</row>
    <row r="411" spans="1:27" ht="12.7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</row>
    <row r="412" spans="1:27" ht="12.7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</row>
    <row r="413" spans="1:27" ht="12.7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</row>
    <row r="414" spans="1:27" ht="12.7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</row>
    <row r="415" spans="1:27" ht="12.7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</row>
    <row r="416" spans="1:27" ht="12.7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</row>
    <row r="417" spans="1:27" ht="12.7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</row>
    <row r="418" spans="1:27" ht="12.7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</row>
    <row r="419" spans="1:27" ht="12.7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</row>
    <row r="420" spans="1:27" ht="12.7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</row>
    <row r="421" spans="1:27" ht="12.7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</row>
    <row r="422" spans="1:27" ht="12.7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</row>
    <row r="423" spans="1:27" ht="12.7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</row>
    <row r="424" spans="1:27" ht="12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</row>
    <row r="425" spans="1:27" ht="12.7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</row>
    <row r="426" spans="1:27" ht="12.7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</row>
    <row r="427" spans="1:27" ht="12.7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</row>
    <row r="428" spans="1:27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</row>
    <row r="429" spans="1:27" ht="12.7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</row>
    <row r="430" spans="1:27" ht="12.7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</row>
    <row r="431" spans="1:27" ht="12.7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</row>
    <row r="432" spans="1:27" ht="12.7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</row>
    <row r="433" spans="1:27" ht="12.7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</row>
    <row r="434" spans="1:27" ht="12.7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</row>
    <row r="435" spans="1:27" ht="12.7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</row>
    <row r="436" spans="1:27" ht="12.7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</row>
    <row r="437" spans="1:27" ht="12.7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</row>
    <row r="438" spans="1:27" ht="12.7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</row>
    <row r="439" spans="1:27" ht="12.7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</row>
    <row r="440" spans="1:27" ht="12.7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</row>
    <row r="441" spans="1:27" ht="12.7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</row>
    <row r="442" spans="1:27" ht="12.7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</row>
    <row r="443" spans="1:27" ht="12.7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</row>
    <row r="444" spans="1:27" ht="12.7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</row>
    <row r="445" spans="1:27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</row>
    <row r="446" spans="1:27" ht="12.7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</row>
    <row r="447" spans="1:27" ht="12.7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</row>
    <row r="448" spans="1:27" ht="12.7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</row>
    <row r="449" spans="1:27" ht="12.7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</row>
    <row r="450" spans="1:27" ht="12.7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</row>
    <row r="451" spans="1:27" ht="12.7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</row>
    <row r="452" spans="1:27" ht="12.7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</row>
    <row r="453" spans="1:27" ht="12.7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</row>
    <row r="454" spans="1:27" ht="12.7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</row>
    <row r="455" spans="1:27" ht="12.7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</row>
    <row r="456" spans="1:27" ht="12.7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</row>
    <row r="457" spans="1:27" ht="12.7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</row>
    <row r="458" spans="1:27" ht="12.7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</row>
    <row r="459" spans="1:27" ht="12.7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</row>
    <row r="460" spans="1:27" ht="12.7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</row>
    <row r="461" spans="1:27" ht="12.7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</row>
    <row r="462" spans="1:27" ht="12.7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</row>
    <row r="463" spans="1:27" ht="12.7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</row>
    <row r="464" spans="1:27" ht="12.7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</row>
    <row r="465" spans="1:27" ht="12.7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</row>
    <row r="466" spans="1:27" ht="12.7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</row>
    <row r="467" spans="1:27" ht="12.7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</row>
    <row r="468" spans="1:27" ht="12.7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</row>
    <row r="469" spans="1:27" ht="12.7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</row>
    <row r="470" spans="1:27" ht="12.7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</row>
    <row r="471" spans="1:27" ht="12.7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</row>
    <row r="472" spans="1:27" ht="12.7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</row>
    <row r="473" spans="1:27" ht="12.7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</row>
    <row r="474" spans="1:27" ht="12.7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</row>
    <row r="475" spans="1:27" ht="12.7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</row>
    <row r="476" spans="1:27" ht="12.7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</row>
    <row r="477" spans="1:27" ht="12.7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</row>
    <row r="478" spans="1:27" ht="12.7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</row>
    <row r="479" spans="1:27" ht="12.7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</row>
    <row r="480" spans="1:27" ht="12.7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</row>
    <row r="481" spans="1:27" ht="12.7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</row>
    <row r="482" spans="1:27" ht="12.7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</row>
    <row r="483" spans="1:27" ht="12.7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</row>
    <row r="484" spans="1:27" ht="12.7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</row>
    <row r="485" spans="1:27" ht="12.7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</row>
    <row r="486" spans="1:27" ht="12.7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</row>
    <row r="487" spans="1:27" ht="12.7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</row>
    <row r="488" spans="1:27" ht="12.7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</row>
    <row r="489" spans="1:27" ht="12.7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</row>
    <row r="490" spans="1:27" ht="12.7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</row>
    <row r="491" spans="1:27" ht="12.7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</row>
    <row r="492" spans="1:27" ht="12.7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</row>
    <row r="493" spans="1:27" ht="12.7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</row>
    <row r="494" spans="1:27" ht="12.7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</row>
    <row r="495" spans="1:27" ht="12.7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</row>
    <row r="496" spans="1:27" ht="12.7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</row>
    <row r="497" spans="1:27" ht="12.7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</row>
    <row r="498" spans="1:27" ht="12.7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</row>
    <row r="499" spans="1:27" ht="12.7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</row>
    <row r="500" spans="1:27" ht="12.7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</row>
    <row r="501" spans="1:27" ht="12.7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</row>
    <row r="502" spans="1:27" ht="12.7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</row>
    <row r="503" spans="1:27" ht="12.7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</row>
    <row r="504" spans="1:27" ht="12.7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</row>
    <row r="505" spans="1:27" ht="12.7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</row>
    <row r="506" spans="1:27" ht="12.7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</row>
    <row r="507" spans="1:27" ht="12.7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</row>
    <row r="508" spans="1:27" ht="12.7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</row>
    <row r="509" spans="1:27" ht="12.7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</row>
    <row r="510" spans="1:27" ht="12.7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</row>
    <row r="511" spans="1:27" ht="12.7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</row>
    <row r="512" spans="1:27" ht="12.7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</row>
    <row r="513" spans="1:27" ht="12.7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</row>
    <row r="514" spans="1:27" ht="12.7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</row>
    <row r="515" spans="1:27" ht="12.7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</row>
    <row r="516" spans="1:27" ht="12.7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</row>
    <row r="517" spans="1:27" ht="12.7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</row>
    <row r="518" spans="1:27" ht="12.7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</row>
    <row r="519" spans="1:27" ht="12.7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</row>
    <row r="520" spans="1:27" ht="12.7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</row>
    <row r="521" spans="1:27" ht="12.7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</row>
    <row r="522" spans="1:27" ht="12.7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</row>
    <row r="523" spans="1:27" ht="12.7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</row>
    <row r="524" spans="1:27" ht="12.7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</row>
    <row r="525" spans="1:27" ht="12.7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</row>
    <row r="526" spans="1:27" ht="12.7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</row>
    <row r="527" spans="1:27" ht="12.7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</row>
    <row r="528" spans="1:27" ht="12.7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</row>
    <row r="529" spans="1:27" ht="12.7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</row>
    <row r="530" spans="1:27" ht="12.7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</row>
    <row r="531" spans="1:27" ht="12.7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</row>
    <row r="532" spans="1:27" ht="12.7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</row>
    <row r="533" spans="1:27" ht="12.7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</row>
    <row r="534" spans="1:27" ht="12.7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</row>
    <row r="535" spans="1:27" ht="12.7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</row>
    <row r="536" spans="1:27" ht="12.7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</row>
    <row r="537" spans="1:27" ht="12.7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</row>
    <row r="538" spans="1:27" ht="12.7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</row>
    <row r="539" spans="1:27" ht="12.7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</row>
    <row r="540" spans="1:27" ht="12.7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</row>
    <row r="541" spans="1:27" ht="12.7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</row>
    <row r="542" spans="1:27" ht="12.7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</row>
    <row r="543" spans="1:27" ht="12.7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</row>
    <row r="544" spans="1:27" ht="12.7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</row>
    <row r="545" spans="1:27" ht="12.7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</row>
    <row r="546" spans="1:27" ht="12.7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</row>
    <row r="547" spans="1:27" ht="12.7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</row>
    <row r="548" spans="1:27" ht="12.7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</row>
    <row r="549" spans="1:27" ht="12.7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</row>
    <row r="550" spans="1:27" ht="12.7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</row>
    <row r="551" spans="1:27" ht="12.7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</row>
    <row r="552" spans="1:27" ht="12.7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</row>
    <row r="553" spans="1:27" ht="12.7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</row>
    <row r="554" spans="1:27" ht="12.7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</row>
    <row r="555" spans="1:27" ht="12.7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</row>
    <row r="556" spans="1:27" ht="12.7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</row>
    <row r="557" spans="1:27" ht="12.7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</row>
    <row r="558" spans="1:27" ht="12.7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</row>
    <row r="559" spans="1:27" ht="12.7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</row>
    <row r="560" spans="1:27" ht="12.7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</row>
    <row r="561" spans="1:27" ht="12.7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</row>
    <row r="562" spans="1:27" ht="12.7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</row>
    <row r="563" spans="1:27" ht="12.7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</row>
    <row r="564" spans="1:27" ht="12.7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</row>
    <row r="565" spans="1:27" ht="12.7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</row>
    <row r="566" spans="1:27" ht="12.7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</row>
    <row r="567" spans="1:27" ht="12.7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</row>
    <row r="568" spans="1:27" ht="12.7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</row>
    <row r="569" spans="1:27" ht="12.7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</row>
    <row r="570" spans="1:27" ht="12.7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</row>
    <row r="571" spans="1:27" ht="12.7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</row>
    <row r="572" spans="1:27" ht="12.7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</row>
    <row r="573" spans="1:27" ht="12.7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</row>
    <row r="574" spans="1:27" ht="12.7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</row>
    <row r="575" spans="1:27" ht="12.7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</row>
    <row r="576" spans="1:27" ht="12.7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</row>
    <row r="577" spans="1:27" ht="12.7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</row>
    <row r="578" spans="1:27" ht="12.7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</row>
    <row r="579" spans="1:27" ht="12.7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</row>
    <row r="580" spans="1:27" ht="12.7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</row>
    <row r="581" spans="1:27" ht="12.7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</row>
    <row r="582" spans="1:27" ht="12.7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</row>
    <row r="583" spans="1:27" ht="12.7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</row>
    <row r="584" spans="1:27" ht="12.7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</row>
    <row r="585" spans="1:27" ht="12.7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</row>
    <row r="586" spans="1:27" ht="12.7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</row>
    <row r="587" spans="1:27" ht="12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</row>
    <row r="588" spans="1:27" ht="12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</row>
    <row r="589" spans="1:27" ht="12.7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</row>
    <row r="590" spans="1:27" ht="12.7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</row>
    <row r="591" spans="1:27" ht="12.7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</row>
    <row r="592" spans="1:27" ht="12.7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</row>
    <row r="593" spans="1:27" ht="12.7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</row>
    <row r="594" spans="1:27" ht="12.7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</row>
    <row r="595" spans="1:27" ht="12.7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</row>
    <row r="596" spans="1:27" ht="12.7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</row>
    <row r="597" spans="1:27" ht="12.7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</row>
    <row r="598" spans="1:27" ht="12.7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</row>
    <row r="599" spans="1:27" ht="12.7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</row>
    <row r="600" spans="1:27" ht="12.7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</row>
    <row r="601" spans="1:27" ht="12.7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</row>
    <row r="602" spans="1:27" ht="12.7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</row>
    <row r="603" spans="1:27" ht="12.7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</row>
    <row r="604" spans="1:27" ht="12.7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</row>
    <row r="605" spans="1:27" ht="12.7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</row>
    <row r="606" spans="1:27" ht="12.7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</row>
    <row r="607" spans="1:27" ht="12.7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</row>
    <row r="608" spans="1:27" ht="12.7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</row>
    <row r="609" spans="1:27" ht="12.7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</row>
    <row r="610" spans="1:27" ht="12.7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</row>
    <row r="611" spans="1:27" ht="12.7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</row>
    <row r="612" spans="1:27" ht="12.7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</row>
    <row r="613" spans="1:27" ht="12.7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</row>
    <row r="614" spans="1:27" ht="12.7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</row>
    <row r="615" spans="1:27" ht="12.7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</row>
    <row r="616" spans="1:27" ht="12.7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</row>
    <row r="617" spans="1:27" ht="12.7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</row>
    <row r="618" spans="1:27" ht="12.7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</row>
    <row r="619" spans="1:27" ht="12.7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</row>
    <row r="620" spans="1:27" ht="12.7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</row>
    <row r="621" spans="1:27" ht="12.7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</row>
    <row r="622" spans="1:27" ht="12.7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</row>
    <row r="623" spans="1:27" ht="12.7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</row>
    <row r="624" spans="1:27" ht="12.7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</row>
    <row r="625" spans="1:27" ht="12.7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</row>
    <row r="626" spans="1:27" ht="12.7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</row>
    <row r="627" spans="1:27" ht="12.7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</row>
    <row r="628" spans="1:27" ht="12.7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</row>
    <row r="629" spans="1:27" ht="12.7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</row>
    <row r="630" spans="1:27" ht="12.7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</row>
    <row r="631" spans="1:27" ht="12.7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</row>
    <row r="632" spans="1:27" ht="12.7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</row>
    <row r="633" spans="1:27" ht="12.7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</row>
    <row r="634" spans="1:27" ht="12.7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</row>
    <row r="635" spans="1:27" ht="12.7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</row>
    <row r="636" spans="1:27" ht="12.7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</row>
    <row r="637" spans="1:27" ht="12.7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</row>
    <row r="638" spans="1:27" ht="12.7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</row>
    <row r="639" spans="1:27" ht="12.7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</row>
    <row r="640" spans="1:27" ht="12.7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</row>
    <row r="641" spans="1:27" ht="12.7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</row>
    <row r="642" spans="1:27" ht="12.7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</row>
    <row r="643" spans="1:27" ht="12.7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</row>
    <row r="644" spans="1:27" ht="12.7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</row>
    <row r="645" spans="1:27" ht="12.7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</row>
    <row r="646" spans="1:27" ht="12.7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</row>
    <row r="647" spans="1:27" ht="12.7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</row>
    <row r="648" spans="1:27" ht="12.7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</row>
    <row r="649" spans="1:27" ht="12.7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</row>
    <row r="650" spans="1:27" ht="12.7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</row>
    <row r="651" spans="1:27" ht="12.7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</row>
    <row r="652" spans="1:27" ht="12.7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</row>
    <row r="653" spans="1:27" ht="12.7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</row>
    <row r="654" spans="1:27" ht="12.7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</row>
    <row r="655" spans="1:27" ht="12.7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</row>
    <row r="656" spans="1:27" ht="12.7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</row>
    <row r="657" spans="1:27" ht="12.7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</row>
    <row r="658" spans="1:27" ht="12.7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</row>
    <row r="659" spans="1:27" ht="12.7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</row>
    <row r="660" spans="1:27" ht="12.7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</row>
    <row r="661" spans="1:27" ht="12.7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</row>
    <row r="662" spans="1:27" ht="12.7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</row>
    <row r="663" spans="1:27" ht="12.7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</row>
    <row r="664" spans="1:27" ht="12.7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</row>
    <row r="665" spans="1:27" ht="12.7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</row>
    <row r="666" spans="1:27" ht="12.7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</row>
    <row r="667" spans="1:27" ht="12.7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</row>
    <row r="668" spans="1:27" ht="12.7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</row>
    <row r="669" spans="1:27" ht="12.7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</row>
    <row r="670" spans="1:27" ht="12.7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</row>
    <row r="671" spans="1:27" ht="12.7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</row>
    <row r="672" spans="1:27" ht="12.7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</row>
    <row r="673" spans="1:27" ht="12.7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</row>
    <row r="674" spans="1:27" ht="12.7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</row>
    <row r="675" spans="1:27" ht="12.7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</row>
    <row r="676" spans="1:27" ht="12.7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</row>
    <row r="677" spans="1:27" ht="12.7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</row>
    <row r="678" spans="1:27" ht="12.7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</row>
    <row r="679" spans="1:27" ht="12.7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</row>
    <row r="680" spans="1:27" ht="12.7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</row>
    <row r="681" spans="1:27" ht="12.7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</row>
    <row r="682" spans="1:27" ht="12.7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</row>
    <row r="683" spans="1:27" ht="12.7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</row>
    <row r="684" spans="1:27" ht="12.7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</row>
    <row r="685" spans="1:27" ht="12.7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</row>
    <row r="686" spans="1:27" ht="12.7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</row>
    <row r="687" spans="1:27" ht="12.7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</row>
    <row r="688" spans="1:27" ht="12.7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</row>
    <row r="689" spans="1:27" ht="12.7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</row>
    <row r="690" spans="1:27" ht="12.7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</row>
    <row r="691" spans="1:27" ht="12.7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</row>
    <row r="692" spans="1:27" ht="12.7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</row>
    <row r="693" spans="1:27" ht="12.7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</row>
    <row r="694" spans="1:27" ht="12.7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</row>
    <row r="695" spans="1:27" ht="12.7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</row>
    <row r="696" spans="1:27" ht="12.7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</row>
    <row r="697" spans="1:27" ht="12.7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</row>
    <row r="698" spans="1:27" ht="12.7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</row>
    <row r="699" spans="1:27" ht="12.7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</row>
    <row r="700" spans="1:27" ht="12.7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</row>
    <row r="701" spans="1:27" ht="12.7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</row>
    <row r="702" spans="1:27" ht="12.7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</row>
    <row r="703" spans="1:27" ht="12.7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</row>
    <row r="704" spans="1:27" ht="12.7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</row>
    <row r="705" spans="1:27" ht="12.7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</row>
    <row r="706" spans="1:27" ht="12.7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</row>
    <row r="707" spans="1:27" ht="12.7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</row>
    <row r="708" spans="1:27" ht="12.7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</row>
    <row r="709" spans="1:27" ht="12.7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</row>
    <row r="710" spans="1:27" ht="12.7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</row>
    <row r="711" spans="1:27" ht="12.7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</row>
    <row r="712" spans="1:27" ht="12.7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</row>
    <row r="713" spans="1:27" ht="12.7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</row>
    <row r="714" spans="1:27" ht="12.7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</row>
    <row r="715" spans="1:27" ht="12.7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</row>
    <row r="716" spans="1:27" ht="12.7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</row>
    <row r="717" spans="1:27" ht="12.7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</row>
    <row r="718" spans="1:27" ht="12.7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</row>
    <row r="719" spans="1:27" ht="12.7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</row>
    <row r="720" spans="1:27" ht="12.7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</row>
    <row r="721" spans="1:27" ht="12.7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</row>
    <row r="722" spans="1:27" ht="12.7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</row>
    <row r="723" spans="1:27" ht="12.7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</row>
    <row r="724" spans="1:27" ht="12.7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</row>
    <row r="725" spans="1:27" ht="12.7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</row>
    <row r="726" spans="1:27" ht="12.7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</row>
    <row r="727" spans="1:27" ht="12.7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</row>
    <row r="728" spans="1:27" ht="12.7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</row>
    <row r="729" spans="1:27" ht="12.7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</row>
    <row r="730" spans="1:27" ht="12.7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</row>
    <row r="731" spans="1:27" ht="12.7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</row>
    <row r="732" spans="1:27" ht="12.7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</row>
    <row r="733" spans="1:27" ht="12.7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</row>
    <row r="734" spans="1:27" ht="12.7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</row>
    <row r="735" spans="1:27" ht="12.7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</row>
    <row r="736" spans="1:27" ht="12.7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</row>
    <row r="737" spans="1:27" ht="12.7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</row>
    <row r="738" spans="1:27" ht="12.7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</row>
    <row r="739" spans="1:27" ht="12.7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</row>
    <row r="740" spans="1:27" ht="12.7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</row>
    <row r="741" spans="1:27" ht="12.7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</row>
    <row r="742" spans="1:27" ht="12.7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</row>
    <row r="743" spans="1:27" ht="12.7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</row>
    <row r="744" spans="1:27" ht="12.7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</row>
    <row r="745" spans="1:27" ht="12.7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</row>
    <row r="746" spans="1:27" ht="12.7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</row>
    <row r="747" spans="1:27" ht="12.7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</row>
    <row r="748" spans="1:27" ht="12.7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</row>
    <row r="749" spans="1:27" ht="12.7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</row>
    <row r="750" spans="1:27" ht="12.7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</row>
    <row r="751" spans="1:27" ht="12.7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</row>
    <row r="752" spans="1:27" ht="12.7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</row>
    <row r="753" spans="1:27" ht="12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</row>
    <row r="754" spans="1:27" ht="12.7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</row>
    <row r="755" spans="1:27" ht="12.7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</row>
    <row r="756" spans="1:27" ht="12.7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</row>
    <row r="757" spans="1:27" ht="12.7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</row>
    <row r="758" spans="1:27" ht="12.7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</row>
    <row r="759" spans="1:27" ht="12.7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</row>
    <row r="760" spans="1:27" ht="12.7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</row>
    <row r="761" spans="1:27" ht="12.7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</row>
    <row r="762" spans="1:27" ht="12.7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</row>
    <row r="763" spans="1:27" ht="12.7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</row>
    <row r="764" spans="1:27" ht="12.7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</row>
    <row r="765" spans="1:27" ht="12.7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</row>
    <row r="766" spans="1:27" ht="12.7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</row>
    <row r="767" spans="1:27" ht="12.7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</row>
    <row r="768" spans="1:27" ht="12.7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</row>
    <row r="769" spans="1:27" ht="12.7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</row>
    <row r="770" spans="1:27" ht="12.7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</row>
    <row r="771" spans="1:27" ht="12.7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</row>
    <row r="772" spans="1:27" ht="12.7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</row>
    <row r="773" spans="1:27" ht="12.7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</row>
    <row r="774" spans="1:27" ht="12.7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</row>
    <row r="775" spans="1:27" ht="12.7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</row>
    <row r="776" spans="1:27" ht="12.7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</row>
    <row r="777" spans="1:27" ht="12.7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</row>
    <row r="778" spans="1:27" ht="12.7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</row>
    <row r="779" spans="1:27" ht="12.7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</row>
    <row r="780" spans="1:27" ht="12.7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</row>
    <row r="781" spans="1:27" ht="12.7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</row>
    <row r="782" spans="1:27" ht="12.7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</row>
    <row r="783" spans="1:27" ht="12.7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</row>
    <row r="784" spans="1:27" ht="12.7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</row>
    <row r="785" spans="1:27" ht="12.7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</row>
    <row r="786" spans="1:27" ht="12.7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</row>
    <row r="787" spans="1:27" ht="12.7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</row>
    <row r="788" spans="1:27" ht="12.7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</row>
    <row r="789" spans="1:27" ht="12.7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</row>
    <row r="790" spans="1:27" ht="12.7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</row>
    <row r="791" spans="1:27" ht="12.7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</row>
    <row r="792" spans="1:27" ht="12.7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</row>
    <row r="793" spans="1:27" ht="12.7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</row>
    <row r="794" spans="1:27" ht="12.7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</row>
    <row r="795" spans="1:27" ht="12.7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</row>
    <row r="796" spans="1:27" ht="12.7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</row>
    <row r="797" spans="1:27" ht="12.7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</row>
    <row r="798" spans="1:27" ht="12.7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</row>
    <row r="799" spans="1:27" ht="12.7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</row>
    <row r="800" spans="1:27" ht="12.7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</row>
    <row r="801" spans="1:27" ht="12.7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</row>
    <row r="802" spans="1:27" ht="12.7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</row>
    <row r="803" spans="1:27" ht="12.7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</row>
    <row r="804" spans="1:27" ht="12.7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</row>
    <row r="805" spans="1:27" ht="12.7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</row>
    <row r="806" spans="1:27" ht="12.7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</row>
    <row r="807" spans="1:27" ht="12.7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</row>
    <row r="808" spans="1:27" ht="12.7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</row>
    <row r="809" spans="1:27" ht="12.7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</row>
    <row r="810" spans="1:27" ht="12.7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</row>
    <row r="811" spans="1:27" ht="12.7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</row>
    <row r="812" spans="1:27" ht="12.7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</row>
    <row r="813" spans="1:27" ht="12.7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</row>
    <row r="814" spans="1:27" ht="12.7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</row>
    <row r="815" spans="1:27" ht="12.7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</row>
    <row r="816" spans="1:27" ht="12.7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</row>
    <row r="817" spans="1:27" ht="12.7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</row>
    <row r="818" spans="1:27" ht="12.7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</row>
    <row r="819" spans="1:27" ht="12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</row>
    <row r="820" spans="1:27" ht="12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</row>
    <row r="821" spans="1:27" ht="12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</row>
    <row r="822" spans="1:27" ht="12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</row>
    <row r="823" spans="1:27" ht="12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</row>
    <row r="824" spans="1:27" ht="12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</row>
    <row r="825" spans="1:27" ht="12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</row>
    <row r="826" spans="1:27" ht="12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</row>
    <row r="827" spans="1:27" ht="12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</row>
    <row r="828" spans="1:27" ht="12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</row>
    <row r="829" spans="1:27" ht="12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</row>
    <row r="830" spans="1:27" ht="12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</row>
    <row r="831" spans="1:27" ht="12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</row>
    <row r="832" spans="1:27" ht="12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</row>
    <row r="833" spans="1:27" ht="12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</row>
    <row r="834" spans="1:27" ht="12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</row>
    <row r="835" spans="1:27" ht="12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</row>
    <row r="836" spans="1:27" ht="12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</row>
    <row r="837" spans="1:27" ht="12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</row>
    <row r="838" spans="1:27" ht="12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</row>
    <row r="839" spans="1:27" ht="12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</row>
    <row r="840" spans="1:27" ht="12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</row>
    <row r="841" spans="1:27" ht="12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</row>
    <row r="842" spans="1:27" ht="12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</row>
    <row r="843" spans="1:27" ht="12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</row>
    <row r="844" spans="1:27" ht="12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</row>
    <row r="845" spans="1:27" ht="12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</row>
    <row r="846" spans="1:27" ht="12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</row>
    <row r="847" spans="1:27" ht="12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</row>
    <row r="848" spans="1:27" ht="12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</row>
    <row r="849" spans="1:27" ht="12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</row>
    <row r="850" spans="1:27" ht="12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</row>
    <row r="851" spans="1:27" ht="12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</row>
    <row r="852" spans="1:27" ht="12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</row>
    <row r="853" spans="1:27" ht="12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</row>
    <row r="854" spans="1:27" ht="12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</row>
    <row r="855" spans="1:27" ht="12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</row>
    <row r="856" spans="1:27" ht="12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</row>
    <row r="857" spans="1:27" ht="12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</row>
    <row r="858" spans="1:27" ht="12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</row>
    <row r="859" spans="1:27" ht="12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</row>
    <row r="860" spans="1:27" ht="12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</row>
    <row r="861" spans="1:27" ht="12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</row>
    <row r="862" spans="1:27" ht="12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</row>
    <row r="863" spans="1:27" ht="12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</row>
    <row r="864" spans="1:27" ht="12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</row>
    <row r="865" spans="1:27" ht="12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</row>
    <row r="866" spans="1:27" ht="12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</row>
    <row r="867" spans="1:27" ht="12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</row>
    <row r="868" spans="1:27" ht="12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</row>
    <row r="869" spans="1:27" ht="12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</row>
    <row r="870" spans="1:27" ht="12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</row>
    <row r="871" spans="1:27" ht="12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</row>
    <row r="872" spans="1:27" ht="12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</row>
    <row r="873" spans="1:27" ht="12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</row>
    <row r="874" spans="1:27" ht="12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</row>
    <row r="875" spans="1:27" ht="12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</row>
    <row r="876" spans="1:27" ht="12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</row>
    <row r="877" spans="1:27" ht="12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</row>
    <row r="878" spans="1:27" ht="12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</row>
    <row r="879" spans="1:27" ht="12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</row>
    <row r="880" spans="1:27" ht="12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</row>
    <row r="881" spans="1:27" ht="12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</row>
    <row r="882" spans="1:27" ht="12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</row>
    <row r="883" spans="1:27" ht="12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</row>
    <row r="884" spans="1:27" ht="12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</row>
    <row r="885" spans="1:27" ht="12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</row>
    <row r="886" spans="1:27" ht="12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</row>
    <row r="887" spans="1:27" ht="12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</row>
    <row r="888" spans="1:27" ht="12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</row>
    <row r="889" spans="1:27" ht="12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</row>
    <row r="890" spans="1:27" ht="12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</row>
    <row r="891" spans="1:27" ht="12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</row>
    <row r="892" spans="1:27" ht="12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</row>
    <row r="893" spans="1:27" ht="12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</row>
    <row r="894" spans="1:27" ht="12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</row>
    <row r="895" spans="1:27" ht="12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</row>
    <row r="896" spans="1:27" ht="12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</row>
    <row r="897" spans="1:27" ht="12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</row>
    <row r="898" spans="1:27" ht="12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</row>
    <row r="899" spans="1:27" ht="12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</row>
    <row r="900" spans="1:27" ht="12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</row>
    <row r="901" spans="1:27" ht="12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</row>
    <row r="902" spans="1:27" ht="12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</row>
    <row r="903" spans="1:27" ht="12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</row>
    <row r="904" spans="1:27" ht="12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</row>
    <row r="905" spans="1:27" ht="12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</row>
    <row r="906" spans="1:27" ht="12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</row>
    <row r="907" spans="1:27" ht="12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</row>
    <row r="908" spans="1:27" ht="12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</row>
    <row r="909" spans="1:27" ht="12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</row>
    <row r="910" spans="1:27" ht="12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</row>
    <row r="911" spans="1:27" ht="12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</row>
    <row r="912" spans="1:27" ht="12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</row>
    <row r="913" spans="1:27" ht="12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</row>
    <row r="914" spans="1:27" ht="12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</row>
    <row r="915" spans="1:27" ht="12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</row>
    <row r="916" spans="1:27" ht="12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</row>
    <row r="917" spans="1:27" ht="12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</row>
    <row r="918" spans="1:27" ht="12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</row>
    <row r="919" spans="1:27" ht="12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</row>
    <row r="920" spans="1:27" ht="12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</row>
    <row r="921" spans="1:27" ht="12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</row>
    <row r="922" spans="1:27" ht="12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</row>
    <row r="923" spans="1:27" ht="12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</row>
    <row r="924" spans="1:27" ht="12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</row>
    <row r="925" spans="1:27" ht="12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</row>
    <row r="926" spans="1:27" ht="12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</row>
    <row r="927" spans="1:27" ht="12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</row>
    <row r="928" spans="1:27" ht="12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</row>
    <row r="929" spans="1:27" ht="12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</row>
    <row r="930" spans="1:27" ht="12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</row>
    <row r="931" spans="1:27" ht="12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</row>
    <row r="932" spans="1:27" ht="12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</row>
    <row r="933" spans="1:27" ht="12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</row>
    <row r="934" spans="1:27" ht="12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</row>
    <row r="935" spans="1:27" ht="12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</row>
    <row r="936" spans="1:27" ht="12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</row>
    <row r="937" spans="1:27" ht="12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</row>
    <row r="938" spans="1:27" ht="12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</row>
    <row r="939" spans="1:27" ht="12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</row>
    <row r="940" spans="1:27" ht="12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</row>
    <row r="941" spans="1:27" ht="12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</row>
    <row r="942" spans="1:27" ht="12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</row>
    <row r="943" spans="1:27" ht="12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</row>
    <row r="944" spans="1:27" ht="12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</row>
    <row r="945" spans="1:27" ht="12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</row>
    <row r="946" spans="1:27" ht="12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</row>
    <row r="947" spans="1:27" ht="12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</row>
    <row r="948" spans="1:27" ht="12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</row>
    <row r="949" spans="1:27" ht="12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</row>
    <row r="950" spans="1:27" ht="12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</row>
    <row r="951" spans="1:27" ht="12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</row>
    <row r="952" spans="1:27" ht="12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</row>
    <row r="953" spans="1:27" ht="12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</row>
    <row r="954" spans="1:27" ht="12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</row>
    <row r="955" spans="1:27" ht="12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</row>
    <row r="956" spans="1:27" ht="12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</row>
    <row r="957" spans="1:27" ht="12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</row>
    <row r="958" spans="1:27" ht="12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</row>
    <row r="959" spans="1:27" ht="12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</row>
    <row r="960" spans="1:27" ht="12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</row>
    <row r="961" spans="1:27" ht="12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</row>
    <row r="962" spans="1:27" ht="12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</row>
    <row r="963" spans="1:27" ht="12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</row>
    <row r="964" spans="1:27" ht="12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</row>
    <row r="965" spans="1:27" ht="12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</row>
    <row r="966" spans="1:27" ht="12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</row>
    <row r="967" spans="1:27" ht="12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</row>
    <row r="968" spans="1:27" ht="12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</row>
    <row r="969" spans="1:27" ht="12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</row>
    <row r="970" spans="1:27" ht="12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</row>
    <row r="971" spans="1:27" ht="12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</row>
    <row r="972" spans="1:27" ht="12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</row>
    <row r="973" spans="1:27" ht="12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</row>
    <row r="974" spans="1:27" ht="12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</row>
    <row r="975" spans="1:27" ht="12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</row>
    <row r="976" spans="1:27" ht="12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</row>
    <row r="977" spans="1:27" ht="12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</row>
    <row r="978" spans="1:27" ht="12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</row>
    <row r="979" spans="1:27" ht="12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</row>
    <row r="980" spans="1:27" ht="12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</row>
    <row r="981" spans="1:27" ht="12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</row>
    <row r="982" spans="1:27" ht="12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</row>
    <row r="983" spans="1:27" ht="12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</row>
    <row r="984" spans="1:27" ht="12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</row>
    <row r="985" spans="1:27" ht="12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</row>
    <row r="986" spans="1:27" ht="12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</row>
    <row r="987" spans="1:27" ht="12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</row>
    <row r="988" spans="1:27" ht="12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</row>
    <row r="989" spans="1:27" ht="12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</row>
    <row r="990" spans="1:27" ht="12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</row>
    <row r="991" spans="1:27" ht="12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</row>
    <row r="992" spans="1:27" ht="12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</row>
    <row r="993" spans="1:27" ht="12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</row>
    <row r="994" spans="1:27" ht="12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</row>
    <row r="995" spans="1:27" ht="12.7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</row>
    <row r="996" spans="1:27" ht="12.7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</row>
    <row r="997" spans="1:27" ht="12.7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</row>
    <row r="998" spans="1:27" ht="12.7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</row>
    <row r="999" spans="1:27" ht="12.7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</row>
    <row r="1000" spans="1:27" ht="12.75" customHeight="1"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</row>
  </sheetData>
  <sheetProtection algorithmName="SHA-512" hashValue="VIl4UhFv6SEx6D0rWIItBWag1uyUNsf3lxUhKVen5DKj2+F48DbWxSgKbKqdTEdu5NAz+j9BuNBNolTJVQr0qw==" saltValue="nDi9unIFUS50wLHXuHg3HA==" spinCount="100000" sheet="1" formatColumns="0"/>
  <conditionalFormatting sqref="A11">
    <cfRule type="expression" dxfId="44" priority="4">
      <formula>$C$11&lt;&gt;0</formula>
    </cfRule>
  </conditionalFormatting>
  <conditionalFormatting sqref="A23">
    <cfRule type="expression" dxfId="43" priority="5">
      <formula>$B$23&lt;&gt;0</formula>
    </cfRule>
  </conditionalFormatting>
  <conditionalFormatting sqref="A28">
    <cfRule type="expression" dxfId="42" priority="2">
      <formula>$C$11&lt;&gt;0</formula>
    </cfRule>
  </conditionalFormatting>
  <conditionalFormatting sqref="A29">
    <cfRule type="expression" dxfId="41" priority="1">
      <formula>$C$11&lt;&gt;0</formula>
    </cfRule>
  </conditionalFormatting>
  <conditionalFormatting sqref="A30">
    <cfRule type="expression" dxfId="40" priority="3">
      <formula>$B$23&lt;&gt;0</formula>
    </cfRule>
  </conditionalFormatting>
  <printOptions horizontalCentered="1"/>
  <pageMargins left="0.75" right="0.75" top="0.5" bottom="0.5" header="0.25" footer="0.25"/>
  <pageSetup scale="80" orientation="landscape" r:id="rId1"/>
  <headerFooter alignWithMargins="0">
    <oddFooter>&amp;L&amp;"Arial,Regular"&amp;8&amp;D&amp;R&amp;"Arial,Regular"&amp;8&amp;P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FFABBC-5E2E-4BE2-9E1C-A4A5FE99F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45A47A-EF79-4585-9A8E-F72568381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DF64D-FC7E-4E75-AF9C-DD0A1B44ADA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2c7317a0-2a0a-4464-9f4b-630f7a7e8d0f"/>
    <ds:schemaRef ds:uri="ee822479-6e51-4d14-b6b0-2c589e913e6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30</vt:i4>
      </vt:variant>
    </vt:vector>
  </HeadingPairs>
  <TitlesOfParts>
    <vt:vector size="59" baseType="lpstr">
      <vt:lpstr>FCS - ALL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MANATEE</vt:lpstr>
      <vt:lpstr>MIAMIDADE</vt:lpstr>
      <vt:lpstr>NORTHFL</vt:lpstr>
      <vt:lpstr>NORTHWESTFL</vt:lpstr>
      <vt:lpstr>PALMBEACH</vt:lpstr>
      <vt:lpstr>PENSACOLA</vt:lpstr>
      <vt:lpstr>PASCOHERNANDO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BEGINNING_BALANCE</vt:lpstr>
      <vt:lpstr>Broward_BeginningBalance</vt:lpstr>
      <vt:lpstr>CFL_BeginningBalance</vt:lpstr>
      <vt:lpstr>Chipola_BeginningBalance</vt:lpstr>
      <vt:lpstr>Daytona_BeginningBalance</vt:lpstr>
      <vt:lpstr>Eastern_BeginningBalance</vt:lpstr>
      <vt:lpstr>FSCJ_BeginningBalance</vt:lpstr>
      <vt:lpstr>FSW_BeginningBalance</vt:lpstr>
      <vt:lpstr>Gateway_BeginningBalance</vt:lpstr>
      <vt:lpstr>GulfCoast_BeginningBalance</vt:lpstr>
      <vt:lpstr>Hill_BeginningBalance</vt:lpstr>
      <vt:lpstr>IndianRiver_BeginningBalance</vt:lpstr>
      <vt:lpstr>Keys_BeginningBalance</vt:lpstr>
      <vt:lpstr>LakeSumter_BeginningBalance</vt:lpstr>
      <vt:lpstr>Miami_BeginningBalance</vt:lpstr>
      <vt:lpstr>NFL_BeginningBalance</vt:lpstr>
      <vt:lpstr>NWFL_BeginningBalance</vt:lpstr>
      <vt:lpstr>PalmBeach_BeginningBalance</vt:lpstr>
      <vt:lpstr>Pasco_BeginningBalance</vt:lpstr>
      <vt:lpstr>Pensacola_BeginningBalance</vt:lpstr>
      <vt:lpstr>Polk_BeginningBalance</vt:lpstr>
      <vt:lpstr>'FCS - ALL'!Print_Area</vt:lpstr>
      <vt:lpstr>SantaFe_BeginningBalance</vt:lpstr>
      <vt:lpstr>SCF_BeginningBalance</vt:lpstr>
      <vt:lpstr>Seminole_BeginningBalance</vt:lpstr>
      <vt:lpstr>SFL_BeginningBalance</vt:lpstr>
      <vt:lpstr>StJhns_BeginningBalance</vt:lpstr>
      <vt:lpstr>StPete_BeginningBalance</vt:lpstr>
      <vt:lpstr>Tall_BeginningBalance</vt:lpstr>
      <vt:lpstr>Valencia_BeginningBalance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Escribano, Natalia</cp:lastModifiedBy>
  <cp:lastPrinted>2021-02-15T15:42:25Z</cp:lastPrinted>
  <dcterms:created xsi:type="dcterms:W3CDTF">2014-12-06T18:09:17Z</dcterms:created>
  <dcterms:modified xsi:type="dcterms:W3CDTF">2024-01-23T17:00:10Z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