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nance\Reports &amp; Surveys\AFR\2015-2016\2015-16 AFR Summaries\Consolidated 15-16 ADA Compliant\"/>
    </mc:Choice>
  </mc:AlternateContent>
  <bookViews>
    <workbookView xWindow="480" yWindow="90" windowWidth="27795" windowHeight="12330" tabRatio="954"/>
  </bookViews>
  <sheets>
    <sheet name="FCS" sheetId="2" r:id="rId1"/>
    <sheet name="EASTERNFL" sheetId="1" r:id="rId2"/>
    <sheet name="BROWARD" sheetId="3" r:id="rId3"/>
    <sheet name="CENTRALFL" sheetId="4" r:id="rId4"/>
    <sheet name="CHIPOLA" sheetId="5" r:id="rId5"/>
    <sheet name="DAYTONA" sheetId="6" r:id="rId6"/>
    <sheet name="FLORIDASW" sheetId="7" r:id="rId7"/>
    <sheet name="FSCJ" sheetId="8" r:id="rId8"/>
    <sheet name="FLKEYS" sheetId="30" r:id="rId9"/>
    <sheet name="GULFCOAST" sheetId="9" r:id="rId10"/>
    <sheet name="HILLSBOROUGH" sheetId="10" r:id="rId11"/>
    <sheet name="INDIANRIVER" sheetId="11" r:id="rId12"/>
    <sheet name="GATEWAY" sheetId="12" r:id="rId13"/>
    <sheet name="LAKESUMTER" sheetId="13" r:id="rId14"/>
    <sheet name="SCFMANATEE" sheetId="14" r:id="rId15"/>
    <sheet name="MIAMIDADE" sheetId="15" r:id="rId16"/>
    <sheet name="NORTHFL" sheetId="16" r:id="rId17"/>
    <sheet name="NORTHWESTFL" sheetId="17" r:id="rId18"/>
    <sheet name="PALMBEACH" sheetId="18" r:id="rId19"/>
    <sheet name="PASCOHERNANDO" sheetId="19" r:id="rId20"/>
    <sheet name="PENSACOLA" sheetId="20" r:id="rId21"/>
    <sheet name="POLK" sheetId="21" r:id="rId22"/>
    <sheet name="STJOHNS" sheetId="22" r:id="rId23"/>
    <sheet name="STPETE" sheetId="24" r:id="rId24"/>
    <sheet name="SANTAFE" sheetId="25" r:id="rId25"/>
    <sheet name="SEMINOLE" sheetId="26" r:id="rId26"/>
    <sheet name="SOUTHFL" sheetId="27" r:id="rId27"/>
    <sheet name="TALLAHASSEE" sheetId="28" r:id="rId28"/>
    <sheet name="VALENCIA" sheetId="29" r:id="rId29"/>
    <sheet name="Sheet23" sheetId="31" state="hidden" r:id="rId30"/>
  </sheets>
  <externalReferences>
    <externalReference r:id="rId31"/>
    <externalReference r:id="rId32"/>
    <externalReference r:id="rId33"/>
    <externalReference r:id="rId34"/>
  </externalReferences>
  <definedNames>
    <definedName name="ARRA">[1]List!$C$1:$C$2</definedName>
    <definedName name="_xlnm.Print_Area" localSheetId="2">BROWARD!$A$1:$E$137</definedName>
    <definedName name="_xlnm.Print_Area" localSheetId="3">CENTRALFL!$A$1:$E$137</definedName>
    <definedName name="_xlnm.Print_Area" localSheetId="4">CHIPOLA!$A$1:$E$137</definedName>
    <definedName name="_xlnm.Print_Area" localSheetId="5">DAYTONA!$A$1:$E$137</definedName>
    <definedName name="_xlnm.Print_Area" localSheetId="1">EASTERNFL!$A$1:$E$137</definedName>
    <definedName name="_xlnm.Print_Area" localSheetId="0">FCS!$A$1:$E$106</definedName>
    <definedName name="_xlnm.Print_Area" localSheetId="8">FLKEYS!$A$1:$E$137</definedName>
    <definedName name="_xlnm.Print_Area" localSheetId="6">FLORIDASW!$A$1:$E$137</definedName>
    <definedName name="_xlnm.Print_Area" localSheetId="7">FSCJ!$A$1:$E$137</definedName>
    <definedName name="_xlnm.Print_Area" localSheetId="12">GATEWAY!$A$1:$E$138</definedName>
    <definedName name="_xlnm.Print_Area" localSheetId="9">GULFCOAST!$A$1:$E$137</definedName>
    <definedName name="_xlnm.Print_Area" localSheetId="10">HILLSBOROUGH!$A$1:$E$137</definedName>
    <definedName name="_xlnm.Print_Area" localSheetId="11">INDIANRIVER!$A$1:$E$137</definedName>
    <definedName name="_xlnm.Print_Area" localSheetId="13">LAKESUMTER!$A$1:$E$137</definedName>
    <definedName name="_xlnm.Print_Area" localSheetId="15">MIAMIDADE!$A$1:$E$137</definedName>
    <definedName name="_xlnm.Print_Area" localSheetId="16">NORTHFL!$A$1:$E$137</definedName>
    <definedName name="_xlnm.Print_Area" localSheetId="17">NORTHWESTFL!$A$1:$E$137</definedName>
    <definedName name="_xlnm.Print_Area" localSheetId="18">PALMBEACH!$A$1:$E$137</definedName>
    <definedName name="_xlnm.Print_Area" localSheetId="19">PASCOHERNANDO!$A$1:$E$137</definedName>
    <definedName name="_xlnm.Print_Area" localSheetId="20">PENSACOLA!$A$1:$E$137</definedName>
    <definedName name="_xlnm.Print_Area" localSheetId="21">POLK!$A$1:$E$137</definedName>
    <definedName name="_xlnm.Print_Area" localSheetId="24">SANTAFE!#REF!</definedName>
    <definedName name="_xlnm.Print_Area" localSheetId="14">SCFMANATEE!$A$1:$E$137</definedName>
    <definedName name="_xlnm.Print_Area" localSheetId="25">SEMINOLE!$A$1:$E$137</definedName>
    <definedName name="_xlnm.Print_Area" localSheetId="26">SOUTHFL!$A$1:$E$137</definedName>
    <definedName name="_xlnm.Print_Area" localSheetId="22">STJOHNS!$A$1:$E$137</definedName>
    <definedName name="_xlnm.Print_Area" localSheetId="23">STPETE!$A$1:$E$137</definedName>
    <definedName name="_xlnm.Print_Area" localSheetId="27">TALLAHASSEE!$A$1:$E$137</definedName>
    <definedName name="_xlnm.Print_Area" localSheetId="28">VALENCIA!$A$1:$E$138</definedName>
    <definedName name="_xlnm.Print_Area">#REF!</definedName>
    <definedName name="RD">[2]List!$A$1:$A$2</definedName>
    <definedName name="rint" localSheetId="2">#REF!</definedName>
    <definedName name="rint" localSheetId="3">#REF!</definedName>
    <definedName name="rint" localSheetId="4">#REF!</definedName>
    <definedName name="rint" localSheetId="5">#REF!</definedName>
    <definedName name="rint" localSheetId="0">#REF!</definedName>
    <definedName name="rint" localSheetId="8">#REF!</definedName>
    <definedName name="rint" localSheetId="6">#REF!</definedName>
    <definedName name="rint" localSheetId="7">#REF!</definedName>
    <definedName name="rint" localSheetId="12">#REF!</definedName>
    <definedName name="rint" localSheetId="9">#REF!</definedName>
    <definedName name="rint" localSheetId="10">#REF!</definedName>
    <definedName name="rint" localSheetId="11">#REF!</definedName>
    <definedName name="rint" localSheetId="13">#REF!</definedName>
    <definedName name="rint" localSheetId="15">#REF!</definedName>
    <definedName name="rint" localSheetId="16">#REF!</definedName>
    <definedName name="rint" localSheetId="17">#REF!</definedName>
    <definedName name="rint" localSheetId="18">#REF!</definedName>
    <definedName name="rint" localSheetId="19">#REF!</definedName>
    <definedName name="rint" localSheetId="20">#REF!</definedName>
    <definedName name="rint" localSheetId="21">#REF!</definedName>
    <definedName name="rint" localSheetId="24">#REF!</definedName>
    <definedName name="rint" localSheetId="14">#REF!</definedName>
    <definedName name="rint" localSheetId="25">#REF!</definedName>
    <definedName name="rint" localSheetId="26">#REF!</definedName>
    <definedName name="rint" localSheetId="22">#REF!</definedName>
    <definedName name="rint" localSheetId="23">#REF!</definedName>
    <definedName name="rint" localSheetId="27">#REF!</definedName>
    <definedName name="rint" localSheetId="28">#REF!</definedName>
    <definedName name="rint">#REF!</definedName>
    <definedName name="SOF">[2]List!$B$1:$B$4</definedName>
    <definedName name="YesOrNo" localSheetId="2">#REF!</definedName>
    <definedName name="YesOrNo" localSheetId="3">#REF!</definedName>
    <definedName name="YesOrNo" localSheetId="4">#REF!</definedName>
    <definedName name="YesOrNo" localSheetId="5">#REF!</definedName>
    <definedName name="YesOrNo" localSheetId="0">#REF!</definedName>
    <definedName name="YesOrNo" localSheetId="8">#REF!</definedName>
    <definedName name="YesOrNo" localSheetId="6">#REF!</definedName>
    <definedName name="YesOrNo" localSheetId="7">#REF!</definedName>
    <definedName name="YesOrNo" localSheetId="12">#REF!</definedName>
    <definedName name="YesOrNo" localSheetId="9">#REF!</definedName>
    <definedName name="YesOrNo" localSheetId="10">#REF!</definedName>
    <definedName name="YesOrNo" localSheetId="11">#REF!</definedName>
    <definedName name="YesOrNo" localSheetId="13">#REF!</definedName>
    <definedName name="YesOrNo" localSheetId="15">#REF!</definedName>
    <definedName name="YesOrNo" localSheetId="16">#REF!</definedName>
    <definedName name="YesOrNo" localSheetId="17">#REF!</definedName>
    <definedName name="YesOrNo" localSheetId="18">#REF!</definedName>
    <definedName name="YesOrNo" localSheetId="19">#REF!</definedName>
    <definedName name="YesOrNo" localSheetId="20">#REF!</definedName>
    <definedName name="YesOrNo" localSheetId="21">#REF!</definedName>
    <definedName name="YesOrNo" localSheetId="24">#REF!</definedName>
    <definedName name="YesOrNo" localSheetId="14">#REF!</definedName>
    <definedName name="YesOrNo" localSheetId="25">#REF!</definedName>
    <definedName name="YesOrNo" localSheetId="26">#REF!</definedName>
    <definedName name="YesOrNo" localSheetId="22">#REF!</definedName>
    <definedName name="YesOrNo" localSheetId="23">#REF!</definedName>
    <definedName name="YesOrNo" localSheetId="27">#REF!</definedName>
    <definedName name="YesOrNo" localSheetId="28">#REF!</definedName>
    <definedName name="YesOrNo">#REF!</definedName>
  </definedNames>
  <calcPr calcId="162913"/>
</workbook>
</file>

<file path=xl/calcChain.xml><?xml version="1.0" encoding="utf-8"?>
<calcChain xmlns="http://schemas.openxmlformats.org/spreadsheetml/2006/main">
  <c r="D85" i="3" l="1"/>
  <c r="D85" i="4"/>
  <c r="D85" i="5"/>
  <c r="D85" i="6"/>
  <c r="D85" i="7"/>
  <c r="D85" i="8"/>
  <c r="D85" i="30"/>
  <c r="D85" i="9"/>
  <c r="D85" i="10"/>
  <c r="D85" i="11"/>
  <c r="D85" i="12"/>
  <c r="D85" i="13"/>
  <c r="D85" i="14"/>
  <c r="D85" i="15"/>
  <c r="D85" i="16"/>
  <c r="D85" i="17"/>
  <c r="D85" i="18"/>
  <c r="D85" i="19"/>
  <c r="D85" i="20"/>
  <c r="D85" i="21"/>
  <c r="D85" i="22"/>
  <c r="D85" i="24"/>
  <c r="D85" i="25"/>
  <c r="D85" i="26"/>
  <c r="D85" i="27"/>
  <c r="D85" i="28"/>
  <c r="D85" i="1"/>
  <c r="D62" i="3"/>
  <c r="D62" i="4"/>
  <c r="D62" i="5"/>
  <c r="D62" i="6"/>
  <c r="D62" i="7"/>
  <c r="D62" i="8"/>
  <c r="D62" i="30"/>
  <c r="D62" i="9"/>
  <c r="D62" i="10"/>
  <c r="D62" i="11"/>
  <c r="D62" i="12"/>
  <c r="D62" i="13"/>
  <c r="D62" i="14"/>
  <c r="D62" i="15"/>
  <c r="D62" i="16"/>
  <c r="D62" i="17"/>
  <c r="D62" i="18"/>
  <c r="D62" i="19"/>
  <c r="D62" i="20"/>
  <c r="D62" i="21"/>
  <c r="D62" i="22"/>
  <c r="D62" i="24"/>
  <c r="D62" i="25"/>
  <c r="D62" i="26"/>
  <c r="D62" i="27"/>
  <c r="D62" i="28"/>
  <c r="D62" i="1"/>
  <c r="D23" i="1" l="1"/>
  <c r="D24" i="1" s="1"/>
  <c r="D63" i="1" s="1"/>
  <c r="D23" i="3"/>
  <c r="D24" i="3" s="1"/>
  <c r="D63" i="3" s="1"/>
  <c r="D23" i="4"/>
  <c r="D24" i="4" s="1"/>
  <c r="D63" i="4" s="1"/>
  <c r="D23" i="5"/>
  <c r="D23" i="6"/>
  <c r="D23" i="7"/>
  <c r="D23" i="8"/>
  <c r="D24" i="8" s="1"/>
  <c r="D63" i="8" s="1"/>
  <c r="D23" i="30"/>
  <c r="D24" i="30" s="1"/>
  <c r="D63" i="30" s="1"/>
  <c r="D23" i="9"/>
  <c r="D24" i="9" s="1"/>
  <c r="D63" i="9" s="1"/>
  <c r="D23" i="10"/>
  <c r="D23" i="11"/>
  <c r="D23" i="12"/>
  <c r="D23" i="13"/>
  <c r="D24" i="13" s="1"/>
  <c r="D63" i="13" s="1"/>
  <c r="D23" i="14"/>
  <c r="D24" i="14" s="1"/>
  <c r="D63" i="14" s="1"/>
  <c r="D23" i="15"/>
  <c r="D24" i="15" s="1"/>
  <c r="D63" i="15" s="1"/>
  <c r="D23" i="16"/>
  <c r="D23" i="17"/>
  <c r="D23" i="18"/>
  <c r="D23" i="19"/>
  <c r="D24" i="19" s="1"/>
  <c r="D63" i="19" s="1"/>
  <c r="D23" i="20"/>
  <c r="D24" i="20" s="1"/>
  <c r="D63" i="20" s="1"/>
  <c r="D23" i="21"/>
  <c r="D24" i="21" s="1"/>
  <c r="D63" i="21" s="1"/>
  <c r="D23" i="22"/>
  <c r="D23" i="24"/>
  <c r="D23" i="25"/>
  <c r="D23" i="26"/>
  <c r="D24" i="26" s="1"/>
  <c r="D63" i="26" s="1"/>
  <c r="D23" i="27"/>
  <c r="D24" i="27" s="1"/>
  <c r="D63" i="27" s="1"/>
  <c r="D23" i="28"/>
  <c r="D24" i="28" s="1"/>
  <c r="D63" i="28" s="1"/>
  <c r="D14" i="1"/>
  <c r="D14" i="3"/>
  <c r="D14" i="4"/>
  <c r="D14" i="5"/>
  <c r="D24" i="5" s="1"/>
  <c r="D63" i="5" s="1"/>
  <c r="D14" i="6"/>
  <c r="D24" i="6" s="1"/>
  <c r="D63" i="6" s="1"/>
  <c r="D14" i="7"/>
  <c r="D24" i="7" s="1"/>
  <c r="D63" i="7" s="1"/>
  <c r="D14" i="8"/>
  <c r="D14" i="30"/>
  <c r="D14" i="9"/>
  <c r="D14" i="10"/>
  <c r="D24" i="10" s="1"/>
  <c r="D63" i="10" s="1"/>
  <c r="D14" i="11"/>
  <c r="D24" i="11" s="1"/>
  <c r="D63" i="11" s="1"/>
  <c r="D14" i="12"/>
  <c r="D24" i="12" s="1"/>
  <c r="D63" i="12" s="1"/>
  <c r="D14" i="13"/>
  <c r="D14" i="14"/>
  <c r="D14" i="15"/>
  <c r="D14" i="16"/>
  <c r="D24" i="16" s="1"/>
  <c r="D63" i="16" s="1"/>
  <c r="D14" i="17"/>
  <c r="D24" i="17" s="1"/>
  <c r="D63" i="17" s="1"/>
  <c r="D14" i="18"/>
  <c r="D24" i="18" s="1"/>
  <c r="D63" i="18" s="1"/>
  <c r="D14" i="19"/>
  <c r="D14" i="20"/>
  <c r="D14" i="21"/>
  <c r="D14" i="22"/>
  <c r="D24" i="22" s="1"/>
  <c r="D63" i="22" s="1"/>
  <c r="D14" i="24"/>
  <c r="D24" i="24" s="1"/>
  <c r="D63" i="24" s="1"/>
  <c r="D14" i="25"/>
  <c r="D24" i="25" s="1"/>
  <c r="D63" i="25" s="1"/>
  <c r="D14" i="26"/>
  <c r="D14" i="27"/>
  <c r="D14" i="28"/>
  <c r="E14" i="1"/>
  <c r="E14" i="3"/>
  <c r="E14" i="4"/>
  <c r="E14" i="5"/>
  <c r="E14" i="6"/>
  <c r="E14" i="7"/>
  <c r="E14" i="8"/>
  <c r="E14" i="30"/>
  <c r="E14" i="9"/>
  <c r="E14" i="10"/>
  <c r="E14" i="11"/>
  <c r="E14" i="12"/>
  <c r="E14" i="13"/>
  <c r="E14" i="14"/>
  <c r="E14" i="15"/>
  <c r="E14" i="16"/>
  <c r="E14" i="17"/>
  <c r="E14" i="18"/>
  <c r="E14" i="19"/>
  <c r="E14" i="20"/>
  <c r="E14" i="21"/>
  <c r="E14" i="22"/>
  <c r="E14" i="24"/>
  <c r="E14" i="25"/>
  <c r="E14" i="26"/>
  <c r="E14" i="27"/>
  <c r="E14" i="28"/>
  <c r="D103" i="1"/>
  <c r="D103" i="3"/>
  <c r="D103" i="4"/>
  <c r="D103" i="5"/>
  <c r="D103" i="6"/>
  <c r="D103" i="7"/>
  <c r="D103" i="8"/>
  <c r="D103" i="30"/>
  <c r="D103" i="9"/>
  <c r="D103" i="10"/>
  <c r="D103" i="11"/>
  <c r="D103" i="13"/>
  <c r="D103" i="14"/>
  <c r="D103" i="15"/>
  <c r="D103" i="16"/>
  <c r="D103" i="17"/>
  <c r="D103" i="18"/>
  <c r="D103" i="19"/>
  <c r="D103" i="20"/>
  <c r="D103" i="21"/>
  <c r="D103" i="22"/>
  <c r="D103" i="24"/>
  <c r="D103" i="26"/>
  <c r="D103" i="27"/>
  <c r="D103" i="28"/>
  <c r="D92" i="6"/>
  <c r="D92" i="11"/>
  <c r="D92" i="13"/>
  <c r="D92" i="17"/>
  <c r="D92" i="18"/>
  <c r="D92" i="19"/>
  <c r="D92" i="24"/>
  <c r="D92" i="26"/>
  <c r="D90" i="1"/>
  <c r="D92" i="1" s="1"/>
  <c r="D90" i="3"/>
  <c r="D92" i="3" s="1"/>
  <c r="D90" i="4"/>
  <c r="D92" i="4" s="1"/>
  <c r="D90" i="5"/>
  <c r="D92" i="5" s="1"/>
  <c r="D90" i="6"/>
  <c r="D90" i="7"/>
  <c r="D92" i="7" s="1"/>
  <c r="D90" i="8"/>
  <c r="D92" i="8" s="1"/>
  <c r="D90" i="30"/>
  <c r="D92" i="30" s="1"/>
  <c r="D90" i="9"/>
  <c r="D92" i="9" s="1"/>
  <c r="D90" i="10"/>
  <c r="D92" i="10" s="1"/>
  <c r="D90" i="11"/>
  <c r="D91" i="12"/>
  <c r="D90" i="13"/>
  <c r="D90" i="14"/>
  <c r="D92" i="14" s="1"/>
  <c r="D90" i="15"/>
  <c r="D92" i="15" s="1"/>
  <c r="D90" i="16"/>
  <c r="D92" i="16" s="1"/>
  <c r="D90" i="17"/>
  <c r="D90" i="18"/>
  <c r="D90" i="19"/>
  <c r="D90" i="20"/>
  <c r="D92" i="20" s="1"/>
  <c r="D90" i="21"/>
  <c r="D92" i="21" s="1"/>
  <c r="D90" i="22"/>
  <c r="D92" i="22" s="1"/>
  <c r="D90" i="24"/>
  <c r="D91" i="25"/>
  <c r="D90" i="26"/>
  <c r="D90" i="27"/>
  <c r="D92" i="27" s="1"/>
  <c r="D90" i="28"/>
  <c r="D92" i="28" s="1"/>
  <c r="E24" i="2"/>
  <c r="D89" i="29" l="1"/>
  <c r="D88" i="29"/>
  <c r="D88" i="2" s="1"/>
  <c r="D84" i="29"/>
  <c r="D84" i="2" s="1"/>
  <c r="D83" i="29"/>
  <c r="D83" i="2" s="1"/>
  <c r="D82" i="29"/>
  <c r="D82" i="2" s="1"/>
  <c r="D81" i="29"/>
  <c r="D81" i="2" s="1"/>
  <c r="D80" i="29"/>
  <c r="D80" i="2" s="1"/>
  <c r="D79" i="29"/>
  <c r="D79" i="2" s="1"/>
  <c r="D78" i="29"/>
  <c r="D78" i="2" s="1"/>
  <c r="D77" i="29"/>
  <c r="D77" i="2" s="1"/>
  <c r="D76" i="29"/>
  <c r="D76" i="2" s="1"/>
  <c r="D75" i="29"/>
  <c r="D75" i="2" s="1"/>
  <c r="D74" i="29"/>
  <c r="D74" i="2" s="1"/>
  <c r="D73" i="29"/>
  <c r="D73" i="2" s="1"/>
  <c r="D72" i="29"/>
  <c r="D71" i="29"/>
  <c r="A67" i="29"/>
  <c r="D61" i="29"/>
  <c r="C61" i="29"/>
  <c r="A61" i="29"/>
  <c r="D60" i="29"/>
  <c r="C60" i="29"/>
  <c r="A60" i="29"/>
  <c r="D59" i="29"/>
  <c r="C59" i="29"/>
  <c r="A59" i="29"/>
  <c r="D58" i="29"/>
  <c r="C58" i="29"/>
  <c r="A58" i="29"/>
  <c r="D57" i="29"/>
  <c r="C57" i="29"/>
  <c r="A57" i="29"/>
  <c r="D56" i="29"/>
  <c r="C56" i="29"/>
  <c r="A56" i="29"/>
  <c r="D55" i="29"/>
  <c r="C55" i="29"/>
  <c r="A55" i="29"/>
  <c r="D54" i="29"/>
  <c r="C54" i="29"/>
  <c r="A54" i="29"/>
  <c r="D53" i="29"/>
  <c r="C53" i="29"/>
  <c r="A53" i="29"/>
  <c r="D52" i="29"/>
  <c r="C52" i="29"/>
  <c r="A52" i="29"/>
  <c r="D51" i="29"/>
  <c r="D101" i="29" s="1"/>
  <c r="C51" i="29"/>
  <c r="A51" i="29"/>
  <c r="D50" i="29"/>
  <c r="C50" i="29"/>
  <c r="A50" i="29"/>
  <c r="D49" i="29"/>
  <c r="C49" i="29"/>
  <c r="A49" i="29"/>
  <c r="D48" i="29"/>
  <c r="C48" i="29"/>
  <c r="A48" i="29"/>
  <c r="D47" i="29"/>
  <c r="C47" i="29"/>
  <c r="A47" i="29"/>
  <c r="D46" i="29"/>
  <c r="C46" i="29"/>
  <c r="A46" i="29"/>
  <c r="D45" i="29"/>
  <c r="C45" i="29"/>
  <c r="A45" i="29"/>
  <c r="D44" i="29"/>
  <c r="C44" i="29"/>
  <c r="A44" i="29"/>
  <c r="D43" i="29"/>
  <c r="C43" i="29"/>
  <c r="A43" i="29"/>
  <c r="D42" i="29"/>
  <c r="C42" i="29"/>
  <c r="A42" i="29"/>
  <c r="D41" i="29"/>
  <c r="C41" i="29"/>
  <c r="A41" i="29"/>
  <c r="D40" i="29"/>
  <c r="C40" i="29"/>
  <c r="A40" i="29"/>
  <c r="D39" i="29"/>
  <c r="C39" i="29"/>
  <c r="A39" i="29"/>
  <c r="D38" i="29"/>
  <c r="C38" i="29"/>
  <c r="A38" i="29"/>
  <c r="D37" i="29"/>
  <c r="A37" i="29"/>
  <c r="D36" i="29"/>
  <c r="A36" i="29"/>
  <c r="D35" i="29"/>
  <c r="C35" i="29"/>
  <c r="A35" i="29"/>
  <c r="D34" i="29"/>
  <c r="A34" i="29"/>
  <c r="D33" i="29"/>
  <c r="A33" i="29"/>
  <c r="D32" i="29"/>
  <c r="C32" i="29"/>
  <c r="A32" i="29"/>
  <c r="D31" i="29"/>
  <c r="C31" i="29"/>
  <c r="A31" i="29"/>
  <c r="D30" i="29"/>
  <c r="C30" i="29"/>
  <c r="A30" i="29"/>
  <c r="D29" i="29"/>
  <c r="C29" i="29"/>
  <c r="A29" i="29"/>
  <c r="D28" i="29"/>
  <c r="C28" i="29"/>
  <c r="A28" i="29"/>
  <c r="D27" i="29"/>
  <c r="C27" i="29"/>
  <c r="A27" i="29"/>
  <c r="E24" i="29"/>
  <c r="D22" i="29"/>
  <c r="C22" i="29"/>
  <c r="A22" i="29"/>
  <c r="D21" i="29"/>
  <c r="C21" i="29"/>
  <c r="A21" i="29"/>
  <c r="D20" i="29"/>
  <c r="C20" i="29"/>
  <c r="A20" i="29"/>
  <c r="D19" i="29"/>
  <c r="C19" i="29"/>
  <c r="A19" i="29"/>
  <c r="D18" i="29"/>
  <c r="C18" i="29"/>
  <c r="A18" i="29"/>
  <c r="D17" i="29"/>
  <c r="C17" i="29"/>
  <c r="A17" i="29"/>
  <c r="D16" i="29"/>
  <c r="C16" i="29"/>
  <c r="A16" i="29"/>
  <c r="D15" i="29"/>
  <c r="C15" i="29"/>
  <c r="A15" i="29"/>
  <c r="D13" i="29"/>
  <c r="E13" i="29" s="1"/>
  <c r="C13" i="29"/>
  <c r="A13" i="29"/>
  <c r="D12" i="29"/>
  <c r="E12" i="29" s="1"/>
  <c r="C12" i="29"/>
  <c r="A12" i="29"/>
  <c r="D11" i="29"/>
  <c r="E11" i="29" s="1"/>
  <c r="C11" i="29"/>
  <c r="A11" i="29"/>
  <c r="D10" i="29"/>
  <c r="E10" i="29" s="1"/>
  <c r="C10" i="29"/>
  <c r="A10" i="29"/>
  <c r="D9" i="29"/>
  <c r="E9" i="29" s="1"/>
  <c r="C9" i="29"/>
  <c r="A9" i="29"/>
  <c r="D8" i="29"/>
  <c r="E8" i="29" s="1"/>
  <c r="C8" i="29"/>
  <c r="A8" i="29"/>
  <c r="D7" i="29"/>
  <c r="E7" i="29" s="1"/>
  <c r="C7" i="29"/>
  <c r="A7" i="29"/>
  <c r="D6" i="29"/>
  <c r="C6" i="29"/>
  <c r="A6" i="29"/>
  <c r="E2" i="29"/>
  <c r="A1" i="29"/>
  <c r="A66" i="29" s="1"/>
  <c r="D71" i="2" l="1"/>
  <c r="D85" i="29"/>
  <c r="D62" i="29"/>
  <c r="D72" i="2"/>
  <c r="D95" i="29"/>
  <c r="D14" i="29"/>
  <c r="D23" i="29"/>
  <c r="D89" i="2"/>
  <c r="D90" i="2" s="1"/>
  <c r="D90" i="29"/>
  <c r="D91" i="29" s="1"/>
  <c r="D92" i="29"/>
  <c r="D97" i="29"/>
  <c r="D99" i="29" s="1"/>
  <c r="D103" i="29" s="1"/>
  <c r="E6" i="29"/>
  <c r="E14" i="29" s="1"/>
  <c r="D24" i="29" l="1"/>
  <c r="D63" i="29" s="1"/>
  <c r="D85" i="2"/>
  <c r="D92" i="2" s="1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27" i="2"/>
  <c r="D16" i="2"/>
  <c r="D17" i="2"/>
  <c r="D18" i="2"/>
  <c r="D19" i="2"/>
  <c r="D20" i="2"/>
  <c r="D21" i="2"/>
  <c r="D22" i="2"/>
  <c r="D15" i="2"/>
  <c r="D7" i="2"/>
  <c r="D8" i="2"/>
  <c r="D9" i="2"/>
  <c r="D10" i="2"/>
  <c r="D11" i="2"/>
  <c r="D12" i="2"/>
  <c r="D13" i="2"/>
  <c r="D6" i="2"/>
  <c r="D23" i="2" l="1"/>
  <c r="D62" i="2"/>
  <c r="D14" i="2"/>
  <c r="D95" i="2"/>
  <c r="D101" i="2"/>
  <c r="D97" i="2"/>
  <c r="A67" i="2"/>
  <c r="E13" i="2"/>
  <c r="E12" i="2"/>
  <c r="E11" i="2"/>
  <c r="E10" i="2"/>
  <c r="E9" i="2"/>
  <c r="E8" i="2"/>
  <c r="E7" i="2"/>
  <c r="E6" i="2"/>
  <c r="A66" i="2"/>
  <c r="D24" i="2" l="1"/>
  <c r="E14" i="2"/>
  <c r="D99" i="2"/>
  <c r="D103" i="2" s="1"/>
  <c r="D63" i="2"/>
</calcChain>
</file>

<file path=xl/sharedStrings.xml><?xml version="1.0" encoding="utf-8"?>
<sst xmlns="http://schemas.openxmlformats.org/spreadsheetml/2006/main" count="4844" uniqueCount="168">
  <si>
    <t>Version:</t>
  </si>
  <si>
    <t>TOTAL</t>
  </si>
  <si>
    <t>TOTAL TUITION AND OUT-OF-STATE FEES</t>
  </si>
  <si>
    <t>CCPF TUITION AND FEES</t>
  </si>
  <si>
    <t>GLC</t>
  </si>
  <si>
    <t>ALL FUNDS</t>
  </si>
  <si>
    <t>SUBTOTAL IN-STATE TUITION</t>
  </si>
  <si>
    <t>SUBTOTAL OUT-OF-STATE FEES</t>
  </si>
  <si>
    <t>from Accounts by GL:</t>
  </si>
  <si>
    <t>TOTAL CCPF STUDENT TUITION AND OUT-OF-STATE FEES</t>
  </si>
  <si>
    <t>OTHER TUITION AND FEES</t>
  </si>
  <si>
    <t>Full Cost of Instruction (Repeat Course Fee) - EPI</t>
  </si>
  <si>
    <t>SUBTOTAL OTHER TUITION AND STUDENT FEES</t>
  </si>
  <si>
    <t>TOTAL TUITION AND STUDENT FEES</t>
  </si>
  <si>
    <t>PART II.  STUDENT FINANCIAL AID FEE REPORT (Supporting Schedule)</t>
  </si>
  <si>
    <t>Fund 1</t>
  </si>
  <si>
    <t>GL</t>
  </si>
  <si>
    <t>Revenue</t>
  </si>
  <si>
    <t>TUITION</t>
  </si>
  <si>
    <t>A &amp; P</t>
  </si>
  <si>
    <t>40110</t>
  </si>
  <si>
    <t>PSV</t>
  </si>
  <si>
    <t>40120</t>
  </si>
  <si>
    <t>PSAV</t>
  </si>
  <si>
    <t>COLL. PREP</t>
  </si>
  <si>
    <t>40150</t>
  </si>
  <si>
    <t>EPI</t>
  </si>
  <si>
    <t>VOC PREP</t>
  </si>
  <si>
    <t>ABE &amp; SEC</t>
  </si>
  <si>
    <t>OUT-OF-STATE</t>
  </si>
  <si>
    <t>40310</t>
  </si>
  <si>
    <t>40320</t>
  </si>
  <si>
    <t>40350</t>
  </si>
  <si>
    <t>TOTAL FUND 1</t>
  </si>
  <si>
    <t>FUND 2</t>
  </si>
  <si>
    <t>TOTAL FUND 2</t>
  </si>
  <si>
    <t>TOTAL FUND 1 AND FUND 2</t>
  </si>
  <si>
    <t>STUDENT FEE REVENUE</t>
  </si>
  <si>
    <t>TECHNOLOGY FEES</t>
  </si>
  <si>
    <t>TOTAL TUITION, OUT-OF-STATE FEES AND TECHNOLOGY</t>
  </si>
  <si>
    <t xml:space="preserve">DO NOT USE AMOUNTS TO CALCULATE TOTAL FTE. </t>
  </si>
  <si>
    <t>Tuition-Advanced &amp; Professional - Baccalaureate</t>
  </si>
  <si>
    <t>40101</t>
  </si>
  <si>
    <t>Tuition-Advanced &amp; Professional</t>
  </si>
  <si>
    <t>Tuition-Postsecondary Vocational</t>
  </si>
  <si>
    <t>Tuition-Postsecondary Adult Vocational</t>
  </si>
  <si>
    <t>40130</t>
  </si>
  <si>
    <t>Tuition-Developmental Education</t>
  </si>
  <si>
    <t>Tuition-EPI</t>
  </si>
  <si>
    <t>40160</t>
  </si>
  <si>
    <t>Tuition-Vocational Preparatory</t>
  </si>
  <si>
    <t>40180</t>
  </si>
  <si>
    <t>Tuition-Adult General Education (ABE) &amp; Secondary</t>
  </si>
  <si>
    <t>40190</t>
  </si>
  <si>
    <t>Out-of-state Fees-Advanced &amp; Professional - Baccalaureate</t>
  </si>
  <si>
    <t>40301</t>
  </si>
  <si>
    <t>Out-of-state Fees-Advanced &amp; Professional</t>
  </si>
  <si>
    <t>Out-of-state Fees-Postsecondary Vocational</t>
  </si>
  <si>
    <t>Out-of-state Fees-Postsecondary. Adult Vocational</t>
  </si>
  <si>
    <t>40330</t>
  </si>
  <si>
    <t>Out-of-state Fees-Developmental Education</t>
  </si>
  <si>
    <t>Out-of-state Fees-EPI &amp; Alternative Certification Curriculum</t>
  </si>
  <si>
    <t>40360</t>
  </si>
  <si>
    <t>Out-of-state Fees-Vocational Preparatory</t>
  </si>
  <si>
    <t>40380</t>
  </si>
  <si>
    <t>Out-of-state Fees-Adult General Education (ABE) &amp; Secondary</t>
  </si>
  <si>
    <t>40390</t>
  </si>
  <si>
    <t>Tuition - Lifelong Learning</t>
  </si>
  <si>
    <t>40210</t>
  </si>
  <si>
    <t>Tuition - Continuing Workforce Fees</t>
  </si>
  <si>
    <t>40240</t>
  </si>
  <si>
    <t>Refunded Tuition - Continuing Workforce Fees</t>
  </si>
  <si>
    <t>40249</t>
  </si>
  <si>
    <t>Out-of-state - Lifelong Learning</t>
  </si>
  <si>
    <t>40250</t>
  </si>
  <si>
    <t>Full Cost of Instruction (Repeat Course Fee)</t>
  </si>
  <si>
    <t>40260</t>
  </si>
  <si>
    <t>Full Cost of Instruction (Repeat Course Fee) - A &amp; P</t>
  </si>
  <si>
    <t>40261</t>
  </si>
  <si>
    <t>Full Cost of Instruction (Repeat Course Fee) - PSV</t>
  </si>
  <si>
    <t>Full Cost of Instruction (Repeat Course Fee) - Baccalaureate</t>
  </si>
  <si>
    <t>40263</t>
  </si>
  <si>
    <t>Full Cost of Instruction (Repeat Course Fee) - PSAV</t>
  </si>
  <si>
    <t>40264</t>
  </si>
  <si>
    <t>Full Cost of Instruction (Repeat Course Fee) - Dev. Ed.</t>
  </si>
  <si>
    <t>Refunded Tuition-Full Cost of Instruction (Repeat Course Fee)</t>
  </si>
  <si>
    <t>40269</t>
  </si>
  <si>
    <t>Tuition - Self-supporting</t>
  </si>
  <si>
    <t>40270</t>
  </si>
  <si>
    <t>Laboratory Fees</t>
  </si>
  <si>
    <t>40400</t>
  </si>
  <si>
    <t>Distance Learning Course User Fee</t>
  </si>
  <si>
    <t>40450</t>
  </si>
  <si>
    <t>Application Fees</t>
  </si>
  <si>
    <t>40500</t>
  </si>
  <si>
    <t>Graduation Fees</t>
  </si>
  <si>
    <t>40600</t>
  </si>
  <si>
    <t>Transcripts Fees</t>
  </si>
  <si>
    <t>40700</t>
  </si>
  <si>
    <t>Financial Aid Fund Fees</t>
  </si>
  <si>
    <t>40800</t>
  </si>
  <si>
    <t>Student Activities &amp; Service Fees</t>
  </si>
  <si>
    <t>40850</t>
  </si>
  <si>
    <t>Student Activities &amp; Service Fees - Baccalaureate</t>
  </si>
  <si>
    <t>40854</t>
  </si>
  <si>
    <t>CIF - A &amp; P, PSV, EPI, College Prep</t>
  </si>
  <si>
    <t>40860</t>
  </si>
  <si>
    <t>CIF - PSAV</t>
  </si>
  <si>
    <t>40861</t>
  </si>
  <si>
    <t>CIF - Baccalaureate</t>
  </si>
  <si>
    <t>40864</t>
  </si>
  <si>
    <t>Technology Fee</t>
  </si>
  <si>
    <t>40870</t>
  </si>
  <si>
    <t>Other Student Fees</t>
  </si>
  <si>
    <t>40900</t>
  </si>
  <si>
    <t>Late Fees</t>
  </si>
  <si>
    <t>40910</t>
  </si>
  <si>
    <t>Testing Fees</t>
  </si>
  <si>
    <t>40920</t>
  </si>
  <si>
    <t>Student Insurance Fees</t>
  </si>
  <si>
    <t>40930</t>
  </si>
  <si>
    <t>Safety &amp; Security Fees</t>
  </si>
  <si>
    <t>40940</t>
  </si>
  <si>
    <t>Picture Identification Card Fees</t>
  </si>
  <si>
    <t>40950</t>
  </si>
  <si>
    <t>Parking Fees</t>
  </si>
  <si>
    <t>40960</t>
  </si>
  <si>
    <t>Library Fees</t>
  </si>
  <si>
    <t>40970</t>
  </si>
  <si>
    <t>Contract Course Fees</t>
  </si>
  <si>
    <t>40990</t>
  </si>
  <si>
    <t>Residual Student Fees</t>
  </si>
  <si>
    <t>40991</t>
  </si>
  <si>
    <t>FLORIDA COLLEGE SYSTEM - ALL COLLEGES</t>
  </si>
  <si>
    <t>2016.v03</t>
  </si>
  <si>
    <t xml:space="preserve">2015-2016 FEES </t>
  </si>
  <si>
    <t>EASTERN FLORIDA STATE COLLEGE</t>
  </si>
  <si>
    <t>2016.v02</t>
  </si>
  <si>
    <t>40266</t>
  </si>
  <si>
    <t>BROWARD COLLEGE</t>
  </si>
  <si>
    <t>COLLEGE OF CENTRAL FLORIDA</t>
  </si>
  <si>
    <t>CHIPOLA COLLEGE</t>
  </si>
  <si>
    <t>DAYTONA STATE COLLEGE</t>
  </si>
  <si>
    <t>2016.v03a</t>
  </si>
  <si>
    <t>FLORIDA SOUTHWESTERN STATE COLLEGE</t>
  </si>
  <si>
    <t>FLORIDA STATE COLLEGE AT JACKSONVILLE</t>
  </si>
  <si>
    <t>FLORIDA KEYS COMMUNITY COLLEGE</t>
  </si>
  <si>
    <t>GULF COAST STATE COLLEGE</t>
  </si>
  <si>
    <t>HILLSBOROUGH COMMUNITY COLLEGE</t>
  </si>
  <si>
    <t>INDIAN RIVER STATE COLLEGE</t>
  </si>
  <si>
    <t>FLORIDA GATEWAY COLLEGE</t>
  </si>
  <si>
    <t>Non-Fundable State FTE Enrollments Revenue Control</t>
  </si>
  <si>
    <t>40200</t>
  </si>
  <si>
    <t>LAKE-SUMTER STATE COLLEGE</t>
  </si>
  <si>
    <t>STATE COLLEGE OF FLORIDA, MANATEE-SARASOTA</t>
  </si>
  <si>
    <t>NORTH FLORIDA COMMUNITY COLLEGE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</si>
  <si>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</si>
  <si>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</si>
  <si>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</si>
  <si>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</si>
  <si>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</si>
  <si>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ST. JOHNS RIVER STATE COLLEGE</t>
  </si>
  <si>
    <t>SANTA FE COLLEGE</t>
  </si>
  <si>
    <t>SEMINOLE STATE COLLEGE OF FLORIDA</t>
  </si>
  <si>
    <t>SOUTH FLORIDA STATE COLLEGE</t>
  </si>
  <si>
    <t>TALLAHASSEE COMMUNITY COLLEGE</t>
  </si>
  <si>
    <t>MIAMI DADE COLLEGE</t>
  </si>
  <si>
    <t>ST. PETERSBURG STATE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</si>
</sst>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10"/>
      <name val="MS Sans Serif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4"/>
      <color indexed="1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4"/>
      <name val="Arial"/>
      <family val="2"/>
    </font>
    <font>
      <sz val="12"/>
      <name val="Arial MT"/>
    </font>
    <font>
      <sz val="10"/>
      <color theme="1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</borders>
  <cellStyleXfs count="1263">
    <xf numFmtId="0" fontId="0" fillId="0" borderId="0"/>
    <xf numFmtId="44" fontId="8" fillId="0" borderId="0" applyFont="0" applyFill="0" applyBorder="0" applyAlignment="0" applyProtection="0"/>
    <xf numFmtId="0" fontId="4" fillId="0" borderId="0"/>
    <xf numFmtId="0" fontId="9" fillId="16" borderId="0" applyNumberFormat="0" applyBorder="0" applyAlignment="0" applyProtection="0"/>
    <xf numFmtId="0" fontId="1" fillId="3" borderId="0" applyNumberFormat="0" applyBorder="0" applyAlignment="0" applyProtection="0"/>
    <xf numFmtId="0" fontId="9" fillId="17" borderId="0" applyNumberFormat="0" applyBorder="0" applyAlignment="0" applyProtection="0"/>
    <xf numFmtId="0" fontId="1" fillId="5" borderId="0" applyNumberFormat="0" applyBorder="0" applyAlignment="0" applyProtection="0"/>
    <xf numFmtId="0" fontId="9" fillId="18" borderId="0" applyNumberFormat="0" applyBorder="0" applyAlignment="0" applyProtection="0"/>
    <xf numFmtId="0" fontId="1" fillId="7" borderId="0" applyNumberFormat="0" applyBorder="0" applyAlignment="0" applyProtection="0"/>
    <xf numFmtId="0" fontId="9" fillId="19" borderId="0" applyNumberFormat="0" applyBorder="0" applyAlignment="0" applyProtection="0"/>
    <xf numFmtId="0" fontId="1" fillId="9" borderId="0" applyNumberFormat="0" applyBorder="0" applyAlignment="0" applyProtection="0"/>
    <xf numFmtId="0" fontId="9" fillId="20" borderId="0" applyNumberFormat="0" applyBorder="0" applyAlignment="0" applyProtection="0"/>
    <xf numFmtId="0" fontId="1" fillId="11" borderId="0" applyNumberFormat="0" applyBorder="0" applyAlignment="0" applyProtection="0"/>
    <xf numFmtId="0" fontId="9" fillId="21" borderId="0" applyNumberFormat="0" applyBorder="0" applyAlignment="0" applyProtection="0"/>
    <xf numFmtId="0" fontId="1" fillId="13" borderId="0" applyNumberFormat="0" applyBorder="0" applyAlignment="0" applyProtection="0"/>
    <xf numFmtId="0" fontId="9" fillId="22" borderId="0" applyNumberFormat="0" applyBorder="0" applyAlignment="0" applyProtection="0"/>
    <xf numFmtId="0" fontId="1" fillId="4" borderId="0" applyNumberFormat="0" applyBorder="0" applyAlignment="0" applyProtection="0"/>
    <xf numFmtId="0" fontId="9" fillId="23" borderId="0" applyNumberFormat="0" applyBorder="0" applyAlignment="0" applyProtection="0"/>
    <xf numFmtId="0" fontId="1" fillId="6" borderId="0" applyNumberFormat="0" applyBorder="0" applyAlignment="0" applyProtection="0"/>
    <xf numFmtId="0" fontId="9" fillId="24" borderId="0" applyNumberFormat="0" applyBorder="0" applyAlignment="0" applyProtection="0"/>
    <xf numFmtId="0" fontId="1" fillId="8" borderId="0" applyNumberFormat="0" applyBorder="0" applyAlignment="0" applyProtection="0"/>
    <xf numFmtId="0" fontId="9" fillId="19" borderId="0" applyNumberFormat="0" applyBorder="0" applyAlignment="0" applyProtection="0"/>
    <xf numFmtId="0" fontId="1" fillId="10" borderId="0" applyNumberFormat="0" applyBorder="0" applyAlignment="0" applyProtection="0"/>
    <xf numFmtId="0" fontId="9" fillId="22" borderId="0" applyNumberFormat="0" applyBorder="0" applyAlignment="0" applyProtection="0"/>
    <xf numFmtId="0" fontId="1" fillId="12" borderId="0" applyNumberFormat="0" applyBorder="0" applyAlignment="0" applyProtection="0"/>
    <xf numFmtId="0" fontId="9" fillId="25" borderId="0" applyNumberFormat="0" applyBorder="0" applyAlignment="0" applyProtection="0"/>
    <xf numFmtId="0" fontId="1" fillId="14" borderId="0" applyNumberFormat="0" applyBorder="0" applyAlignment="0" applyProtection="0"/>
    <xf numFmtId="0" fontId="10" fillId="26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3" borderId="0" applyNumberFormat="0" applyBorder="0" applyAlignment="0" applyProtection="0"/>
    <xf numFmtId="0" fontId="11" fillId="17" borderId="0" applyNumberFormat="0" applyBorder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3" fillId="35" borderId="55" applyNumberFormat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7" fillId="0" borderId="56" applyNumberFormat="0" applyFill="0" applyAlignment="0" applyProtection="0"/>
    <xf numFmtId="0" fontId="18" fillId="0" borderId="57" applyNumberFormat="0" applyFill="0" applyAlignment="0" applyProtection="0"/>
    <xf numFmtId="0" fontId="19" fillId="0" borderId="5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21" borderId="54" applyNumberFormat="0" applyAlignment="0" applyProtection="0"/>
    <xf numFmtId="0" fontId="21" fillId="21" borderId="54" applyNumberFormat="0" applyAlignment="0" applyProtection="0"/>
    <xf numFmtId="0" fontId="22" fillId="0" borderId="59" applyNumberFormat="0" applyFill="0" applyAlignment="0" applyProtection="0"/>
    <xf numFmtId="0" fontId="23" fillId="36" borderId="0" applyNumberFormat="0" applyBorder="0" applyAlignment="0" applyProtection="0"/>
    <xf numFmtId="0" fontId="6" fillId="0" borderId="0"/>
    <xf numFmtId="0" fontId="6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4" fillId="0" borderId="0"/>
    <xf numFmtId="0" fontId="1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5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1" fillId="0" borderId="0"/>
    <xf numFmtId="0" fontId="24" fillId="0" borderId="0"/>
    <xf numFmtId="0" fontId="6" fillId="0" borderId="0"/>
    <xf numFmtId="0" fontId="1" fillId="0" borderId="0"/>
    <xf numFmtId="0" fontId="24" fillId="0" borderId="0"/>
    <xf numFmtId="0" fontId="6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6" fillId="0" borderId="0"/>
    <xf numFmtId="0" fontId="24" fillId="0" borderId="0"/>
    <xf numFmtId="0" fontId="1" fillId="0" borderId="0"/>
    <xf numFmtId="0" fontId="25" fillId="0" borderId="0"/>
    <xf numFmtId="0" fontId="24" fillId="0" borderId="0"/>
    <xf numFmtId="0" fontId="6" fillId="0" borderId="0"/>
    <xf numFmtId="0" fontId="25" fillId="0" borderId="0"/>
    <xf numFmtId="0" fontId="6" fillId="0" borderId="0"/>
    <xf numFmtId="0" fontId="1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6" fillId="0" borderId="0"/>
    <xf numFmtId="0" fontId="1" fillId="0" borderId="0"/>
    <xf numFmtId="0" fontId="25" fillId="0" borderId="0"/>
    <xf numFmtId="0" fontId="6" fillId="37" borderId="60" applyNumberFormat="0" applyFont="0" applyAlignment="0" applyProtection="0"/>
    <xf numFmtId="0" fontId="1" fillId="2" borderId="1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1" fillId="2" borderId="1" applyNumberFormat="0" applyFon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30" fillId="0" borderId="0" applyNumberFormat="0" applyFill="0" applyBorder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43" fontId="6" fillId="0" borderId="0" applyFont="0" applyFill="0" applyBorder="0" applyAlignment="0" applyProtection="0"/>
    <xf numFmtId="0" fontId="6" fillId="0" borderId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4" fillId="0" borderId="0"/>
    <xf numFmtId="0" fontId="1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6" fillId="0" borderId="0"/>
    <xf numFmtId="0" fontId="4" fillId="0" borderId="0"/>
    <xf numFmtId="0" fontId="24" fillId="0" borderId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</cellStyleXfs>
  <cellXfs count="139">
    <xf numFmtId="0" fontId="0" fillId="0" borderId="0" xfId="0"/>
    <xf numFmtId="0" fontId="3" fillId="0" borderId="0" xfId="0" applyFont="1"/>
    <xf numFmtId="0" fontId="5" fillId="0" borderId="0" xfId="2" applyNumberFormat="1" applyFont="1" applyAlignment="1">
      <alignment horizontal="right"/>
    </xf>
    <xf numFmtId="0" fontId="6" fillId="0" borderId="0" xfId="2" applyNumberFormat="1" applyFont="1" applyAlignment="1"/>
    <xf numFmtId="0" fontId="5" fillId="15" borderId="3" xfId="0" applyNumberFormat="1" applyFont="1" applyFill="1" applyBorder="1" applyAlignment="1">
      <alignment horizontal="center"/>
    </xf>
    <xf numFmtId="0" fontId="3" fillId="0" borderId="0" xfId="0" applyFont="1" applyBorder="1"/>
    <xf numFmtId="0" fontId="5" fillId="0" borderId="2" xfId="0" applyNumberFormat="1" applyFont="1" applyFill="1" applyBorder="1" applyAlignment="1"/>
    <xf numFmtId="0" fontId="5" fillId="0" borderId="3" xfId="0" applyNumberFormat="1" applyFont="1" applyFill="1" applyBorder="1" applyAlignment="1"/>
    <xf numFmtId="0" fontId="5" fillId="0" borderId="5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/>
    <xf numFmtId="0" fontId="5" fillId="0" borderId="0" xfId="0" applyNumberFormat="1" applyFont="1" applyFill="1" applyBorder="1" applyAlignment="1"/>
    <xf numFmtId="0" fontId="5" fillId="0" borderId="7" xfId="0" applyNumberFormat="1" applyFont="1" applyFill="1" applyBorder="1" applyAlignment="1">
      <alignment horizontal="center"/>
    </xf>
    <xf numFmtId="0" fontId="7" fillId="0" borderId="9" xfId="0" applyNumberFormat="1" applyFont="1" applyFill="1" applyBorder="1" applyAlignment="1"/>
    <xf numFmtId="0" fontId="7" fillId="0" borderId="10" xfId="0" applyNumberFormat="1" applyFont="1" applyFill="1" applyBorder="1" applyAlignment="1"/>
    <xf numFmtId="0" fontId="7" fillId="0" borderId="11" xfId="0" applyNumberFormat="1" applyFont="1" applyFill="1" applyBorder="1" applyAlignment="1">
      <alignment horizontal="center"/>
    </xf>
    <xf numFmtId="44" fontId="7" fillId="0" borderId="11" xfId="1" applyFont="1" applyFill="1" applyBorder="1" applyAlignment="1"/>
    <xf numFmtId="44" fontId="7" fillId="0" borderId="12" xfId="1" applyFont="1" applyFill="1" applyBorder="1" applyAlignment="1"/>
    <xf numFmtId="164" fontId="7" fillId="0" borderId="0" xfId="0" applyNumberFormat="1" applyFont="1" applyFill="1" applyAlignment="1"/>
    <xf numFmtId="0" fontId="7" fillId="0" borderId="13" xfId="0" applyNumberFormat="1" applyFont="1" applyFill="1" applyBorder="1" applyAlignment="1"/>
    <xf numFmtId="0" fontId="5" fillId="15" borderId="14" xfId="0" applyNumberFormat="1" applyFont="1" applyFill="1" applyBorder="1" applyAlignment="1">
      <alignment horizontal="left" indent="2"/>
    </xf>
    <xf numFmtId="0" fontId="7" fillId="15" borderId="15" xfId="0" applyNumberFormat="1" applyFont="1" applyFill="1" applyBorder="1" applyAlignment="1"/>
    <xf numFmtId="0" fontId="7" fillId="15" borderId="16" xfId="0" applyNumberFormat="1" applyFont="1" applyFill="1" applyBorder="1" applyAlignment="1">
      <alignment horizontal="center"/>
    </xf>
    <xf numFmtId="44" fontId="7" fillId="15" borderId="16" xfId="1" applyFont="1" applyFill="1" applyBorder="1" applyAlignment="1"/>
    <xf numFmtId="0" fontId="7" fillId="0" borderId="17" xfId="0" applyNumberFormat="1" applyFont="1" applyFill="1" applyBorder="1" applyAlignment="1"/>
    <xf numFmtId="0" fontId="7" fillId="0" borderId="18" xfId="0" applyNumberFormat="1" applyFont="1" applyFill="1" applyBorder="1" applyAlignment="1"/>
    <xf numFmtId="0" fontId="7" fillId="0" borderId="19" xfId="0" applyNumberFormat="1" applyFont="1" applyFill="1" applyBorder="1" applyAlignment="1">
      <alignment horizontal="center"/>
    </xf>
    <xf numFmtId="44" fontId="7" fillId="0" borderId="19" xfId="1" applyFont="1" applyFill="1" applyBorder="1" applyAlignment="1"/>
    <xf numFmtId="164" fontId="7" fillId="0" borderId="20" xfId="0" applyNumberFormat="1" applyFont="1" applyFill="1" applyBorder="1" applyAlignment="1"/>
    <xf numFmtId="164" fontId="7" fillId="0" borderId="21" xfId="0" applyNumberFormat="1" applyFont="1" applyFill="1" applyBorder="1" applyAlignment="1"/>
    <xf numFmtId="164" fontId="7" fillId="15" borderId="16" xfId="0" applyNumberFormat="1" applyFont="1" applyFill="1" applyBorder="1" applyAlignment="1">
      <alignment horizontal="right" vertical="center"/>
    </xf>
    <xf numFmtId="0" fontId="7" fillId="0" borderId="6" xfId="0" applyNumberFormat="1" applyFont="1" applyFill="1" applyBorder="1" applyAlignment="1"/>
    <xf numFmtId="0" fontId="7" fillId="0" borderId="0" xfId="0" applyNumberFormat="1" applyFont="1" applyFill="1" applyBorder="1" applyAlignment="1"/>
    <xf numFmtId="0" fontId="7" fillId="0" borderId="7" xfId="0" applyNumberFormat="1" applyFont="1" applyFill="1" applyBorder="1" applyAlignment="1">
      <alignment horizontal="center"/>
    </xf>
    <xf numFmtId="164" fontId="7" fillId="0" borderId="7" xfId="0" applyNumberFormat="1" applyFont="1" applyFill="1" applyBorder="1" applyAlignment="1"/>
    <xf numFmtId="44" fontId="7" fillId="0" borderId="22" xfId="1" applyFont="1" applyFill="1" applyBorder="1" applyAlignment="1"/>
    <xf numFmtId="0" fontId="7" fillId="0" borderId="23" xfId="2" applyNumberFormat="1" applyFont="1" applyBorder="1" applyAlignment="1"/>
    <xf numFmtId="164" fontId="7" fillId="0" borderId="24" xfId="0" applyNumberFormat="1" applyFont="1" applyFill="1" applyBorder="1" applyAlignment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/>
    <xf numFmtId="164" fontId="3" fillId="0" borderId="0" xfId="0" applyNumberFormat="1" applyFont="1"/>
    <xf numFmtId="0" fontId="5" fillId="0" borderId="26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164" fontId="5" fillId="0" borderId="27" xfId="0" applyNumberFormat="1" applyFont="1" applyFill="1" applyBorder="1" applyAlignment="1">
      <alignment horizontal="center"/>
    </xf>
    <xf numFmtId="0" fontId="7" fillId="0" borderId="26" xfId="0" applyNumberFormat="1" applyFont="1" applyFill="1" applyBorder="1" applyAlignment="1"/>
    <xf numFmtId="164" fontId="7" fillId="0" borderId="27" xfId="0" applyNumberFormat="1" applyFont="1" applyFill="1" applyBorder="1" applyAlignment="1"/>
    <xf numFmtId="0" fontId="5" fillId="0" borderId="28" xfId="0" applyNumberFormat="1" applyFont="1" applyFill="1" applyBorder="1" applyAlignment="1">
      <alignment horizontal="left"/>
    </xf>
    <xf numFmtId="0" fontId="5" fillId="0" borderId="29" xfId="0" applyNumberFormat="1" applyFont="1" applyFill="1" applyBorder="1" applyAlignment="1">
      <alignment horizontal="left"/>
    </xf>
    <xf numFmtId="0" fontId="5" fillId="0" borderId="30" xfId="0" applyNumberFormat="1" applyFont="1" applyFill="1" applyBorder="1" applyAlignment="1">
      <alignment horizontal="left"/>
    </xf>
    <xf numFmtId="0" fontId="5" fillId="0" borderId="31" xfId="0" applyNumberFormat="1" applyFont="1" applyFill="1" applyBorder="1" applyAlignment="1">
      <alignment horizontal="left"/>
    </xf>
    <xf numFmtId="0" fontId="7" fillId="0" borderId="31" xfId="0" applyNumberFormat="1" applyFont="1" applyFill="1" applyBorder="1" applyAlignment="1">
      <alignment horizontal="center"/>
    </xf>
    <xf numFmtId="44" fontId="7" fillId="0" borderId="32" xfId="1" applyFont="1" applyFill="1" applyBorder="1" applyAlignment="1"/>
    <xf numFmtId="4" fontId="7" fillId="0" borderId="26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horizontal="center"/>
    </xf>
    <xf numFmtId="164" fontId="7" fillId="0" borderId="33" xfId="0" applyNumberFormat="1" applyFont="1" applyFill="1" applyBorder="1" applyAlignment="1"/>
    <xf numFmtId="4" fontId="5" fillId="0" borderId="26" xfId="0" applyNumberFormat="1" applyFont="1" applyFill="1" applyBorder="1" applyAlignment="1"/>
    <xf numFmtId="0" fontId="5" fillId="0" borderId="30" xfId="0" applyNumberFormat="1" applyFont="1" applyFill="1" applyBorder="1" applyAlignment="1"/>
    <xf numFmtId="0" fontId="5" fillId="0" borderId="31" xfId="0" applyNumberFormat="1" applyFont="1" applyFill="1" applyBorder="1" applyAlignment="1"/>
    <xf numFmtId="0" fontId="5" fillId="0" borderId="34" xfId="0" applyNumberFormat="1" applyFont="1" applyFill="1" applyBorder="1" applyAlignment="1"/>
    <xf numFmtId="0" fontId="5" fillId="0" borderId="35" xfId="0" applyNumberFormat="1" applyFont="1" applyFill="1" applyBorder="1" applyAlignment="1"/>
    <xf numFmtId="0" fontId="7" fillId="0" borderId="35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/>
    <xf numFmtId="0" fontId="3" fillId="0" borderId="3" xfId="0" applyFont="1" applyFill="1" applyBorder="1" applyAlignment="1">
      <alignment horizontal="center"/>
    </xf>
    <xf numFmtId="164" fontId="3" fillId="0" borderId="4" xfId="0" applyNumberFormat="1" applyFont="1" applyFill="1" applyBorder="1"/>
    <xf numFmtId="0" fontId="5" fillId="0" borderId="36" xfId="0" applyNumberFormat="1" applyFont="1" applyFill="1" applyBorder="1" applyAlignment="1">
      <alignment horizontal="left"/>
    </xf>
    <xf numFmtId="0" fontId="3" fillId="0" borderId="37" xfId="0" applyFont="1" applyFill="1" applyBorder="1"/>
    <xf numFmtId="0" fontId="3" fillId="0" borderId="4" xfId="0" applyFont="1" applyFill="1" applyBorder="1" applyAlignment="1">
      <alignment horizontal="center"/>
    </xf>
    <xf numFmtId="44" fontId="7" fillId="0" borderId="38" xfId="1" applyFont="1" applyFill="1" applyBorder="1" applyAlignment="1"/>
    <xf numFmtId="3" fontId="5" fillId="0" borderId="39" xfId="0" applyNumberFormat="1" applyFont="1" applyFill="1" applyBorder="1" applyAlignment="1">
      <alignment horizontal="left"/>
    </xf>
    <xf numFmtId="0" fontId="3" fillId="0" borderId="20" xfId="0" applyFont="1" applyFill="1" applyBorder="1" applyAlignment="1">
      <alignment horizontal="center"/>
    </xf>
    <xf numFmtId="164" fontId="3" fillId="0" borderId="40" xfId="0" applyNumberFormat="1" applyFont="1" applyFill="1" applyBorder="1"/>
    <xf numFmtId="0" fontId="5" fillId="0" borderId="41" xfId="0" applyNumberFormat="1" applyFont="1" applyFill="1" applyBorder="1" applyAlignment="1">
      <alignment horizontal="left"/>
    </xf>
    <xf numFmtId="0" fontId="3" fillId="0" borderId="42" xfId="0" applyFont="1" applyFill="1" applyBorder="1"/>
    <xf numFmtId="0" fontId="3" fillId="0" borderId="43" xfId="0" applyFont="1" applyFill="1" applyBorder="1" applyAlignment="1">
      <alignment horizontal="center"/>
    </xf>
    <xf numFmtId="44" fontId="7" fillId="0" borderId="44" xfId="1" applyFont="1" applyFill="1" applyBorder="1" applyAlignment="1"/>
    <xf numFmtId="3" fontId="5" fillId="0" borderId="45" xfId="0" applyNumberFormat="1" applyFont="1" applyFill="1" applyBorder="1" applyAlignment="1">
      <alignment horizontal="left"/>
    </xf>
    <xf numFmtId="0" fontId="5" fillId="0" borderId="46" xfId="0" applyNumberFormat="1" applyFont="1" applyFill="1" applyBorder="1" applyAlignment="1">
      <alignment horizontal="left"/>
    </xf>
    <xf numFmtId="0" fontId="3" fillId="0" borderId="47" xfId="0" applyFont="1" applyFill="1" applyBorder="1"/>
    <xf numFmtId="0" fontId="3" fillId="0" borderId="48" xfId="0" applyFont="1" applyFill="1" applyBorder="1" applyAlignment="1">
      <alignment horizontal="center"/>
    </xf>
    <xf numFmtId="44" fontId="7" fillId="0" borderId="49" xfId="1" applyFont="1" applyFill="1" applyBorder="1" applyAlignment="1"/>
    <xf numFmtId="0" fontId="3" fillId="0" borderId="39" xfId="0" applyFont="1" applyFill="1" applyBorder="1"/>
    <xf numFmtId="164" fontId="3" fillId="0" borderId="38" xfId="0" applyNumberFormat="1" applyFont="1" applyFill="1" applyBorder="1"/>
    <xf numFmtId="0" fontId="2" fillId="0" borderId="39" xfId="0" applyFont="1" applyFill="1" applyBorder="1"/>
    <xf numFmtId="0" fontId="6" fillId="0" borderId="23" xfId="0" applyFont="1" applyFill="1" applyBorder="1"/>
    <xf numFmtId="0" fontId="6" fillId="0" borderId="0" xfId="0" applyFont="1" applyFill="1" applyBorder="1" applyAlignment="1">
      <alignment horizontal="center"/>
    </xf>
    <xf numFmtId="44" fontId="6" fillId="0" borderId="40" xfId="1" applyFont="1" applyFill="1" applyBorder="1"/>
    <xf numFmtId="0" fontId="3" fillId="0" borderId="23" xfId="0" applyFont="1" applyFill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50" xfId="0" applyFont="1" applyBorder="1"/>
    <xf numFmtId="0" fontId="3" fillId="0" borderId="51" xfId="0" applyFont="1" applyBorder="1"/>
    <xf numFmtId="0" fontId="3" fillId="0" borderId="18" xfId="0" applyFont="1" applyBorder="1"/>
    <xf numFmtId="0" fontId="3" fillId="0" borderId="18" xfId="0" applyFont="1" applyBorder="1" applyAlignment="1">
      <alignment horizontal="center"/>
    </xf>
    <xf numFmtId="0" fontId="3" fillId="0" borderId="52" xfId="0" applyFont="1" applyBorder="1"/>
    <xf numFmtId="0" fontId="3" fillId="0" borderId="42" xfId="0" applyFont="1" applyBorder="1"/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53" xfId="0" applyFont="1" applyBorder="1"/>
    <xf numFmtId="0" fontId="3" fillId="0" borderId="23" xfId="0" applyFont="1" applyBorder="1"/>
    <xf numFmtId="44" fontId="7" fillId="15" borderId="63" xfId="1" applyFont="1" applyFill="1" applyBorder="1" applyAlignment="1"/>
    <xf numFmtId="0" fontId="5" fillId="0" borderId="25" xfId="0" applyNumberFormat="1" applyFont="1" applyFill="1" applyBorder="1" applyAlignment="1">
      <alignment horizontal="center"/>
    </xf>
    <xf numFmtId="164" fontId="3" fillId="0" borderId="26" xfId="0" applyNumberFormat="1" applyFont="1" applyBorder="1"/>
    <xf numFmtId="44" fontId="3" fillId="0" borderId="0" xfId="0" applyNumberFormat="1" applyFont="1"/>
    <xf numFmtId="49" fontId="7" fillId="0" borderId="11" xfId="0" applyNumberFormat="1" applyFont="1" applyFill="1" applyBorder="1" applyAlignment="1">
      <alignment horizontal="center"/>
    </xf>
    <xf numFmtId="44" fontId="7" fillId="0" borderId="11" xfId="70" applyFont="1" applyFill="1" applyBorder="1" applyAlignment="1"/>
    <xf numFmtId="44" fontId="7" fillId="0" borderId="12" xfId="70" applyFont="1" applyFill="1" applyBorder="1" applyAlignment="1"/>
    <xf numFmtId="44" fontId="7" fillId="15" borderId="16" xfId="70" applyFont="1" applyFill="1" applyBorder="1" applyAlignment="1"/>
    <xf numFmtId="49" fontId="7" fillId="0" borderId="19" xfId="0" applyNumberFormat="1" applyFont="1" applyFill="1" applyBorder="1" applyAlignment="1">
      <alignment horizontal="center"/>
    </xf>
    <xf numFmtId="44" fontId="7" fillId="0" borderId="19" xfId="70" applyFont="1" applyFill="1" applyBorder="1" applyAlignment="1"/>
    <xf numFmtId="44" fontId="7" fillId="0" borderId="22" xfId="70" applyFont="1" applyFill="1" applyBorder="1" applyAlignment="1"/>
    <xf numFmtId="0" fontId="7" fillId="0" borderId="6" xfId="2" applyNumberFormat="1" applyFont="1" applyBorder="1" applyAlignment="1"/>
    <xf numFmtId="0" fontId="7" fillId="0" borderId="29" xfId="0" applyNumberFormat="1" applyFont="1" applyFill="1" applyBorder="1" applyAlignment="1">
      <alignment horizontal="center"/>
    </xf>
    <xf numFmtId="44" fontId="7" fillId="0" borderId="64" xfId="70" applyFont="1" applyFill="1" applyBorder="1" applyAlignment="1"/>
    <xf numFmtId="44" fontId="7" fillId="0" borderId="32" xfId="70" applyFont="1" applyFill="1" applyBorder="1" applyAlignment="1"/>
    <xf numFmtId="0" fontId="5" fillId="0" borderId="35" xfId="0" applyNumberFormat="1" applyFont="1" applyFill="1" applyBorder="1" applyAlignment="1">
      <alignment horizontal="left"/>
    </xf>
    <xf numFmtId="44" fontId="7" fillId="0" borderId="65" xfId="70" applyFont="1" applyFill="1" applyBorder="1" applyAlignment="1"/>
    <xf numFmtId="44" fontId="7" fillId="0" borderId="38" xfId="70" applyFont="1" applyFill="1" applyBorder="1" applyAlignment="1"/>
    <xf numFmtId="44" fontId="7" fillId="0" borderId="44" xfId="70" applyFont="1" applyFill="1" applyBorder="1" applyAlignment="1"/>
    <xf numFmtId="44" fontId="7" fillId="0" borderId="49" xfId="70" applyFont="1" applyFill="1" applyBorder="1" applyAlignment="1"/>
    <xf numFmtId="44" fontId="6" fillId="0" borderId="40" xfId="70" applyFont="1" applyFill="1" applyBorder="1"/>
    <xf numFmtId="44" fontId="7" fillId="0" borderId="64" xfId="1" applyFont="1" applyFill="1" applyBorder="1" applyAlignment="1"/>
    <xf numFmtId="44" fontId="7" fillId="0" borderId="65" xfId="1" applyFont="1" applyFill="1" applyBorder="1" applyAlignment="1"/>
    <xf numFmtId="0" fontId="5" fillId="15" borderId="2" xfId="0" applyNumberFormat="1" applyFont="1" applyFill="1" applyBorder="1" applyAlignment="1">
      <alignment horizontal="center"/>
    </xf>
    <xf numFmtId="0" fontId="5" fillId="15" borderId="4" xfId="0" applyNumberFormat="1" applyFont="1" applyFill="1" applyBorder="1" applyAlignment="1">
      <alignment horizontal="center"/>
    </xf>
    <xf numFmtId="0" fontId="5" fillId="0" borderId="36" xfId="0" applyNumberFormat="1" applyFont="1" applyFill="1" applyBorder="1" applyAlignment="1">
      <alignment horizontal="center"/>
    </xf>
    <xf numFmtId="0" fontId="5" fillId="0" borderId="37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1" fillId="0" borderId="0" xfId="0" applyFont="1" applyFill="1" applyBorder="1" applyAlignment="1"/>
    <xf numFmtId="0" fontId="5" fillId="0" borderId="4" xfId="0" applyNumberFormat="1" applyFont="1" applyFill="1" applyBorder="1" applyAlignment="1">
      <alignment wrapText="1"/>
    </xf>
    <xf numFmtId="0" fontId="3" fillId="0" borderId="8" xfId="0" applyFont="1" applyBorder="1" applyAlignment="1">
      <alignment wrapText="1"/>
    </xf>
    <xf numFmtId="0" fontId="2" fillId="0" borderId="0" xfId="0" applyFont="1" applyBorder="1" applyAlignment="1"/>
    <xf numFmtId="0" fontId="2" fillId="0" borderId="25" xfId="0" applyFont="1" applyBorder="1" applyAlignment="1"/>
    <xf numFmtId="0" fontId="2" fillId="0" borderId="0" xfId="0" applyFont="1" applyFill="1" applyBorder="1" applyAlignment="1"/>
  </cellXfs>
  <cellStyles count="1263">
    <cellStyle name="20% - Accent1 2" xfId="3"/>
    <cellStyle name="20% - Accent1 2 2" xfId="4"/>
    <cellStyle name="20% - Accent2 2" xfId="5"/>
    <cellStyle name="20% - Accent2 2 2" xfId="6"/>
    <cellStyle name="20% - Accent3 2" xfId="7"/>
    <cellStyle name="20% - Accent3 2 2" xfId="8"/>
    <cellStyle name="20% - Accent4 2" xfId="9"/>
    <cellStyle name="20% - Accent4 2 2" xfId="10"/>
    <cellStyle name="20% - Accent5 2" xfId="11"/>
    <cellStyle name="20% - Accent5 2 2" xfId="12"/>
    <cellStyle name="20% - Accent6 2" xfId="13"/>
    <cellStyle name="20% - Accent6 2 2" xfId="14"/>
    <cellStyle name="40% - Accent1 2" xfId="15"/>
    <cellStyle name="40% - Accent1 2 2" xfId="16"/>
    <cellStyle name="40% - Accent2 2" xfId="17"/>
    <cellStyle name="40% - Accent2 2 2" xfId="18"/>
    <cellStyle name="40% - Accent3 2" xfId="19"/>
    <cellStyle name="40% - Accent3 2 2" xfId="20"/>
    <cellStyle name="40% - Accent4 2" xfId="21"/>
    <cellStyle name="40% - Accent4 2 2" xfId="22"/>
    <cellStyle name="40% - Accent5 2" xfId="23"/>
    <cellStyle name="40% - Accent5 2 2" xfId="24"/>
    <cellStyle name="40% - Accent6 2" xfId="25"/>
    <cellStyle name="40% - Accent6 2 2" xfId="26"/>
    <cellStyle name="60% - Accent1 2" xfId="27"/>
    <cellStyle name="60% - Accent2 2" xfId="28"/>
    <cellStyle name="60% - Accent3 2" xfId="29"/>
    <cellStyle name="60% - Accent4 2" xfId="30"/>
    <cellStyle name="60% - Accent5 2" xfId="31"/>
    <cellStyle name="60% - Accent6 2" xfId="32"/>
    <cellStyle name="Accent1 2" xfId="33"/>
    <cellStyle name="Accent2 2" xfId="34"/>
    <cellStyle name="Accent3 2" xfId="35"/>
    <cellStyle name="Accent4 2" xfId="36"/>
    <cellStyle name="Accent5 2" xfId="37"/>
    <cellStyle name="Accent6 2" xfId="38"/>
    <cellStyle name="Bad 2" xfId="39"/>
    <cellStyle name="Calculation 2" xfId="40"/>
    <cellStyle name="Calculation 2 10" xfId="224"/>
    <cellStyle name="Calculation 2 10 2" xfId="225"/>
    <cellStyle name="Calculation 2 11" xfId="226"/>
    <cellStyle name="Calculation 2 11 2" xfId="227"/>
    <cellStyle name="Calculation 2 12" xfId="228"/>
    <cellStyle name="Calculation 2 12 2" xfId="229"/>
    <cellStyle name="Calculation 2 13" xfId="230"/>
    <cellStyle name="Calculation 2 13 2" xfId="231"/>
    <cellStyle name="Calculation 2 14" xfId="232"/>
    <cellStyle name="Calculation 2 14 2" xfId="233"/>
    <cellStyle name="Calculation 2 15" xfId="234"/>
    <cellStyle name="Calculation 2 15 2" xfId="235"/>
    <cellStyle name="Calculation 2 16" xfId="236"/>
    <cellStyle name="Calculation 2 16 2" xfId="237"/>
    <cellStyle name="Calculation 2 17" xfId="238"/>
    <cellStyle name="Calculation 2 17 2" xfId="239"/>
    <cellStyle name="Calculation 2 18" xfId="240"/>
    <cellStyle name="Calculation 2 18 2" xfId="241"/>
    <cellStyle name="Calculation 2 19" xfId="242"/>
    <cellStyle name="Calculation 2 19 2" xfId="243"/>
    <cellStyle name="Calculation 2 2" xfId="41"/>
    <cellStyle name="Calculation 2 2 10" xfId="244"/>
    <cellStyle name="Calculation 2 2 10 2" xfId="245"/>
    <cellStyle name="Calculation 2 2 11" xfId="246"/>
    <cellStyle name="Calculation 2 2 11 2" xfId="247"/>
    <cellStyle name="Calculation 2 2 12" xfId="248"/>
    <cellStyle name="Calculation 2 2 12 2" xfId="249"/>
    <cellStyle name="Calculation 2 2 13" xfId="250"/>
    <cellStyle name="Calculation 2 2 13 2" xfId="251"/>
    <cellStyle name="Calculation 2 2 14" xfId="252"/>
    <cellStyle name="Calculation 2 2 14 2" xfId="253"/>
    <cellStyle name="Calculation 2 2 15" xfId="254"/>
    <cellStyle name="Calculation 2 2 15 2" xfId="255"/>
    <cellStyle name="Calculation 2 2 16" xfId="256"/>
    <cellStyle name="Calculation 2 2 16 2" xfId="257"/>
    <cellStyle name="Calculation 2 2 17" xfId="258"/>
    <cellStyle name="Calculation 2 2 17 2" xfId="259"/>
    <cellStyle name="Calculation 2 2 18" xfId="260"/>
    <cellStyle name="Calculation 2 2 18 2" xfId="261"/>
    <cellStyle name="Calculation 2 2 19" xfId="262"/>
    <cellStyle name="Calculation 2 2 19 2" xfId="263"/>
    <cellStyle name="Calculation 2 2 2" xfId="170"/>
    <cellStyle name="Calculation 2 2 2 2" xfId="264"/>
    <cellStyle name="Calculation 2 2 20" xfId="265"/>
    <cellStyle name="Calculation 2 2 20 2" xfId="266"/>
    <cellStyle name="Calculation 2 2 21" xfId="267"/>
    <cellStyle name="Calculation 2 2 21 2" xfId="268"/>
    <cellStyle name="Calculation 2 2 22" xfId="269"/>
    <cellStyle name="Calculation 2 2 22 2" xfId="270"/>
    <cellStyle name="Calculation 2 2 23" xfId="271"/>
    <cellStyle name="Calculation 2 2 23 2" xfId="272"/>
    <cellStyle name="Calculation 2 2 24" xfId="273"/>
    <cellStyle name="Calculation 2 2 24 2" xfId="274"/>
    <cellStyle name="Calculation 2 2 25" xfId="275"/>
    <cellStyle name="Calculation 2 2 25 2" xfId="276"/>
    <cellStyle name="Calculation 2 2 26" xfId="277"/>
    <cellStyle name="Calculation 2 2 26 2" xfId="278"/>
    <cellStyle name="Calculation 2 2 27" xfId="279"/>
    <cellStyle name="Calculation 2 2 27 2" xfId="280"/>
    <cellStyle name="Calculation 2 2 28" xfId="281"/>
    <cellStyle name="Calculation 2 2 28 2" xfId="282"/>
    <cellStyle name="Calculation 2 2 29" xfId="283"/>
    <cellStyle name="Calculation 2 2 29 2" xfId="284"/>
    <cellStyle name="Calculation 2 2 3" xfId="191"/>
    <cellStyle name="Calculation 2 2 3 2" xfId="285"/>
    <cellStyle name="Calculation 2 2 30" xfId="286"/>
    <cellStyle name="Calculation 2 2 30 2" xfId="287"/>
    <cellStyle name="Calculation 2 2 31" xfId="288"/>
    <cellStyle name="Calculation 2 2 31 2" xfId="289"/>
    <cellStyle name="Calculation 2 2 32" xfId="290"/>
    <cellStyle name="Calculation 2 2 32 2" xfId="291"/>
    <cellStyle name="Calculation 2 2 33" xfId="292"/>
    <cellStyle name="Calculation 2 2 33 2" xfId="293"/>
    <cellStyle name="Calculation 2 2 34" xfId="294"/>
    <cellStyle name="Calculation 2 2 34 2" xfId="295"/>
    <cellStyle name="Calculation 2 2 35" xfId="296"/>
    <cellStyle name="Calculation 2 2 35 2" xfId="297"/>
    <cellStyle name="Calculation 2 2 36" xfId="298"/>
    <cellStyle name="Calculation 2 2 36 2" xfId="299"/>
    <cellStyle name="Calculation 2 2 37" xfId="300"/>
    <cellStyle name="Calculation 2 2 37 2" xfId="301"/>
    <cellStyle name="Calculation 2 2 38" xfId="302"/>
    <cellStyle name="Calculation 2 2 38 2" xfId="303"/>
    <cellStyle name="Calculation 2 2 39" xfId="304"/>
    <cellStyle name="Calculation 2 2 39 2" xfId="305"/>
    <cellStyle name="Calculation 2 2 4" xfId="192"/>
    <cellStyle name="Calculation 2 2 4 2" xfId="306"/>
    <cellStyle name="Calculation 2 2 40" xfId="307"/>
    <cellStyle name="Calculation 2 2 40 2" xfId="308"/>
    <cellStyle name="Calculation 2 2 41" xfId="309"/>
    <cellStyle name="Calculation 2 2 41 2" xfId="310"/>
    <cellStyle name="Calculation 2 2 42" xfId="311"/>
    <cellStyle name="Calculation 2 2 42 2" xfId="312"/>
    <cellStyle name="Calculation 2 2 43" xfId="313"/>
    <cellStyle name="Calculation 2 2 43 2" xfId="314"/>
    <cellStyle name="Calculation 2 2 44" xfId="315"/>
    <cellStyle name="Calculation 2 2 44 2" xfId="316"/>
    <cellStyle name="Calculation 2 2 45" xfId="317"/>
    <cellStyle name="Calculation 2 2 45 2" xfId="318"/>
    <cellStyle name="Calculation 2 2 46" xfId="319"/>
    <cellStyle name="Calculation 2 2 46 2" xfId="320"/>
    <cellStyle name="Calculation 2 2 47" xfId="321"/>
    <cellStyle name="Calculation 2 2 47 2" xfId="322"/>
    <cellStyle name="Calculation 2 2 48" xfId="323"/>
    <cellStyle name="Calculation 2 2 48 2" xfId="324"/>
    <cellStyle name="Calculation 2 2 49" xfId="325"/>
    <cellStyle name="Calculation 2 2 49 2" xfId="326"/>
    <cellStyle name="Calculation 2 2 5" xfId="193"/>
    <cellStyle name="Calculation 2 2 5 2" xfId="327"/>
    <cellStyle name="Calculation 2 2 50" xfId="328"/>
    <cellStyle name="Calculation 2 2 50 2" xfId="329"/>
    <cellStyle name="Calculation 2 2 51" xfId="330"/>
    <cellStyle name="Calculation 2 2 51 2" xfId="331"/>
    <cellStyle name="Calculation 2 2 52" xfId="332"/>
    <cellStyle name="Calculation 2 2 52 2" xfId="333"/>
    <cellStyle name="Calculation 2 2 53" xfId="334"/>
    <cellStyle name="Calculation 2 2 54" xfId="335"/>
    <cellStyle name="Calculation 2 2 55" xfId="336"/>
    <cellStyle name="Calculation 2 2 56" xfId="337"/>
    <cellStyle name="Calculation 2 2 57" xfId="338"/>
    <cellStyle name="Calculation 2 2 6" xfId="194"/>
    <cellStyle name="Calculation 2 2 6 2" xfId="339"/>
    <cellStyle name="Calculation 2 2 7" xfId="195"/>
    <cellStyle name="Calculation 2 2 7 2" xfId="340"/>
    <cellStyle name="Calculation 2 2 8" xfId="341"/>
    <cellStyle name="Calculation 2 2 8 2" xfId="342"/>
    <cellStyle name="Calculation 2 2 9" xfId="343"/>
    <cellStyle name="Calculation 2 2 9 2" xfId="344"/>
    <cellStyle name="Calculation 2 20" xfId="345"/>
    <cellStyle name="Calculation 2 20 2" xfId="346"/>
    <cellStyle name="Calculation 2 21" xfId="347"/>
    <cellStyle name="Calculation 2 21 2" xfId="348"/>
    <cellStyle name="Calculation 2 22" xfId="349"/>
    <cellStyle name="Calculation 2 22 2" xfId="350"/>
    <cellStyle name="Calculation 2 23" xfId="351"/>
    <cellStyle name="Calculation 2 23 2" xfId="352"/>
    <cellStyle name="Calculation 2 24" xfId="353"/>
    <cellStyle name="Calculation 2 24 2" xfId="354"/>
    <cellStyle name="Calculation 2 25" xfId="355"/>
    <cellStyle name="Calculation 2 25 2" xfId="356"/>
    <cellStyle name="Calculation 2 26" xfId="357"/>
    <cellStyle name="Calculation 2 26 2" xfId="358"/>
    <cellStyle name="Calculation 2 27" xfId="359"/>
    <cellStyle name="Calculation 2 27 2" xfId="360"/>
    <cellStyle name="Calculation 2 28" xfId="361"/>
    <cellStyle name="Calculation 2 28 2" xfId="362"/>
    <cellStyle name="Calculation 2 29" xfId="363"/>
    <cellStyle name="Calculation 2 29 2" xfId="364"/>
    <cellStyle name="Calculation 2 3" xfId="171"/>
    <cellStyle name="Calculation 2 3 2" xfId="365"/>
    <cellStyle name="Calculation 2 30" xfId="366"/>
    <cellStyle name="Calculation 2 30 2" xfId="367"/>
    <cellStyle name="Calculation 2 31" xfId="368"/>
    <cellStyle name="Calculation 2 31 2" xfId="369"/>
    <cellStyle name="Calculation 2 32" xfId="370"/>
    <cellStyle name="Calculation 2 32 2" xfId="371"/>
    <cellStyle name="Calculation 2 33" xfId="372"/>
    <cellStyle name="Calculation 2 33 2" xfId="373"/>
    <cellStyle name="Calculation 2 34" xfId="374"/>
    <cellStyle name="Calculation 2 34 2" xfId="375"/>
    <cellStyle name="Calculation 2 35" xfId="376"/>
    <cellStyle name="Calculation 2 35 2" xfId="377"/>
    <cellStyle name="Calculation 2 36" xfId="378"/>
    <cellStyle name="Calculation 2 36 2" xfId="379"/>
    <cellStyle name="Calculation 2 37" xfId="380"/>
    <cellStyle name="Calculation 2 37 2" xfId="381"/>
    <cellStyle name="Calculation 2 38" xfId="382"/>
    <cellStyle name="Calculation 2 38 2" xfId="383"/>
    <cellStyle name="Calculation 2 39" xfId="384"/>
    <cellStyle name="Calculation 2 39 2" xfId="385"/>
    <cellStyle name="Calculation 2 4" xfId="181"/>
    <cellStyle name="Calculation 2 4 2" xfId="386"/>
    <cellStyle name="Calculation 2 40" xfId="387"/>
    <cellStyle name="Calculation 2 40 2" xfId="388"/>
    <cellStyle name="Calculation 2 41" xfId="389"/>
    <cellStyle name="Calculation 2 41 2" xfId="390"/>
    <cellStyle name="Calculation 2 42" xfId="391"/>
    <cellStyle name="Calculation 2 42 2" xfId="392"/>
    <cellStyle name="Calculation 2 43" xfId="393"/>
    <cellStyle name="Calculation 2 43 2" xfId="394"/>
    <cellStyle name="Calculation 2 44" xfId="395"/>
    <cellStyle name="Calculation 2 44 2" xfId="396"/>
    <cellStyle name="Calculation 2 45" xfId="397"/>
    <cellStyle name="Calculation 2 45 2" xfId="398"/>
    <cellStyle name="Calculation 2 46" xfId="399"/>
    <cellStyle name="Calculation 2 46 2" xfId="400"/>
    <cellStyle name="Calculation 2 47" xfId="401"/>
    <cellStyle name="Calculation 2 47 2" xfId="402"/>
    <cellStyle name="Calculation 2 48" xfId="403"/>
    <cellStyle name="Calculation 2 48 2" xfId="404"/>
    <cellStyle name="Calculation 2 49" xfId="405"/>
    <cellStyle name="Calculation 2 49 2" xfId="406"/>
    <cellStyle name="Calculation 2 5" xfId="182"/>
    <cellStyle name="Calculation 2 5 2" xfId="407"/>
    <cellStyle name="Calculation 2 50" xfId="408"/>
    <cellStyle name="Calculation 2 50 2" xfId="409"/>
    <cellStyle name="Calculation 2 51" xfId="410"/>
    <cellStyle name="Calculation 2 51 2" xfId="411"/>
    <cellStyle name="Calculation 2 52" xfId="412"/>
    <cellStyle name="Calculation 2 52 2" xfId="413"/>
    <cellStyle name="Calculation 2 53" xfId="414"/>
    <cellStyle name="Calculation 2 53 2" xfId="415"/>
    <cellStyle name="Calculation 2 54" xfId="416"/>
    <cellStyle name="Calculation 2 55" xfId="417"/>
    <cellStyle name="Calculation 2 56" xfId="418"/>
    <cellStyle name="Calculation 2 57" xfId="419"/>
    <cellStyle name="Calculation 2 58" xfId="420"/>
    <cellStyle name="Calculation 2 6" xfId="421"/>
    <cellStyle name="Calculation 2 6 2" xfId="422"/>
    <cellStyle name="Calculation 2 7" xfId="423"/>
    <cellStyle name="Calculation 2 7 2" xfId="424"/>
    <cellStyle name="Calculation 2 8" xfId="425"/>
    <cellStyle name="Calculation 2 8 2" xfId="426"/>
    <cellStyle name="Calculation 2 9" xfId="427"/>
    <cellStyle name="Calculation 2 9 2" xfId="428"/>
    <cellStyle name="Check Cell 2" xfId="42"/>
    <cellStyle name="Comma 19" xfId="43"/>
    <cellStyle name="Comma 2" xfId="44"/>
    <cellStyle name="Comma 2 10" xfId="45"/>
    <cellStyle name="Comma 2 11" xfId="46"/>
    <cellStyle name="Comma 2 12" xfId="47"/>
    <cellStyle name="Comma 2 13" xfId="48"/>
    <cellStyle name="Comma 2 14" xfId="49"/>
    <cellStyle name="Comma 2 15" xfId="50"/>
    <cellStyle name="Comma 2 16" xfId="51"/>
    <cellStyle name="Comma 2 17" xfId="52"/>
    <cellStyle name="Comma 2 2" xfId="53"/>
    <cellStyle name="Comma 2 2 2" xfId="54"/>
    <cellStyle name="Comma 2 2 3" xfId="55"/>
    <cellStyle name="Comma 2 2 4" xfId="56"/>
    <cellStyle name="Comma 2 2 5" xfId="57"/>
    <cellStyle name="Comma 2 3" xfId="58"/>
    <cellStyle name="Comma 2 3 2" xfId="59"/>
    <cellStyle name="Comma 2 4" xfId="60"/>
    <cellStyle name="Comma 2 5" xfId="61"/>
    <cellStyle name="Comma 2 6" xfId="62"/>
    <cellStyle name="Comma 2 7" xfId="63"/>
    <cellStyle name="Comma 2 8" xfId="64"/>
    <cellStyle name="Comma 2 9" xfId="65"/>
    <cellStyle name="Comma 3" xfId="66"/>
    <cellStyle name="Comma 3 2" xfId="67"/>
    <cellStyle name="Comma 4" xfId="68"/>
    <cellStyle name="Comma 4 2" xfId="69"/>
    <cellStyle name="Comma 5" xfId="222"/>
    <cellStyle name="Currency" xfId="1" builtinId="4"/>
    <cellStyle name="Currency 2" xfId="70"/>
    <cellStyle name="Currency 2 2" xfId="71"/>
    <cellStyle name="Currency 2 3" xfId="72"/>
    <cellStyle name="Currency 3" xfId="73"/>
    <cellStyle name="Currency 4" xfId="74"/>
    <cellStyle name="Explanatory Text 2" xfId="75"/>
    <cellStyle name="Good 2" xfId="76"/>
    <cellStyle name="Heading 1 2" xfId="77"/>
    <cellStyle name="Heading 2 2" xfId="78"/>
    <cellStyle name="Heading 3 2" xfId="79"/>
    <cellStyle name="Heading 4 2" xfId="80"/>
    <cellStyle name="Hyperlink 2" xfId="81"/>
    <cellStyle name="Hyperlink 2 2" xfId="429"/>
    <cellStyle name="Hyperlink 2 3" xfId="430"/>
    <cellStyle name="Input 2" xfId="82"/>
    <cellStyle name="Input 2 10" xfId="431"/>
    <cellStyle name="Input 2 10 2" xfId="432"/>
    <cellStyle name="Input 2 11" xfId="433"/>
    <cellStyle name="Input 2 11 2" xfId="434"/>
    <cellStyle name="Input 2 12" xfId="435"/>
    <cellStyle name="Input 2 12 2" xfId="436"/>
    <cellStyle name="Input 2 13" xfId="437"/>
    <cellStyle name="Input 2 13 2" xfId="438"/>
    <cellStyle name="Input 2 14" xfId="439"/>
    <cellStyle name="Input 2 14 2" xfId="440"/>
    <cellStyle name="Input 2 15" xfId="441"/>
    <cellStyle name="Input 2 15 2" xfId="442"/>
    <cellStyle name="Input 2 16" xfId="443"/>
    <cellStyle name="Input 2 16 2" xfId="444"/>
    <cellStyle name="Input 2 17" xfId="445"/>
    <cellStyle name="Input 2 17 2" xfId="446"/>
    <cellStyle name="Input 2 18" xfId="447"/>
    <cellStyle name="Input 2 18 2" xfId="448"/>
    <cellStyle name="Input 2 19" xfId="449"/>
    <cellStyle name="Input 2 19 2" xfId="450"/>
    <cellStyle name="Input 2 2" xfId="83"/>
    <cellStyle name="Input 2 2 10" xfId="451"/>
    <cellStyle name="Input 2 2 10 2" xfId="452"/>
    <cellStyle name="Input 2 2 11" xfId="453"/>
    <cellStyle name="Input 2 2 11 2" xfId="454"/>
    <cellStyle name="Input 2 2 12" xfId="455"/>
    <cellStyle name="Input 2 2 12 2" xfId="456"/>
    <cellStyle name="Input 2 2 13" xfId="457"/>
    <cellStyle name="Input 2 2 13 2" xfId="458"/>
    <cellStyle name="Input 2 2 14" xfId="459"/>
    <cellStyle name="Input 2 2 14 2" xfId="460"/>
    <cellStyle name="Input 2 2 15" xfId="461"/>
    <cellStyle name="Input 2 2 15 2" xfId="462"/>
    <cellStyle name="Input 2 2 16" xfId="463"/>
    <cellStyle name="Input 2 2 16 2" xfId="464"/>
    <cellStyle name="Input 2 2 17" xfId="465"/>
    <cellStyle name="Input 2 2 17 2" xfId="466"/>
    <cellStyle name="Input 2 2 18" xfId="467"/>
    <cellStyle name="Input 2 2 18 2" xfId="468"/>
    <cellStyle name="Input 2 2 19" xfId="469"/>
    <cellStyle name="Input 2 2 19 2" xfId="470"/>
    <cellStyle name="Input 2 2 2" xfId="172"/>
    <cellStyle name="Input 2 2 2 2" xfId="471"/>
    <cellStyle name="Input 2 2 20" xfId="472"/>
    <cellStyle name="Input 2 2 20 2" xfId="473"/>
    <cellStyle name="Input 2 2 21" xfId="474"/>
    <cellStyle name="Input 2 2 21 2" xfId="475"/>
    <cellStyle name="Input 2 2 22" xfId="476"/>
    <cellStyle name="Input 2 2 22 2" xfId="477"/>
    <cellStyle name="Input 2 2 23" xfId="478"/>
    <cellStyle name="Input 2 2 23 2" xfId="479"/>
    <cellStyle name="Input 2 2 24" xfId="480"/>
    <cellStyle name="Input 2 2 24 2" xfId="481"/>
    <cellStyle name="Input 2 2 25" xfId="482"/>
    <cellStyle name="Input 2 2 25 2" xfId="483"/>
    <cellStyle name="Input 2 2 26" xfId="484"/>
    <cellStyle name="Input 2 2 26 2" xfId="485"/>
    <cellStyle name="Input 2 2 27" xfId="486"/>
    <cellStyle name="Input 2 2 27 2" xfId="487"/>
    <cellStyle name="Input 2 2 28" xfId="488"/>
    <cellStyle name="Input 2 2 28 2" xfId="489"/>
    <cellStyle name="Input 2 2 29" xfId="490"/>
    <cellStyle name="Input 2 2 29 2" xfId="491"/>
    <cellStyle name="Input 2 2 3" xfId="196"/>
    <cellStyle name="Input 2 2 3 2" xfId="492"/>
    <cellStyle name="Input 2 2 30" xfId="493"/>
    <cellStyle name="Input 2 2 30 2" xfId="494"/>
    <cellStyle name="Input 2 2 31" xfId="495"/>
    <cellStyle name="Input 2 2 31 2" xfId="496"/>
    <cellStyle name="Input 2 2 32" xfId="497"/>
    <cellStyle name="Input 2 2 32 2" xfId="498"/>
    <cellStyle name="Input 2 2 33" xfId="499"/>
    <cellStyle name="Input 2 2 33 2" xfId="500"/>
    <cellStyle name="Input 2 2 34" xfId="501"/>
    <cellStyle name="Input 2 2 34 2" xfId="502"/>
    <cellStyle name="Input 2 2 35" xfId="503"/>
    <cellStyle name="Input 2 2 35 2" xfId="504"/>
    <cellStyle name="Input 2 2 36" xfId="505"/>
    <cellStyle name="Input 2 2 36 2" xfId="506"/>
    <cellStyle name="Input 2 2 37" xfId="507"/>
    <cellStyle name="Input 2 2 37 2" xfId="508"/>
    <cellStyle name="Input 2 2 38" xfId="509"/>
    <cellStyle name="Input 2 2 38 2" xfId="510"/>
    <cellStyle name="Input 2 2 39" xfId="511"/>
    <cellStyle name="Input 2 2 39 2" xfId="512"/>
    <cellStyle name="Input 2 2 4" xfId="197"/>
    <cellStyle name="Input 2 2 4 2" xfId="513"/>
    <cellStyle name="Input 2 2 40" xfId="514"/>
    <cellStyle name="Input 2 2 40 2" xfId="515"/>
    <cellStyle name="Input 2 2 41" xfId="516"/>
    <cellStyle name="Input 2 2 41 2" xfId="517"/>
    <cellStyle name="Input 2 2 42" xfId="518"/>
    <cellStyle name="Input 2 2 42 2" xfId="519"/>
    <cellStyle name="Input 2 2 43" xfId="520"/>
    <cellStyle name="Input 2 2 43 2" xfId="521"/>
    <cellStyle name="Input 2 2 44" xfId="522"/>
    <cellStyle name="Input 2 2 44 2" xfId="523"/>
    <cellStyle name="Input 2 2 45" xfId="524"/>
    <cellStyle name="Input 2 2 45 2" xfId="525"/>
    <cellStyle name="Input 2 2 46" xfId="526"/>
    <cellStyle name="Input 2 2 46 2" xfId="527"/>
    <cellStyle name="Input 2 2 47" xfId="528"/>
    <cellStyle name="Input 2 2 47 2" xfId="529"/>
    <cellStyle name="Input 2 2 48" xfId="530"/>
    <cellStyle name="Input 2 2 48 2" xfId="531"/>
    <cellStyle name="Input 2 2 49" xfId="532"/>
    <cellStyle name="Input 2 2 49 2" xfId="533"/>
    <cellStyle name="Input 2 2 5" xfId="198"/>
    <cellStyle name="Input 2 2 5 2" xfId="534"/>
    <cellStyle name="Input 2 2 50" xfId="535"/>
    <cellStyle name="Input 2 2 50 2" xfId="536"/>
    <cellStyle name="Input 2 2 51" xfId="537"/>
    <cellStyle name="Input 2 2 51 2" xfId="538"/>
    <cellStyle name="Input 2 2 52" xfId="539"/>
    <cellStyle name="Input 2 2 52 2" xfId="540"/>
    <cellStyle name="Input 2 2 53" xfId="541"/>
    <cellStyle name="Input 2 2 54" xfId="542"/>
    <cellStyle name="Input 2 2 55" xfId="543"/>
    <cellStyle name="Input 2 2 56" xfId="544"/>
    <cellStyle name="Input 2 2 57" xfId="545"/>
    <cellStyle name="Input 2 2 6" xfId="199"/>
    <cellStyle name="Input 2 2 6 2" xfId="546"/>
    <cellStyle name="Input 2 2 7" xfId="200"/>
    <cellStyle name="Input 2 2 7 2" xfId="547"/>
    <cellStyle name="Input 2 2 8" xfId="548"/>
    <cellStyle name="Input 2 2 8 2" xfId="549"/>
    <cellStyle name="Input 2 2 9" xfId="550"/>
    <cellStyle name="Input 2 2 9 2" xfId="551"/>
    <cellStyle name="Input 2 20" xfId="552"/>
    <cellStyle name="Input 2 20 2" xfId="553"/>
    <cellStyle name="Input 2 21" xfId="554"/>
    <cellStyle name="Input 2 21 2" xfId="555"/>
    <cellStyle name="Input 2 22" xfId="556"/>
    <cellStyle name="Input 2 22 2" xfId="557"/>
    <cellStyle name="Input 2 23" xfId="558"/>
    <cellStyle name="Input 2 23 2" xfId="559"/>
    <cellStyle name="Input 2 24" xfId="560"/>
    <cellStyle name="Input 2 24 2" xfId="561"/>
    <cellStyle name="Input 2 25" xfId="562"/>
    <cellStyle name="Input 2 25 2" xfId="563"/>
    <cellStyle name="Input 2 26" xfId="564"/>
    <cellStyle name="Input 2 26 2" xfId="565"/>
    <cellStyle name="Input 2 27" xfId="566"/>
    <cellStyle name="Input 2 27 2" xfId="567"/>
    <cellStyle name="Input 2 28" xfId="568"/>
    <cellStyle name="Input 2 28 2" xfId="569"/>
    <cellStyle name="Input 2 29" xfId="570"/>
    <cellStyle name="Input 2 29 2" xfId="571"/>
    <cellStyle name="Input 2 3" xfId="173"/>
    <cellStyle name="Input 2 3 2" xfId="572"/>
    <cellStyle name="Input 2 30" xfId="573"/>
    <cellStyle name="Input 2 30 2" xfId="574"/>
    <cellStyle name="Input 2 31" xfId="575"/>
    <cellStyle name="Input 2 31 2" xfId="576"/>
    <cellStyle name="Input 2 32" xfId="577"/>
    <cellStyle name="Input 2 32 2" xfId="578"/>
    <cellStyle name="Input 2 33" xfId="579"/>
    <cellStyle name="Input 2 33 2" xfId="580"/>
    <cellStyle name="Input 2 34" xfId="581"/>
    <cellStyle name="Input 2 34 2" xfId="582"/>
    <cellStyle name="Input 2 35" xfId="583"/>
    <cellStyle name="Input 2 35 2" xfId="584"/>
    <cellStyle name="Input 2 36" xfId="585"/>
    <cellStyle name="Input 2 36 2" xfId="586"/>
    <cellStyle name="Input 2 37" xfId="587"/>
    <cellStyle name="Input 2 37 2" xfId="588"/>
    <cellStyle name="Input 2 38" xfId="589"/>
    <cellStyle name="Input 2 38 2" xfId="590"/>
    <cellStyle name="Input 2 39" xfId="591"/>
    <cellStyle name="Input 2 39 2" xfId="592"/>
    <cellStyle name="Input 2 4" xfId="183"/>
    <cellStyle name="Input 2 4 2" xfId="593"/>
    <cellStyle name="Input 2 40" xfId="594"/>
    <cellStyle name="Input 2 40 2" xfId="595"/>
    <cellStyle name="Input 2 41" xfId="596"/>
    <cellStyle name="Input 2 41 2" xfId="597"/>
    <cellStyle name="Input 2 42" xfId="598"/>
    <cellStyle name="Input 2 42 2" xfId="599"/>
    <cellStyle name="Input 2 43" xfId="600"/>
    <cellStyle name="Input 2 43 2" xfId="601"/>
    <cellStyle name="Input 2 44" xfId="602"/>
    <cellStyle name="Input 2 44 2" xfId="603"/>
    <cellStyle name="Input 2 45" xfId="604"/>
    <cellStyle name="Input 2 45 2" xfId="605"/>
    <cellStyle name="Input 2 46" xfId="606"/>
    <cellStyle name="Input 2 46 2" xfId="607"/>
    <cellStyle name="Input 2 47" xfId="608"/>
    <cellStyle name="Input 2 47 2" xfId="609"/>
    <cellStyle name="Input 2 48" xfId="610"/>
    <cellStyle name="Input 2 48 2" xfId="611"/>
    <cellStyle name="Input 2 49" xfId="612"/>
    <cellStyle name="Input 2 49 2" xfId="613"/>
    <cellStyle name="Input 2 5" xfId="184"/>
    <cellStyle name="Input 2 5 2" xfId="614"/>
    <cellStyle name="Input 2 50" xfId="615"/>
    <cellStyle name="Input 2 50 2" xfId="616"/>
    <cellStyle name="Input 2 51" xfId="617"/>
    <cellStyle name="Input 2 51 2" xfId="618"/>
    <cellStyle name="Input 2 52" xfId="619"/>
    <cellStyle name="Input 2 52 2" xfId="620"/>
    <cellStyle name="Input 2 53" xfId="621"/>
    <cellStyle name="Input 2 53 2" xfId="622"/>
    <cellStyle name="Input 2 54" xfId="623"/>
    <cellStyle name="Input 2 55" xfId="624"/>
    <cellStyle name="Input 2 56" xfId="625"/>
    <cellStyle name="Input 2 57" xfId="626"/>
    <cellStyle name="Input 2 58" xfId="627"/>
    <cellStyle name="Input 2 6" xfId="628"/>
    <cellStyle name="Input 2 6 2" xfId="629"/>
    <cellStyle name="Input 2 7" xfId="630"/>
    <cellStyle name="Input 2 7 2" xfId="631"/>
    <cellStyle name="Input 2 8" xfId="632"/>
    <cellStyle name="Input 2 8 2" xfId="633"/>
    <cellStyle name="Input 2 9" xfId="634"/>
    <cellStyle name="Input 2 9 2" xfId="635"/>
    <cellStyle name="Linked Cell 2" xfId="84"/>
    <cellStyle name="Neutral 2" xfId="85"/>
    <cellStyle name="Normal" xfId="0" builtinId="0"/>
    <cellStyle name="Normal 10" xfId="86"/>
    <cellStyle name="Normal 11" xfId="87"/>
    <cellStyle name="Normal 2" xfId="2"/>
    <cellStyle name="Normal 2 10" xfId="88"/>
    <cellStyle name="Normal 2 10 2" xfId="89"/>
    <cellStyle name="Normal 2 11" xfId="90"/>
    <cellStyle name="Normal 2 11 2" xfId="91"/>
    <cellStyle name="Normal 2 12" xfId="92"/>
    <cellStyle name="Normal 2 12 2" xfId="93"/>
    <cellStyle name="Normal 2 12 3" xfId="94"/>
    <cellStyle name="Normal 2 12 4" xfId="95"/>
    <cellStyle name="Normal 2 12 5" xfId="96"/>
    <cellStyle name="Normal 2 12 6" xfId="97"/>
    <cellStyle name="Normal 2 12 7" xfId="98"/>
    <cellStyle name="Normal 2 12 8" xfId="99"/>
    <cellStyle name="Normal 2 13" xfId="100"/>
    <cellStyle name="Normal 2 13 2" xfId="101"/>
    <cellStyle name="Normal 2 14" xfId="102"/>
    <cellStyle name="Normal 2 14 2" xfId="103"/>
    <cellStyle name="Normal 2 15" xfId="104"/>
    <cellStyle name="Normal 2 15 2" xfId="105"/>
    <cellStyle name="Normal 2 16" xfId="106"/>
    <cellStyle name="Normal 2 17" xfId="107"/>
    <cellStyle name="Normal 2 18" xfId="108"/>
    <cellStyle name="Normal 2 2" xfId="109"/>
    <cellStyle name="Normal 2 2 10" xfId="110"/>
    <cellStyle name="Normal 2 2 11" xfId="636"/>
    <cellStyle name="Normal 2 2 12" xfId="637"/>
    <cellStyle name="Normal 2 2 2" xfId="111"/>
    <cellStyle name="Normal 2 2 2 2" xfId="112"/>
    <cellStyle name="Normal 2 2 2 3" xfId="113"/>
    <cellStyle name="Normal 2 2 2 4" xfId="114"/>
    <cellStyle name="Normal 2 2 2 5" xfId="115"/>
    <cellStyle name="Normal 2 2 2 6" xfId="116"/>
    <cellStyle name="Normal 2 2 2 7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3" xfId="125"/>
    <cellStyle name="Normal 2 3 2" xfId="126"/>
    <cellStyle name="Normal 2 3 3" xfId="127"/>
    <cellStyle name="Normal 2 3 4" xfId="638"/>
    <cellStyle name="Normal 2 4" xfId="128"/>
    <cellStyle name="Normal 2 4 2" xfId="129"/>
    <cellStyle name="Normal 2 4 3" xfId="130"/>
    <cellStyle name="Normal 2 4 4" xfId="639"/>
    <cellStyle name="Normal 2 4 5" xfId="640"/>
    <cellStyle name="Normal 2 5" xfId="131"/>
    <cellStyle name="Normal 2 5 2" xfId="132"/>
    <cellStyle name="Normal 2 5 3" xfId="133"/>
    <cellStyle name="Normal 2 6" xfId="134"/>
    <cellStyle name="Normal 2 6 2" xfId="135"/>
    <cellStyle name="Normal 2 7" xfId="136"/>
    <cellStyle name="Normal 2 7 2" xfId="137"/>
    <cellStyle name="Normal 2 8" xfId="138"/>
    <cellStyle name="Normal 2 8 2" xfId="139"/>
    <cellStyle name="Normal 2 9" xfId="140"/>
    <cellStyle name="Normal 2 9 2" xfId="141"/>
    <cellStyle name="Normal 3" xfId="142"/>
    <cellStyle name="Normal 3 2" xfId="143"/>
    <cellStyle name="Normal 3 2 2" xfId="144"/>
    <cellStyle name="Normal 3 2 3" xfId="641"/>
    <cellStyle name="Normal 3 2 4" xfId="642"/>
    <cellStyle name="Normal 3 3" xfId="145"/>
    <cellStyle name="Normal 3 4" xfId="643"/>
    <cellStyle name="Normal 3 5" xfId="644"/>
    <cellStyle name="Normal 4" xfId="146"/>
    <cellStyle name="Normal 4 2" xfId="147"/>
    <cellStyle name="Normal 4 3" xfId="148"/>
    <cellStyle name="Normal 4 4" xfId="645"/>
    <cellStyle name="Normal 5" xfId="149"/>
    <cellStyle name="Normal 5 2" xfId="150"/>
    <cellStyle name="Normal 6" xfId="151"/>
    <cellStyle name="Normal 6 2" xfId="152"/>
    <cellStyle name="Normal 7" xfId="153"/>
    <cellStyle name="Normal 7 2" xfId="154"/>
    <cellStyle name="Normal 8" xfId="155"/>
    <cellStyle name="Normal 8 2" xfId="156"/>
    <cellStyle name="Normal 9" xfId="157"/>
    <cellStyle name="Normal 9 2" xfId="223"/>
    <cellStyle name="Note 2" xfId="158"/>
    <cellStyle name="Note 2 2" xfId="159"/>
    <cellStyle name="Note 2 3" xfId="160"/>
    <cellStyle name="Note 2 3 10" xfId="646"/>
    <cellStyle name="Note 2 3 10 2" xfId="647"/>
    <cellStyle name="Note 2 3 11" xfId="648"/>
    <cellStyle name="Note 2 3 11 2" xfId="649"/>
    <cellStyle name="Note 2 3 12" xfId="650"/>
    <cellStyle name="Note 2 3 12 2" xfId="651"/>
    <cellStyle name="Note 2 3 13" xfId="652"/>
    <cellStyle name="Note 2 3 13 2" xfId="653"/>
    <cellStyle name="Note 2 3 14" xfId="654"/>
    <cellStyle name="Note 2 3 14 2" xfId="655"/>
    <cellStyle name="Note 2 3 15" xfId="656"/>
    <cellStyle name="Note 2 3 15 2" xfId="657"/>
    <cellStyle name="Note 2 3 16" xfId="658"/>
    <cellStyle name="Note 2 3 16 2" xfId="659"/>
    <cellStyle name="Note 2 3 17" xfId="660"/>
    <cellStyle name="Note 2 3 17 2" xfId="661"/>
    <cellStyle name="Note 2 3 18" xfId="662"/>
    <cellStyle name="Note 2 3 18 2" xfId="663"/>
    <cellStyle name="Note 2 3 19" xfId="664"/>
    <cellStyle name="Note 2 3 19 2" xfId="665"/>
    <cellStyle name="Note 2 3 2" xfId="174"/>
    <cellStyle name="Note 2 3 2 2" xfId="666"/>
    <cellStyle name="Note 2 3 20" xfId="667"/>
    <cellStyle name="Note 2 3 20 2" xfId="668"/>
    <cellStyle name="Note 2 3 21" xfId="669"/>
    <cellStyle name="Note 2 3 21 2" xfId="670"/>
    <cellStyle name="Note 2 3 22" xfId="671"/>
    <cellStyle name="Note 2 3 22 2" xfId="672"/>
    <cellStyle name="Note 2 3 23" xfId="673"/>
    <cellStyle name="Note 2 3 23 2" xfId="674"/>
    <cellStyle name="Note 2 3 24" xfId="675"/>
    <cellStyle name="Note 2 3 24 2" xfId="676"/>
    <cellStyle name="Note 2 3 25" xfId="677"/>
    <cellStyle name="Note 2 3 25 2" xfId="678"/>
    <cellStyle name="Note 2 3 26" xfId="679"/>
    <cellStyle name="Note 2 3 26 2" xfId="680"/>
    <cellStyle name="Note 2 3 27" xfId="681"/>
    <cellStyle name="Note 2 3 27 2" xfId="682"/>
    <cellStyle name="Note 2 3 28" xfId="683"/>
    <cellStyle name="Note 2 3 28 2" xfId="684"/>
    <cellStyle name="Note 2 3 29" xfId="685"/>
    <cellStyle name="Note 2 3 29 2" xfId="686"/>
    <cellStyle name="Note 2 3 3" xfId="201"/>
    <cellStyle name="Note 2 3 3 2" xfId="687"/>
    <cellStyle name="Note 2 3 30" xfId="688"/>
    <cellStyle name="Note 2 3 30 2" xfId="689"/>
    <cellStyle name="Note 2 3 31" xfId="690"/>
    <cellStyle name="Note 2 3 31 2" xfId="691"/>
    <cellStyle name="Note 2 3 32" xfId="692"/>
    <cellStyle name="Note 2 3 32 2" xfId="693"/>
    <cellStyle name="Note 2 3 33" xfId="694"/>
    <cellStyle name="Note 2 3 33 2" xfId="695"/>
    <cellStyle name="Note 2 3 34" xfId="696"/>
    <cellStyle name="Note 2 3 34 2" xfId="697"/>
    <cellStyle name="Note 2 3 35" xfId="698"/>
    <cellStyle name="Note 2 3 35 2" xfId="699"/>
    <cellStyle name="Note 2 3 36" xfId="700"/>
    <cellStyle name="Note 2 3 36 2" xfId="701"/>
    <cellStyle name="Note 2 3 37" xfId="702"/>
    <cellStyle name="Note 2 3 37 2" xfId="703"/>
    <cellStyle name="Note 2 3 38" xfId="704"/>
    <cellStyle name="Note 2 3 38 2" xfId="705"/>
    <cellStyle name="Note 2 3 39" xfId="706"/>
    <cellStyle name="Note 2 3 39 2" xfId="707"/>
    <cellStyle name="Note 2 3 4" xfId="202"/>
    <cellStyle name="Note 2 3 4 2" xfId="708"/>
    <cellStyle name="Note 2 3 40" xfId="709"/>
    <cellStyle name="Note 2 3 40 2" xfId="710"/>
    <cellStyle name="Note 2 3 41" xfId="711"/>
    <cellStyle name="Note 2 3 41 2" xfId="712"/>
    <cellStyle name="Note 2 3 42" xfId="713"/>
    <cellStyle name="Note 2 3 42 2" xfId="714"/>
    <cellStyle name="Note 2 3 43" xfId="715"/>
    <cellStyle name="Note 2 3 43 2" xfId="716"/>
    <cellStyle name="Note 2 3 44" xfId="717"/>
    <cellStyle name="Note 2 3 44 2" xfId="718"/>
    <cellStyle name="Note 2 3 45" xfId="719"/>
    <cellStyle name="Note 2 3 45 2" xfId="720"/>
    <cellStyle name="Note 2 3 46" xfId="721"/>
    <cellStyle name="Note 2 3 46 2" xfId="722"/>
    <cellStyle name="Note 2 3 47" xfId="723"/>
    <cellStyle name="Note 2 3 47 2" xfId="724"/>
    <cellStyle name="Note 2 3 48" xfId="725"/>
    <cellStyle name="Note 2 3 48 2" xfId="726"/>
    <cellStyle name="Note 2 3 49" xfId="727"/>
    <cellStyle name="Note 2 3 49 2" xfId="728"/>
    <cellStyle name="Note 2 3 5" xfId="203"/>
    <cellStyle name="Note 2 3 5 2" xfId="729"/>
    <cellStyle name="Note 2 3 50" xfId="730"/>
    <cellStyle name="Note 2 3 50 2" xfId="731"/>
    <cellStyle name="Note 2 3 51" xfId="732"/>
    <cellStyle name="Note 2 3 51 2" xfId="733"/>
    <cellStyle name="Note 2 3 52" xfId="734"/>
    <cellStyle name="Note 2 3 52 2" xfId="735"/>
    <cellStyle name="Note 2 3 53" xfId="736"/>
    <cellStyle name="Note 2 3 54" xfId="737"/>
    <cellStyle name="Note 2 3 55" xfId="738"/>
    <cellStyle name="Note 2 3 56" xfId="739"/>
    <cellStyle name="Note 2 3 57" xfId="740"/>
    <cellStyle name="Note 2 3 6" xfId="204"/>
    <cellStyle name="Note 2 3 6 2" xfId="741"/>
    <cellStyle name="Note 2 3 7" xfId="205"/>
    <cellStyle name="Note 2 3 7 2" xfId="742"/>
    <cellStyle name="Note 2 3 8" xfId="206"/>
    <cellStyle name="Note 2 3 8 2" xfId="743"/>
    <cellStyle name="Note 2 3 9" xfId="744"/>
    <cellStyle name="Note 2 3 9 2" xfId="745"/>
    <cellStyle name="Note 2 4" xfId="161"/>
    <cellStyle name="Note 2 4 10" xfId="746"/>
    <cellStyle name="Note 2 4 10 2" xfId="747"/>
    <cellStyle name="Note 2 4 11" xfId="748"/>
    <cellStyle name="Note 2 4 11 2" xfId="749"/>
    <cellStyle name="Note 2 4 12" xfId="750"/>
    <cellStyle name="Note 2 4 12 2" xfId="751"/>
    <cellStyle name="Note 2 4 13" xfId="752"/>
    <cellStyle name="Note 2 4 13 2" xfId="753"/>
    <cellStyle name="Note 2 4 14" xfId="754"/>
    <cellStyle name="Note 2 4 14 2" xfId="755"/>
    <cellStyle name="Note 2 4 15" xfId="756"/>
    <cellStyle name="Note 2 4 15 2" xfId="757"/>
    <cellStyle name="Note 2 4 16" xfId="758"/>
    <cellStyle name="Note 2 4 16 2" xfId="759"/>
    <cellStyle name="Note 2 4 17" xfId="760"/>
    <cellStyle name="Note 2 4 17 2" xfId="761"/>
    <cellStyle name="Note 2 4 18" xfId="762"/>
    <cellStyle name="Note 2 4 18 2" xfId="763"/>
    <cellStyle name="Note 2 4 19" xfId="764"/>
    <cellStyle name="Note 2 4 19 2" xfId="765"/>
    <cellStyle name="Note 2 4 2" xfId="175"/>
    <cellStyle name="Note 2 4 2 2" xfId="766"/>
    <cellStyle name="Note 2 4 20" xfId="767"/>
    <cellStyle name="Note 2 4 20 2" xfId="768"/>
    <cellStyle name="Note 2 4 21" xfId="769"/>
    <cellStyle name="Note 2 4 21 2" xfId="770"/>
    <cellStyle name="Note 2 4 22" xfId="771"/>
    <cellStyle name="Note 2 4 22 2" xfId="772"/>
    <cellStyle name="Note 2 4 23" xfId="773"/>
    <cellStyle name="Note 2 4 23 2" xfId="774"/>
    <cellStyle name="Note 2 4 24" xfId="775"/>
    <cellStyle name="Note 2 4 24 2" xfId="776"/>
    <cellStyle name="Note 2 4 25" xfId="777"/>
    <cellStyle name="Note 2 4 25 2" xfId="778"/>
    <cellStyle name="Note 2 4 26" xfId="779"/>
    <cellStyle name="Note 2 4 26 2" xfId="780"/>
    <cellStyle name="Note 2 4 27" xfId="781"/>
    <cellStyle name="Note 2 4 27 2" xfId="782"/>
    <cellStyle name="Note 2 4 28" xfId="783"/>
    <cellStyle name="Note 2 4 28 2" xfId="784"/>
    <cellStyle name="Note 2 4 29" xfId="785"/>
    <cellStyle name="Note 2 4 29 2" xfId="786"/>
    <cellStyle name="Note 2 4 3" xfId="207"/>
    <cellStyle name="Note 2 4 3 2" xfId="787"/>
    <cellStyle name="Note 2 4 30" xfId="788"/>
    <cellStyle name="Note 2 4 30 2" xfId="789"/>
    <cellStyle name="Note 2 4 31" xfId="790"/>
    <cellStyle name="Note 2 4 31 2" xfId="791"/>
    <cellStyle name="Note 2 4 32" xfId="792"/>
    <cellStyle name="Note 2 4 32 2" xfId="793"/>
    <cellStyle name="Note 2 4 33" xfId="794"/>
    <cellStyle name="Note 2 4 33 2" xfId="795"/>
    <cellStyle name="Note 2 4 34" xfId="796"/>
    <cellStyle name="Note 2 4 34 2" xfId="797"/>
    <cellStyle name="Note 2 4 35" xfId="798"/>
    <cellStyle name="Note 2 4 35 2" xfId="799"/>
    <cellStyle name="Note 2 4 36" xfId="800"/>
    <cellStyle name="Note 2 4 36 2" xfId="801"/>
    <cellStyle name="Note 2 4 37" xfId="802"/>
    <cellStyle name="Note 2 4 37 2" xfId="803"/>
    <cellStyle name="Note 2 4 38" xfId="804"/>
    <cellStyle name="Note 2 4 38 2" xfId="805"/>
    <cellStyle name="Note 2 4 39" xfId="806"/>
    <cellStyle name="Note 2 4 39 2" xfId="807"/>
    <cellStyle name="Note 2 4 4" xfId="208"/>
    <cellStyle name="Note 2 4 4 2" xfId="808"/>
    <cellStyle name="Note 2 4 40" xfId="809"/>
    <cellStyle name="Note 2 4 40 2" xfId="810"/>
    <cellStyle name="Note 2 4 41" xfId="811"/>
    <cellStyle name="Note 2 4 41 2" xfId="812"/>
    <cellStyle name="Note 2 4 42" xfId="813"/>
    <cellStyle name="Note 2 4 42 2" xfId="814"/>
    <cellStyle name="Note 2 4 43" xfId="815"/>
    <cellStyle name="Note 2 4 43 2" xfId="816"/>
    <cellStyle name="Note 2 4 44" xfId="817"/>
    <cellStyle name="Note 2 4 44 2" xfId="818"/>
    <cellStyle name="Note 2 4 45" xfId="819"/>
    <cellStyle name="Note 2 4 45 2" xfId="820"/>
    <cellStyle name="Note 2 4 46" xfId="821"/>
    <cellStyle name="Note 2 4 46 2" xfId="822"/>
    <cellStyle name="Note 2 4 47" xfId="823"/>
    <cellStyle name="Note 2 4 47 2" xfId="824"/>
    <cellStyle name="Note 2 4 48" xfId="825"/>
    <cellStyle name="Note 2 4 48 2" xfId="826"/>
    <cellStyle name="Note 2 4 49" xfId="827"/>
    <cellStyle name="Note 2 4 49 2" xfId="828"/>
    <cellStyle name="Note 2 4 5" xfId="209"/>
    <cellStyle name="Note 2 4 5 2" xfId="829"/>
    <cellStyle name="Note 2 4 50" xfId="830"/>
    <cellStyle name="Note 2 4 50 2" xfId="831"/>
    <cellStyle name="Note 2 4 51" xfId="832"/>
    <cellStyle name="Note 2 4 51 2" xfId="833"/>
    <cellStyle name="Note 2 4 52" xfId="834"/>
    <cellStyle name="Note 2 4 52 2" xfId="835"/>
    <cellStyle name="Note 2 4 53" xfId="836"/>
    <cellStyle name="Note 2 4 54" xfId="837"/>
    <cellStyle name="Note 2 4 55" xfId="838"/>
    <cellStyle name="Note 2 4 56" xfId="839"/>
    <cellStyle name="Note 2 4 57" xfId="840"/>
    <cellStyle name="Note 2 4 6" xfId="210"/>
    <cellStyle name="Note 2 4 6 2" xfId="841"/>
    <cellStyle name="Note 2 4 7" xfId="211"/>
    <cellStyle name="Note 2 4 7 2" xfId="842"/>
    <cellStyle name="Note 2 4 8" xfId="843"/>
    <cellStyle name="Note 2 4 8 2" xfId="844"/>
    <cellStyle name="Note 2 4 9" xfId="845"/>
    <cellStyle name="Note 2 4 9 2" xfId="846"/>
    <cellStyle name="Note 2 5" xfId="176"/>
    <cellStyle name="Note 2 5 2" xfId="847"/>
    <cellStyle name="Note 2 6" xfId="185"/>
    <cellStyle name="Note 2 6 2" xfId="848"/>
    <cellStyle name="Note 2 7" xfId="186"/>
    <cellStyle name="Note 2 7 2" xfId="849"/>
    <cellStyle name="Note 2 8" xfId="850"/>
    <cellStyle name="Note 3" xfId="162"/>
    <cellStyle name="Output 2" xfId="163"/>
    <cellStyle name="Output 2 10" xfId="851"/>
    <cellStyle name="Output 2 10 2" xfId="852"/>
    <cellStyle name="Output 2 11" xfId="853"/>
    <cellStyle name="Output 2 11 2" xfId="854"/>
    <cellStyle name="Output 2 12" xfId="855"/>
    <cellStyle name="Output 2 12 2" xfId="856"/>
    <cellStyle name="Output 2 13" xfId="857"/>
    <cellStyle name="Output 2 13 2" xfId="858"/>
    <cellStyle name="Output 2 14" xfId="859"/>
    <cellStyle name="Output 2 14 2" xfId="860"/>
    <cellStyle name="Output 2 15" xfId="861"/>
    <cellStyle name="Output 2 15 2" xfId="862"/>
    <cellStyle name="Output 2 16" xfId="863"/>
    <cellStyle name="Output 2 16 2" xfId="864"/>
    <cellStyle name="Output 2 17" xfId="865"/>
    <cellStyle name="Output 2 17 2" xfId="866"/>
    <cellStyle name="Output 2 18" xfId="867"/>
    <cellStyle name="Output 2 18 2" xfId="868"/>
    <cellStyle name="Output 2 19" xfId="869"/>
    <cellStyle name="Output 2 19 2" xfId="870"/>
    <cellStyle name="Output 2 2" xfId="164"/>
    <cellStyle name="Output 2 2 10" xfId="871"/>
    <cellStyle name="Output 2 2 10 2" xfId="872"/>
    <cellStyle name="Output 2 2 11" xfId="873"/>
    <cellStyle name="Output 2 2 11 2" xfId="874"/>
    <cellStyle name="Output 2 2 12" xfId="875"/>
    <cellStyle name="Output 2 2 12 2" xfId="876"/>
    <cellStyle name="Output 2 2 13" xfId="877"/>
    <cellStyle name="Output 2 2 13 2" xfId="878"/>
    <cellStyle name="Output 2 2 14" xfId="879"/>
    <cellStyle name="Output 2 2 14 2" xfId="880"/>
    <cellStyle name="Output 2 2 15" xfId="881"/>
    <cellStyle name="Output 2 2 15 2" xfId="882"/>
    <cellStyle name="Output 2 2 16" xfId="883"/>
    <cellStyle name="Output 2 2 16 2" xfId="884"/>
    <cellStyle name="Output 2 2 17" xfId="885"/>
    <cellStyle name="Output 2 2 17 2" xfId="886"/>
    <cellStyle name="Output 2 2 18" xfId="887"/>
    <cellStyle name="Output 2 2 18 2" xfId="888"/>
    <cellStyle name="Output 2 2 19" xfId="889"/>
    <cellStyle name="Output 2 2 19 2" xfId="890"/>
    <cellStyle name="Output 2 2 2" xfId="177"/>
    <cellStyle name="Output 2 2 2 2" xfId="891"/>
    <cellStyle name="Output 2 2 20" xfId="892"/>
    <cellStyle name="Output 2 2 20 2" xfId="893"/>
    <cellStyle name="Output 2 2 21" xfId="894"/>
    <cellStyle name="Output 2 2 21 2" xfId="895"/>
    <cellStyle name="Output 2 2 22" xfId="896"/>
    <cellStyle name="Output 2 2 22 2" xfId="897"/>
    <cellStyle name="Output 2 2 23" xfId="898"/>
    <cellStyle name="Output 2 2 23 2" xfId="899"/>
    <cellStyle name="Output 2 2 24" xfId="900"/>
    <cellStyle name="Output 2 2 24 2" xfId="901"/>
    <cellStyle name="Output 2 2 25" xfId="902"/>
    <cellStyle name="Output 2 2 25 2" xfId="903"/>
    <cellStyle name="Output 2 2 26" xfId="904"/>
    <cellStyle name="Output 2 2 26 2" xfId="905"/>
    <cellStyle name="Output 2 2 27" xfId="906"/>
    <cellStyle name="Output 2 2 27 2" xfId="907"/>
    <cellStyle name="Output 2 2 28" xfId="908"/>
    <cellStyle name="Output 2 2 28 2" xfId="909"/>
    <cellStyle name="Output 2 2 29" xfId="910"/>
    <cellStyle name="Output 2 2 29 2" xfId="911"/>
    <cellStyle name="Output 2 2 3" xfId="212"/>
    <cellStyle name="Output 2 2 3 2" xfId="912"/>
    <cellStyle name="Output 2 2 30" xfId="913"/>
    <cellStyle name="Output 2 2 30 2" xfId="914"/>
    <cellStyle name="Output 2 2 31" xfId="915"/>
    <cellStyle name="Output 2 2 31 2" xfId="916"/>
    <cellStyle name="Output 2 2 32" xfId="917"/>
    <cellStyle name="Output 2 2 32 2" xfId="918"/>
    <cellStyle name="Output 2 2 33" xfId="919"/>
    <cellStyle name="Output 2 2 33 2" xfId="920"/>
    <cellStyle name="Output 2 2 34" xfId="921"/>
    <cellStyle name="Output 2 2 34 2" xfId="922"/>
    <cellStyle name="Output 2 2 35" xfId="923"/>
    <cellStyle name="Output 2 2 35 2" xfId="924"/>
    <cellStyle name="Output 2 2 36" xfId="925"/>
    <cellStyle name="Output 2 2 36 2" xfId="926"/>
    <cellStyle name="Output 2 2 37" xfId="927"/>
    <cellStyle name="Output 2 2 37 2" xfId="928"/>
    <cellStyle name="Output 2 2 38" xfId="929"/>
    <cellStyle name="Output 2 2 38 2" xfId="930"/>
    <cellStyle name="Output 2 2 39" xfId="931"/>
    <cellStyle name="Output 2 2 39 2" xfId="932"/>
    <cellStyle name="Output 2 2 4" xfId="213"/>
    <cellStyle name="Output 2 2 4 2" xfId="933"/>
    <cellStyle name="Output 2 2 40" xfId="934"/>
    <cellStyle name="Output 2 2 40 2" xfId="935"/>
    <cellStyle name="Output 2 2 41" xfId="936"/>
    <cellStyle name="Output 2 2 41 2" xfId="937"/>
    <cellStyle name="Output 2 2 42" xfId="938"/>
    <cellStyle name="Output 2 2 42 2" xfId="939"/>
    <cellStyle name="Output 2 2 43" xfId="940"/>
    <cellStyle name="Output 2 2 43 2" xfId="941"/>
    <cellStyle name="Output 2 2 44" xfId="942"/>
    <cellStyle name="Output 2 2 44 2" xfId="943"/>
    <cellStyle name="Output 2 2 45" xfId="944"/>
    <cellStyle name="Output 2 2 45 2" xfId="945"/>
    <cellStyle name="Output 2 2 46" xfId="946"/>
    <cellStyle name="Output 2 2 46 2" xfId="947"/>
    <cellStyle name="Output 2 2 47" xfId="948"/>
    <cellStyle name="Output 2 2 47 2" xfId="949"/>
    <cellStyle name="Output 2 2 48" xfId="950"/>
    <cellStyle name="Output 2 2 48 2" xfId="951"/>
    <cellStyle name="Output 2 2 49" xfId="952"/>
    <cellStyle name="Output 2 2 49 2" xfId="953"/>
    <cellStyle name="Output 2 2 5" xfId="214"/>
    <cellStyle name="Output 2 2 5 2" xfId="954"/>
    <cellStyle name="Output 2 2 50" xfId="955"/>
    <cellStyle name="Output 2 2 50 2" xfId="956"/>
    <cellStyle name="Output 2 2 51" xfId="957"/>
    <cellStyle name="Output 2 2 51 2" xfId="958"/>
    <cellStyle name="Output 2 2 52" xfId="959"/>
    <cellStyle name="Output 2 2 52 2" xfId="960"/>
    <cellStyle name="Output 2 2 53" xfId="961"/>
    <cellStyle name="Output 2 2 54" xfId="962"/>
    <cellStyle name="Output 2 2 55" xfId="963"/>
    <cellStyle name="Output 2 2 56" xfId="964"/>
    <cellStyle name="Output 2 2 57" xfId="965"/>
    <cellStyle name="Output 2 2 6" xfId="215"/>
    <cellStyle name="Output 2 2 6 2" xfId="966"/>
    <cellStyle name="Output 2 2 7" xfId="216"/>
    <cellStyle name="Output 2 2 7 2" xfId="967"/>
    <cellStyle name="Output 2 2 8" xfId="968"/>
    <cellStyle name="Output 2 2 8 2" xfId="969"/>
    <cellStyle name="Output 2 2 9" xfId="970"/>
    <cellStyle name="Output 2 2 9 2" xfId="971"/>
    <cellStyle name="Output 2 20" xfId="972"/>
    <cellStyle name="Output 2 20 2" xfId="973"/>
    <cellStyle name="Output 2 21" xfId="974"/>
    <cellStyle name="Output 2 21 2" xfId="975"/>
    <cellStyle name="Output 2 22" xfId="976"/>
    <cellStyle name="Output 2 22 2" xfId="977"/>
    <cellStyle name="Output 2 23" xfId="978"/>
    <cellStyle name="Output 2 23 2" xfId="979"/>
    <cellStyle name="Output 2 24" xfId="980"/>
    <cellStyle name="Output 2 24 2" xfId="981"/>
    <cellStyle name="Output 2 25" xfId="982"/>
    <cellStyle name="Output 2 25 2" xfId="983"/>
    <cellStyle name="Output 2 26" xfId="984"/>
    <cellStyle name="Output 2 26 2" xfId="985"/>
    <cellStyle name="Output 2 27" xfId="986"/>
    <cellStyle name="Output 2 27 2" xfId="987"/>
    <cellStyle name="Output 2 28" xfId="988"/>
    <cellStyle name="Output 2 28 2" xfId="989"/>
    <cellStyle name="Output 2 29" xfId="990"/>
    <cellStyle name="Output 2 29 2" xfId="991"/>
    <cellStyle name="Output 2 3" xfId="178"/>
    <cellStyle name="Output 2 3 2" xfId="992"/>
    <cellStyle name="Output 2 30" xfId="993"/>
    <cellStyle name="Output 2 30 2" xfId="994"/>
    <cellStyle name="Output 2 31" xfId="995"/>
    <cellStyle name="Output 2 31 2" xfId="996"/>
    <cellStyle name="Output 2 32" xfId="997"/>
    <cellStyle name="Output 2 32 2" xfId="998"/>
    <cellStyle name="Output 2 33" xfId="999"/>
    <cellStyle name="Output 2 33 2" xfId="1000"/>
    <cellStyle name="Output 2 34" xfId="1001"/>
    <cellStyle name="Output 2 34 2" xfId="1002"/>
    <cellStyle name="Output 2 35" xfId="1003"/>
    <cellStyle name="Output 2 35 2" xfId="1004"/>
    <cellStyle name="Output 2 36" xfId="1005"/>
    <cellStyle name="Output 2 36 2" xfId="1006"/>
    <cellStyle name="Output 2 37" xfId="1007"/>
    <cellStyle name="Output 2 37 2" xfId="1008"/>
    <cellStyle name="Output 2 38" xfId="1009"/>
    <cellStyle name="Output 2 38 2" xfId="1010"/>
    <cellStyle name="Output 2 39" xfId="1011"/>
    <cellStyle name="Output 2 39 2" xfId="1012"/>
    <cellStyle name="Output 2 4" xfId="187"/>
    <cellStyle name="Output 2 4 2" xfId="1013"/>
    <cellStyle name="Output 2 40" xfId="1014"/>
    <cellStyle name="Output 2 40 2" xfId="1015"/>
    <cellStyle name="Output 2 41" xfId="1016"/>
    <cellStyle name="Output 2 41 2" xfId="1017"/>
    <cellStyle name="Output 2 42" xfId="1018"/>
    <cellStyle name="Output 2 42 2" xfId="1019"/>
    <cellStyle name="Output 2 43" xfId="1020"/>
    <cellStyle name="Output 2 43 2" xfId="1021"/>
    <cellStyle name="Output 2 44" xfId="1022"/>
    <cellStyle name="Output 2 44 2" xfId="1023"/>
    <cellStyle name="Output 2 45" xfId="1024"/>
    <cellStyle name="Output 2 45 2" xfId="1025"/>
    <cellStyle name="Output 2 46" xfId="1026"/>
    <cellStyle name="Output 2 46 2" xfId="1027"/>
    <cellStyle name="Output 2 47" xfId="1028"/>
    <cellStyle name="Output 2 47 2" xfId="1029"/>
    <cellStyle name="Output 2 48" xfId="1030"/>
    <cellStyle name="Output 2 48 2" xfId="1031"/>
    <cellStyle name="Output 2 49" xfId="1032"/>
    <cellStyle name="Output 2 49 2" xfId="1033"/>
    <cellStyle name="Output 2 5" xfId="188"/>
    <cellStyle name="Output 2 5 2" xfId="1034"/>
    <cellStyle name="Output 2 50" xfId="1035"/>
    <cellStyle name="Output 2 50 2" xfId="1036"/>
    <cellStyle name="Output 2 51" xfId="1037"/>
    <cellStyle name="Output 2 51 2" xfId="1038"/>
    <cellStyle name="Output 2 52" xfId="1039"/>
    <cellStyle name="Output 2 52 2" xfId="1040"/>
    <cellStyle name="Output 2 53" xfId="1041"/>
    <cellStyle name="Output 2 53 2" xfId="1042"/>
    <cellStyle name="Output 2 54" xfId="1043"/>
    <cellStyle name="Output 2 55" xfId="1044"/>
    <cellStyle name="Output 2 56" xfId="1045"/>
    <cellStyle name="Output 2 57" xfId="1046"/>
    <cellStyle name="Output 2 58" xfId="1047"/>
    <cellStyle name="Output 2 6" xfId="1048"/>
    <cellStyle name="Output 2 6 2" xfId="1049"/>
    <cellStyle name="Output 2 7" xfId="1050"/>
    <cellStyle name="Output 2 7 2" xfId="1051"/>
    <cellStyle name="Output 2 8" xfId="1052"/>
    <cellStyle name="Output 2 8 2" xfId="1053"/>
    <cellStyle name="Output 2 9" xfId="1054"/>
    <cellStyle name="Output 2 9 2" xfId="1055"/>
    <cellStyle name="Percent 2" xfId="165"/>
    <cellStyle name="Percent 2 2" xfId="1056"/>
    <cellStyle name="Percent 2 3" xfId="1057"/>
    <cellStyle name="Title 2" xfId="166"/>
    <cellStyle name="Total 2" xfId="167"/>
    <cellStyle name="Total 2 10" xfId="1058"/>
    <cellStyle name="Total 2 10 2" xfId="1059"/>
    <cellStyle name="Total 2 11" xfId="1060"/>
    <cellStyle name="Total 2 11 2" xfId="1061"/>
    <cellStyle name="Total 2 12" xfId="1062"/>
    <cellStyle name="Total 2 12 2" xfId="1063"/>
    <cellStyle name="Total 2 13" xfId="1064"/>
    <cellStyle name="Total 2 13 2" xfId="1065"/>
    <cellStyle name="Total 2 14" xfId="1066"/>
    <cellStyle name="Total 2 14 2" xfId="1067"/>
    <cellStyle name="Total 2 15" xfId="1068"/>
    <cellStyle name="Total 2 15 2" xfId="1069"/>
    <cellStyle name="Total 2 16" xfId="1070"/>
    <cellStyle name="Total 2 16 2" xfId="1071"/>
    <cellStyle name="Total 2 17" xfId="1072"/>
    <cellStyle name="Total 2 17 2" xfId="1073"/>
    <cellStyle name="Total 2 18" xfId="1074"/>
    <cellStyle name="Total 2 18 2" xfId="1075"/>
    <cellStyle name="Total 2 19" xfId="1076"/>
    <cellStyle name="Total 2 19 2" xfId="1077"/>
    <cellStyle name="Total 2 2" xfId="168"/>
    <cellStyle name="Total 2 2 10" xfId="1078"/>
    <cellStyle name="Total 2 2 10 2" xfId="1079"/>
    <cellStyle name="Total 2 2 11" xfId="1080"/>
    <cellStyle name="Total 2 2 11 2" xfId="1081"/>
    <cellStyle name="Total 2 2 12" xfId="1082"/>
    <cellStyle name="Total 2 2 12 2" xfId="1083"/>
    <cellStyle name="Total 2 2 13" xfId="1084"/>
    <cellStyle name="Total 2 2 13 2" xfId="1085"/>
    <cellStyle name="Total 2 2 14" xfId="1086"/>
    <cellStyle name="Total 2 2 14 2" xfId="1087"/>
    <cellStyle name="Total 2 2 15" xfId="1088"/>
    <cellStyle name="Total 2 2 15 2" xfId="1089"/>
    <cellStyle name="Total 2 2 16" xfId="1090"/>
    <cellStyle name="Total 2 2 16 2" xfId="1091"/>
    <cellStyle name="Total 2 2 17" xfId="1092"/>
    <cellStyle name="Total 2 2 17 2" xfId="1093"/>
    <cellStyle name="Total 2 2 18" xfId="1094"/>
    <cellStyle name="Total 2 2 18 2" xfId="1095"/>
    <cellStyle name="Total 2 2 19" xfId="1096"/>
    <cellStyle name="Total 2 2 19 2" xfId="1097"/>
    <cellStyle name="Total 2 2 2" xfId="179"/>
    <cellStyle name="Total 2 2 2 2" xfId="1098"/>
    <cellStyle name="Total 2 2 20" xfId="1099"/>
    <cellStyle name="Total 2 2 20 2" xfId="1100"/>
    <cellStyle name="Total 2 2 21" xfId="1101"/>
    <cellStyle name="Total 2 2 21 2" xfId="1102"/>
    <cellStyle name="Total 2 2 22" xfId="1103"/>
    <cellStyle name="Total 2 2 22 2" xfId="1104"/>
    <cellStyle name="Total 2 2 23" xfId="1105"/>
    <cellStyle name="Total 2 2 23 2" xfId="1106"/>
    <cellStyle name="Total 2 2 24" xfId="1107"/>
    <cellStyle name="Total 2 2 24 2" xfId="1108"/>
    <cellStyle name="Total 2 2 25" xfId="1109"/>
    <cellStyle name="Total 2 2 25 2" xfId="1110"/>
    <cellStyle name="Total 2 2 26" xfId="1111"/>
    <cellStyle name="Total 2 2 26 2" xfId="1112"/>
    <cellStyle name="Total 2 2 27" xfId="1113"/>
    <cellStyle name="Total 2 2 27 2" xfId="1114"/>
    <cellStyle name="Total 2 2 28" xfId="1115"/>
    <cellStyle name="Total 2 2 28 2" xfId="1116"/>
    <cellStyle name="Total 2 2 29" xfId="1117"/>
    <cellStyle name="Total 2 2 29 2" xfId="1118"/>
    <cellStyle name="Total 2 2 3" xfId="217"/>
    <cellStyle name="Total 2 2 3 2" xfId="1119"/>
    <cellStyle name="Total 2 2 30" xfId="1120"/>
    <cellStyle name="Total 2 2 30 2" xfId="1121"/>
    <cellStyle name="Total 2 2 31" xfId="1122"/>
    <cellStyle name="Total 2 2 31 2" xfId="1123"/>
    <cellStyle name="Total 2 2 32" xfId="1124"/>
    <cellStyle name="Total 2 2 32 2" xfId="1125"/>
    <cellStyle name="Total 2 2 33" xfId="1126"/>
    <cellStyle name="Total 2 2 33 2" xfId="1127"/>
    <cellStyle name="Total 2 2 34" xfId="1128"/>
    <cellStyle name="Total 2 2 34 2" xfId="1129"/>
    <cellStyle name="Total 2 2 35" xfId="1130"/>
    <cellStyle name="Total 2 2 35 2" xfId="1131"/>
    <cellStyle name="Total 2 2 36" xfId="1132"/>
    <cellStyle name="Total 2 2 36 2" xfId="1133"/>
    <cellStyle name="Total 2 2 37" xfId="1134"/>
    <cellStyle name="Total 2 2 37 2" xfId="1135"/>
    <cellStyle name="Total 2 2 38" xfId="1136"/>
    <cellStyle name="Total 2 2 38 2" xfId="1137"/>
    <cellStyle name="Total 2 2 39" xfId="1138"/>
    <cellStyle name="Total 2 2 39 2" xfId="1139"/>
    <cellStyle name="Total 2 2 4" xfId="218"/>
    <cellStyle name="Total 2 2 4 2" xfId="1140"/>
    <cellStyle name="Total 2 2 40" xfId="1141"/>
    <cellStyle name="Total 2 2 40 2" xfId="1142"/>
    <cellStyle name="Total 2 2 41" xfId="1143"/>
    <cellStyle name="Total 2 2 41 2" xfId="1144"/>
    <cellStyle name="Total 2 2 42" xfId="1145"/>
    <cellStyle name="Total 2 2 42 2" xfId="1146"/>
    <cellStyle name="Total 2 2 43" xfId="1147"/>
    <cellStyle name="Total 2 2 43 2" xfId="1148"/>
    <cellStyle name="Total 2 2 44" xfId="1149"/>
    <cellStyle name="Total 2 2 44 2" xfId="1150"/>
    <cellStyle name="Total 2 2 45" xfId="1151"/>
    <cellStyle name="Total 2 2 45 2" xfId="1152"/>
    <cellStyle name="Total 2 2 46" xfId="1153"/>
    <cellStyle name="Total 2 2 46 2" xfId="1154"/>
    <cellStyle name="Total 2 2 47" xfId="1155"/>
    <cellStyle name="Total 2 2 47 2" xfId="1156"/>
    <cellStyle name="Total 2 2 48" xfId="1157"/>
    <cellStyle name="Total 2 2 48 2" xfId="1158"/>
    <cellStyle name="Total 2 2 49" xfId="1159"/>
    <cellStyle name="Total 2 2 49 2" xfId="1160"/>
    <cellStyle name="Total 2 2 5" xfId="219"/>
    <cellStyle name="Total 2 2 5 2" xfId="1161"/>
    <cellStyle name="Total 2 2 50" xfId="1162"/>
    <cellStyle name="Total 2 2 50 2" xfId="1163"/>
    <cellStyle name="Total 2 2 51" xfId="1164"/>
    <cellStyle name="Total 2 2 51 2" xfId="1165"/>
    <cellStyle name="Total 2 2 52" xfId="1166"/>
    <cellStyle name="Total 2 2 52 2" xfId="1167"/>
    <cellStyle name="Total 2 2 53" xfId="1168"/>
    <cellStyle name="Total 2 2 54" xfId="1169"/>
    <cellStyle name="Total 2 2 55" xfId="1170"/>
    <cellStyle name="Total 2 2 56" xfId="1171"/>
    <cellStyle name="Total 2 2 57" xfId="1172"/>
    <cellStyle name="Total 2 2 6" xfId="220"/>
    <cellStyle name="Total 2 2 6 2" xfId="1173"/>
    <cellStyle name="Total 2 2 7" xfId="221"/>
    <cellStyle name="Total 2 2 7 2" xfId="1174"/>
    <cellStyle name="Total 2 2 8" xfId="1175"/>
    <cellStyle name="Total 2 2 8 2" xfId="1176"/>
    <cellStyle name="Total 2 2 9" xfId="1177"/>
    <cellStyle name="Total 2 2 9 2" xfId="1178"/>
    <cellStyle name="Total 2 20" xfId="1179"/>
    <cellStyle name="Total 2 20 2" xfId="1180"/>
    <cellStyle name="Total 2 21" xfId="1181"/>
    <cellStyle name="Total 2 21 2" xfId="1182"/>
    <cellStyle name="Total 2 22" xfId="1183"/>
    <cellStyle name="Total 2 22 2" xfId="1184"/>
    <cellStyle name="Total 2 23" xfId="1185"/>
    <cellStyle name="Total 2 23 2" xfId="1186"/>
    <cellStyle name="Total 2 24" xfId="1187"/>
    <cellStyle name="Total 2 24 2" xfId="1188"/>
    <cellStyle name="Total 2 25" xfId="1189"/>
    <cellStyle name="Total 2 25 2" xfId="1190"/>
    <cellStyle name="Total 2 26" xfId="1191"/>
    <cellStyle name="Total 2 26 2" xfId="1192"/>
    <cellStyle name="Total 2 27" xfId="1193"/>
    <cellStyle name="Total 2 27 2" xfId="1194"/>
    <cellStyle name="Total 2 28" xfId="1195"/>
    <cellStyle name="Total 2 28 2" xfId="1196"/>
    <cellStyle name="Total 2 29" xfId="1197"/>
    <cellStyle name="Total 2 29 2" xfId="1198"/>
    <cellStyle name="Total 2 3" xfId="180"/>
    <cellStyle name="Total 2 3 2" xfId="1199"/>
    <cellStyle name="Total 2 30" xfId="1200"/>
    <cellStyle name="Total 2 30 2" xfId="1201"/>
    <cellStyle name="Total 2 31" xfId="1202"/>
    <cellStyle name="Total 2 31 2" xfId="1203"/>
    <cellStyle name="Total 2 32" xfId="1204"/>
    <cellStyle name="Total 2 32 2" xfId="1205"/>
    <cellStyle name="Total 2 33" xfId="1206"/>
    <cellStyle name="Total 2 33 2" xfId="1207"/>
    <cellStyle name="Total 2 34" xfId="1208"/>
    <cellStyle name="Total 2 34 2" xfId="1209"/>
    <cellStyle name="Total 2 35" xfId="1210"/>
    <cellStyle name="Total 2 35 2" xfId="1211"/>
    <cellStyle name="Total 2 36" xfId="1212"/>
    <cellStyle name="Total 2 36 2" xfId="1213"/>
    <cellStyle name="Total 2 37" xfId="1214"/>
    <cellStyle name="Total 2 37 2" xfId="1215"/>
    <cellStyle name="Total 2 38" xfId="1216"/>
    <cellStyle name="Total 2 38 2" xfId="1217"/>
    <cellStyle name="Total 2 39" xfId="1218"/>
    <cellStyle name="Total 2 39 2" xfId="1219"/>
    <cellStyle name="Total 2 4" xfId="189"/>
    <cellStyle name="Total 2 4 2" xfId="1220"/>
    <cellStyle name="Total 2 40" xfId="1221"/>
    <cellStyle name="Total 2 40 2" xfId="1222"/>
    <cellStyle name="Total 2 41" xfId="1223"/>
    <cellStyle name="Total 2 41 2" xfId="1224"/>
    <cellStyle name="Total 2 42" xfId="1225"/>
    <cellStyle name="Total 2 42 2" xfId="1226"/>
    <cellStyle name="Total 2 43" xfId="1227"/>
    <cellStyle name="Total 2 43 2" xfId="1228"/>
    <cellStyle name="Total 2 44" xfId="1229"/>
    <cellStyle name="Total 2 44 2" xfId="1230"/>
    <cellStyle name="Total 2 45" xfId="1231"/>
    <cellStyle name="Total 2 45 2" xfId="1232"/>
    <cellStyle name="Total 2 46" xfId="1233"/>
    <cellStyle name="Total 2 46 2" xfId="1234"/>
    <cellStyle name="Total 2 47" xfId="1235"/>
    <cellStyle name="Total 2 47 2" xfId="1236"/>
    <cellStyle name="Total 2 48" xfId="1237"/>
    <cellStyle name="Total 2 48 2" xfId="1238"/>
    <cellStyle name="Total 2 49" xfId="1239"/>
    <cellStyle name="Total 2 49 2" xfId="1240"/>
    <cellStyle name="Total 2 5" xfId="190"/>
    <cellStyle name="Total 2 5 2" xfId="1241"/>
    <cellStyle name="Total 2 50" xfId="1242"/>
    <cellStyle name="Total 2 50 2" xfId="1243"/>
    <cellStyle name="Total 2 51" xfId="1244"/>
    <cellStyle name="Total 2 51 2" xfId="1245"/>
    <cellStyle name="Total 2 52" xfId="1246"/>
    <cellStyle name="Total 2 52 2" xfId="1247"/>
    <cellStyle name="Total 2 53" xfId="1248"/>
    <cellStyle name="Total 2 53 2" xfId="1249"/>
    <cellStyle name="Total 2 54" xfId="1250"/>
    <cellStyle name="Total 2 55" xfId="1251"/>
    <cellStyle name="Total 2 56" xfId="1252"/>
    <cellStyle name="Total 2 57" xfId="1253"/>
    <cellStyle name="Total 2 58" xfId="1254"/>
    <cellStyle name="Total 2 6" xfId="1255"/>
    <cellStyle name="Total 2 6 2" xfId="1256"/>
    <cellStyle name="Total 2 7" xfId="1257"/>
    <cellStyle name="Total 2 7 2" xfId="1258"/>
    <cellStyle name="Total 2 8" xfId="1259"/>
    <cellStyle name="Total 2 8 2" xfId="1260"/>
    <cellStyle name="Total 2 9" xfId="1261"/>
    <cellStyle name="Total 2 9 2" xfId="1262"/>
    <cellStyle name="Warning Text 2" xfId="1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Y%202009\Reports\AFR\Statements\SEFA\SEFA%20Schedule%206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hillil\LOCALS~1\Temp\XPgrpwise\Sched%206%20806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5-2016/2015-16%20AFR%20Summaries/Consolidated%2015-16%20ACCOUNTS%20BY%20GL%20-%20PENDING%20APPROVAL%20-%2010.18.16%20TD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5-2016/College%20AFRs/Valencia/AFR%20Workbook%202016%20Valencia%20RESUBMITTED%20REVIEW%209.19.16%20-%20TD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FA Data"/>
      <sheetName val="Noncash"/>
      <sheetName val="Loan"/>
      <sheetName val="Lender"/>
      <sheetName val="Wrksht Exp"/>
      <sheetName val="List"/>
      <sheetName val="CFDA Program Titles Table"/>
      <sheetName val="OFA UNK"/>
      <sheetName val="Fed. Agency Identifier Table"/>
      <sheetName val="Perkins"/>
      <sheetName val="Recon Template"/>
      <sheetName val="Certification"/>
    </sheetNames>
    <sheetDataSet>
      <sheetData sheetId="0"/>
      <sheetData sheetId="1"/>
      <sheetData sheetId="2"/>
      <sheetData sheetId="3"/>
      <sheetData sheetId="4"/>
      <sheetData sheetId="5">
        <row r="1">
          <cell r="C1" t="str">
            <v>Yes</v>
          </cell>
        </row>
        <row r="2">
          <cell r="C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6 - SEFA Data"/>
      <sheetName val="Wrksht"/>
      <sheetName val="Wrksht Exp"/>
      <sheetName val="Noncash"/>
      <sheetName val="List"/>
      <sheetName val="CFDA Program Titles Table"/>
      <sheetName val="OFA 999"/>
      <sheetName val="Fed. Agency Identifie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Yes</v>
          </cell>
          <cell r="B1" t="str">
            <v>D</v>
          </cell>
        </row>
        <row r="2">
          <cell r="A2" t="str">
            <v>No</v>
          </cell>
          <cell r="B2" t="str">
            <v>I</v>
          </cell>
        </row>
        <row r="3">
          <cell r="B3" t="str">
            <v>T</v>
          </cell>
        </row>
        <row r="4">
          <cell r="B4" t="str">
            <v>S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S AGL"/>
      <sheetName val="EASTERNFL"/>
      <sheetName val="BROWARD"/>
      <sheetName val="CENTRALFL"/>
      <sheetName val="CHIPOLA"/>
      <sheetName val="DAYTONA"/>
      <sheetName val="FLORIDASW"/>
      <sheetName val="FSCJ"/>
      <sheetName val="FLKEYS"/>
      <sheetName val="GULFCOAST"/>
      <sheetName val="HILLSBOROUGH"/>
      <sheetName val="INDIANRIVER"/>
      <sheetName val="GATEWAY"/>
      <sheetName val="LAKESUMTER"/>
      <sheetName val="SCFMANATEE"/>
      <sheetName val="MIAMIDADE"/>
      <sheetName val="NORTHFL"/>
      <sheetName val="NORTHWESTFL"/>
      <sheetName val="PALMBEACH"/>
      <sheetName val="PASCOHERNANDO"/>
      <sheetName val="PENSACOLA"/>
      <sheetName val="POLK"/>
      <sheetName val="STJOHNS"/>
      <sheetName val="STPETE"/>
      <sheetName val="SANTAFE"/>
      <sheetName val="SEMINOLE"/>
      <sheetName val=" SOUTHFL"/>
      <sheetName val="TALLAHASSEE"/>
      <sheetName val="VALENCIA"/>
    </sheetNames>
    <sheetDataSet>
      <sheetData sheetId="0">
        <row r="191">
          <cell r="M191">
            <v>799668202.02999997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2016.v02</v>
          </cell>
        </row>
        <row r="5">
          <cell r="C5" t="str">
            <v>VALENCIA COLLEGE</v>
          </cell>
        </row>
      </sheetData>
      <sheetData sheetId="3"/>
      <sheetData sheetId="4">
        <row r="173">
          <cell r="B173">
            <v>0</v>
          </cell>
          <cell r="C173">
            <v>0</v>
          </cell>
        </row>
        <row r="174">
          <cell r="B174" t="str">
            <v>Tuition-Advanced &amp; Professional - Baccalaureate</v>
          </cell>
          <cell r="C174" t="str">
            <v>40101</v>
          </cell>
          <cell r="D174">
            <v>432239.11</v>
          </cell>
          <cell r="E174">
            <v>0</v>
          </cell>
          <cell r="M174">
            <v>432239.11</v>
          </cell>
        </row>
        <row r="175">
          <cell r="B175" t="str">
            <v>Tuition-Advanced &amp; Professional</v>
          </cell>
          <cell r="C175" t="str">
            <v>40110</v>
          </cell>
          <cell r="D175">
            <v>49045719.170000002</v>
          </cell>
          <cell r="E175">
            <v>0</v>
          </cell>
          <cell r="M175">
            <v>49045719.170000002</v>
          </cell>
        </row>
        <row r="176">
          <cell r="B176" t="str">
            <v>Tuition-Postsecondary Vocational</v>
          </cell>
          <cell r="C176" t="str">
            <v>40120</v>
          </cell>
          <cell r="D176">
            <v>17738184.66</v>
          </cell>
          <cell r="M176">
            <v>17738184.66</v>
          </cell>
        </row>
        <row r="177">
          <cell r="B177" t="str">
            <v>Tuition-Postsecondary Adult Vocational</v>
          </cell>
          <cell r="C177" t="str">
            <v>40130</v>
          </cell>
          <cell r="D177">
            <v>566548.68000000005</v>
          </cell>
          <cell r="M177">
            <v>566548.68000000005</v>
          </cell>
        </row>
        <row r="178">
          <cell r="B178" t="str">
            <v>Tuition-Developmental Education</v>
          </cell>
          <cell r="C178" t="str">
            <v>40150</v>
          </cell>
          <cell r="D178">
            <v>2731912.83</v>
          </cell>
          <cell r="M178">
            <v>2731912.83</v>
          </cell>
        </row>
        <row r="179">
          <cell r="B179" t="str">
            <v>Tuition-EPI</v>
          </cell>
          <cell r="C179" t="str">
            <v>40160</v>
          </cell>
          <cell r="D179">
            <v>199375.92</v>
          </cell>
          <cell r="M179">
            <v>199375.92</v>
          </cell>
        </row>
        <row r="180">
          <cell r="B180" t="str">
            <v>Tuition-Vocational Preparatory</v>
          </cell>
          <cell r="C180" t="str">
            <v>40180</v>
          </cell>
          <cell r="D180">
            <v>0</v>
          </cell>
          <cell r="M180">
            <v>0</v>
          </cell>
        </row>
        <row r="181">
          <cell r="B181" t="str">
            <v>Tuition-Adult General Education (ABE) &amp; Secondary</v>
          </cell>
          <cell r="C181" t="str">
            <v>40190</v>
          </cell>
          <cell r="D181">
            <v>0</v>
          </cell>
          <cell r="M181">
            <v>0</v>
          </cell>
        </row>
        <row r="182">
          <cell r="B182" t="str">
            <v>Out-of-state Fees-Advanced &amp; Professional - Baccalaureate</v>
          </cell>
          <cell r="C182" t="str">
            <v>40301</v>
          </cell>
          <cell r="D182">
            <v>18174.419999999998</v>
          </cell>
          <cell r="E182">
            <v>0</v>
          </cell>
          <cell r="M182">
            <v>18174.419999999998</v>
          </cell>
        </row>
        <row r="183">
          <cell r="B183" t="str">
            <v>Out-of-state Fees-Advanced &amp; Professional</v>
          </cell>
          <cell r="C183" t="str">
            <v>40310</v>
          </cell>
          <cell r="D183">
            <v>8303204.5300000003</v>
          </cell>
          <cell r="E183">
            <v>0</v>
          </cell>
          <cell r="M183">
            <v>8303204.5300000003</v>
          </cell>
        </row>
        <row r="184">
          <cell r="B184" t="str">
            <v>Out-of-state Fees-Postsecondary Vocational</v>
          </cell>
          <cell r="C184" t="str">
            <v>40320</v>
          </cell>
          <cell r="D184">
            <v>2276730.63</v>
          </cell>
          <cell r="M184">
            <v>2276730.63</v>
          </cell>
        </row>
        <row r="185">
          <cell r="B185" t="str">
            <v>Out-of-state Fees-Postsecondary. Adult Vocational</v>
          </cell>
          <cell r="C185" t="str">
            <v>40330</v>
          </cell>
          <cell r="D185">
            <v>64747.88</v>
          </cell>
          <cell r="M185">
            <v>64747.88</v>
          </cell>
        </row>
        <row r="186">
          <cell r="B186" t="str">
            <v>Out-of-state Fees-Developmental Education</v>
          </cell>
          <cell r="C186" t="str">
            <v>40350</v>
          </cell>
          <cell r="D186">
            <v>908227.43</v>
          </cell>
          <cell r="M186">
            <v>908227.43</v>
          </cell>
        </row>
        <row r="187">
          <cell r="B187" t="str">
            <v>Out-of-state Fees-EPI &amp; Alternative Certification Curriculum</v>
          </cell>
          <cell r="C187" t="str">
            <v>40360</v>
          </cell>
          <cell r="D187">
            <v>9914.7999999999993</v>
          </cell>
          <cell r="M187">
            <v>9914.7999999999993</v>
          </cell>
        </row>
        <row r="188">
          <cell r="B188" t="str">
            <v>Out-of-state Fees-Vocational Preparatory</v>
          </cell>
          <cell r="C188" t="str">
            <v>40380</v>
          </cell>
          <cell r="D188">
            <v>0</v>
          </cell>
          <cell r="M188">
            <v>0</v>
          </cell>
        </row>
        <row r="189">
          <cell r="D189">
            <v>0</v>
          </cell>
          <cell r="M189">
            <v>0</v>
          </cell>
        </row>
        <row r="191">
          <cell r="M191">
            <v>82294980.060000002</v>
          </cell>
        </row>
        <row r="193">
          <cell r="B193" t="str">
            <v>Non-Fundable State FTE Enrollments Revenue Control</v>
          </cell>
          <cell r="C193" t="str">
            <v>40200</v>
          </cell>
        </row>
        <row r="194">
          <cell r="B194" t="str">
            <v>Tuition - Lifelong Learning</v>
          </cell>
          <cell r="C194" t="str">
            <v>40210</v>
          </cell>
          <cell r="M194">
            <v>0</v>
          </cell>
        </row>
        <row r="195">
          <cell r="B195" t="str">
            <v>Tuition - Continuing Workforce Fees</v>
          </cell>
          <cell r="C195" t="str">
            <v>40240</v>
          </cell>
          <cell r="M195">
            <v>4399948.82</v>
          </cell>
        </row>
        <row r="196">
          <cell r="B196" t="str">
            <v>Refunded Tuition - Continuing Workforce Fees</v>
          </cell>
          <cell r="C196" t="str">
            <v>40249</v>
          </cell>
          <cell r="M196">
            <v>0</v>
          </cell>
        </row>
        <row r="197">
          <cell r="B197" t="str">
            <v>Out-of-state - Lifelong Learning</v>
          </cell>
          <cell r="C197" t="str">
            <v>40250</v>
          </cell>
          <cell r="M197">
            <v>0</v>
          </cell>
        </row>
        <row r="198">
          <cell r="B198" t="str">
            <v>Full Cost of Instruction (Repeat Course Fee)</v>
          </cell>
          <cell r="C198" t="str">
            <v>40260</v>
          </cell>
          <cell r="M198">
            <v>1624621.74</v>
          </cell>
        </row>
        <row r="199">
          <cell r="B199" t="str">
            <v>Full Cost of Instruction (Repeat Course Fee) - A &amp; P</v>
          </cell>
          <cell r="M199">
            <v>0</v>
          </cell>
        </row>
        <row r="200">
          <cell r="B200" t="str">
            <v>Full Cost of Instruction (Repeat Course Fee) - PSV</v>
          </cell>
          <cell r="M200">
            <v>0</v>
          </cell>
        </row>
        <row r="201">
          <cell r="B201" t="str">
            <v>Full Cost of Instruction (Repeat Course Fee) - Baccalaureate</v>
          </cell>
          <cell r="C201" t="str">
            <v>40263</v>
          </cell>
          <cell r="M201">
            <v>0</v>
          </cell>
        </row>
        <row r="202">
          <cell r="B202" t="str">
            <v>Full Cost of Instruction (Repeat Course Fee) - PSAV</v>
          </cell>
          <cell r="M202">
            <v>0</v>
          </cell>
        </row>
        <row r="203">
          <cell r="B203" t="str">
            <v>Full Cost of Instruction (Repeat Course Fee) - Dev. Ed.</v>
          </cell>
          <cell r="M203">
            <v>0</v>
          </cell>
        </row>
        <row r="204">
          <cell r="B204" t="str">
            <v>Full Cost of Instruction (Repeat Course Fee) - EPI</v>
          </cell>
          <cell r="C204" t="str">
            <v>40266</v>
          </cell>
          <cell r="M204">
            <v>0</v>
          </cell>
        </row>
        <row r="205">
          <cell r="B205" t="str">
            <v>Refunded Tuition-Full Cost of Instruction (Repeat Course Fee)</v>
          </cell>
          <cell r="C205" t="str">
            <v>40269</v>
          </cell>
          <cell r="M205">
            <v>0</v>
          </cell>
        </row>
        <row r="206">
          <cell r="B206" t="str">
            <v>Tuition - Self-supporting</v>
          </cell>
          <cell r="C206" t="str">
            <v>40270</v>
          </cell>
          <cell r="M206">
            <v>0</v>
          </cell>
        </row>
        <row r="207">
          <cell r="B207" t="str">
            <v>Laboratory Fees</v>
          </cell>
          <cell r="C207" t="str">
            <v>40400</v>
          </cell>
          <cell r="M207">
            <v>4386680</v>
          </cell>
        </row>
        <row r="208">
          <cell r="B208" t="str">
            <v>Distance Learning Course User Fee</v>
          </cell>
          <cell r="C208" t="str">
            <v>40450</v>
          </cell>
          <cell r="M208">
            <v>0</v>
          </cell>
        </row>
        <row r="209">
          <cell r="B209" t="str">
            <v>Application Fees</v>
          </cell>
          <cell r="C209" t="str">
            <v>40500</v>
          </cell>
          <cell r="M209">
            <v>1338455</v>
          </cell>
        </row>
        <row r="210">
          <cell r="B210" t="str">
            <v>Graduation Fees</v>
          </cell>
          <cell r="C210" t="str">
            <v>40600</v>
          </cell>
          <cell r="M210">
            <v>1864</v>
          </cell>
        </row>
        <row r="211">
          <cell r="B211" t="str">
            <v>Transcripts Fees</v>
          </cell>
          <cell r="C211" t="str">
            <v>40700</v>
          </cell>
          <cell r="M211">
            <v>170294</v>
          </cell>
        </row>
        <row r="212">
          <cell r="B212" t="str">
            <v>Financial Aid Fund Fees</v>
          </cell>
          <cell r="C212" t="str">
            <v>40800</v>
          </cell>
          <cell r="M212">
            <v>3863927.6399999997</v>
          </cell>
        </row>
        <row r="213">
          <cell r="B213" t="str">
            <v>Student Activities &amp; Service Fees</v>
          </cell>
          <cell r="C213" t="str">
            <v>40850</v>
          </cell>
          <cell r="M213">
            <v>6015950.9100000001</v>
          </cell>
        </row>
        <row r="214">
          <cell r="B214" t="str">
            <v>Student Activities &amp; Service Fees - Baccalaureate</v>
          </cell>
          <cell r="C214" t="str">
            <v>40854</v>
          </cell>
          <cell r="M214">
            <v>33292.629999999997</v>
          </cell>
        </row>
        <row r="215">
          <cell r="B215" t="str">
            <v>CIF - A &amp; P, PSV, EPI, College Prep</v>
          </cell>
          <cell r="C215" t="str">
            <v>40860</v>
          </cell>
          <cell r="M215">
            <v>5689465.3999999994</v>
          </cell>
        </row>
        <row r="216">
          <cell r="B216" t="str">
            <v>CIF - PSAV</v>
          </cell>
          <cell r="C216" t="str">
            <v>40861</v>
          </cell>
          <cell r="M216">
            <v>27398.639999999999</v>
          </cell>
        </row>
        <row r="217">
          <cell r="B217" t="str">
            <v>CIF - Baccalaureate</v>
          </cell>
          <cell r="C217" t="str">
            <v>40864</v>
          </cell>
          <cell r="M217">
            <v>28179.9</v>
          </cell>
        </row>
        <row r="218">
          <cell r="B218" t="str">
            <v>Technology Fee</v>
          </cell>
          <cell r="C218" t="str">
            <v>40870</v>
          </cell>
          <cell r="M218">
            <v>3894560.4299999997</v>
          </cell>
        </row>
        <row r="219">
          <cell r="B219" t="str">
            <v>Other Student Fees</v>
          </cell>
          <cell r="C219" t="str">
            <v>40900</v>
          </cell>
          <cell r="M219">
            <v>167459.26</v>
          </cell>
        </row>
        <row r="220">
          <cell r="B220" t="str">
            <v>Late Fees</v>
          </cell>
          <cell r="C220" t="str">
            <v>40910</v>
          </cell>
          <cell r="M220">
            <v>1248700</v>
          </cell>
        </row>
        <row r="221">
          <cell r="B221" t="str">
            <v>Testing Fees</v>
          </cell>
          <cell r="C221" t="str">
            <v>40920</v>
          </cell>
          <cell r="M221">
            <v>365055.15</v>
          </cell>
        </row>
        <row r="222">
          <cell r="B222" t="str">
            <v>Student Insurance Fees</v>
          </cell>
          <cell r="C222" t="str">
            <v>40930</v>
          </cell>
          <cell r="M222">
            <v>0</v>
          </cell>
        </row>
        <row r="223">
          <cell r="B223" t="str">
            <v>Safety &amp; Security Fees</v>
          </cell>
          <cell r="C223" t="str">
            <v>40940</v>
          </cell>
          <cell r="M223">
            <v>0</v>
          </cell>
        </row>
        <row r="224">
          <cell r="B224" t="str">
            <v>Picture Identification Card Fees</v>
          </cell>
          <cell r="C224" t="str">
            <v>40950</v>
          </cell>
          <cell r="M224">
            <v>0</v>
          </cell>
        </row>
        <row r="225">
          <cell r="B225" t="str">
            <v>Parking Fees</v>
          </cell>
          <cell r="C225" t="str">
            <v>40960</v>
          </cell>
          <cell r="M225">
            <v>0</v>
          </cell>
        </row>
        <row r="226">
          <cell r="B226" t="str">
            <v>Library Fees</v>
          </cell>
          <cell r="C226" t="str">
            <v>40970</v>
          </cell>
          <cell r="M226">
            <v>0</v>
          </cell>
        </row>
        <row r="227">
          <cell r="B227" t="str">
            <v>Contract Course Fees</v>
          </cell>
          <cell r="C227" t="str">
            <v>40990</v>
          </cell>
          <cell r="M227">
            <v>1445740.54</v>
          </cell>
        </row>
        <row r="228">
          <cell r="M22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tabSelected="1" zoomScale="90" zoomScaleNormal="90" workbookViewId="0"/>
  </sheetViews>
  <sheetFormatPr defaultRowHeight="12.75"/>
  <cols>
    <col min="1" max="1" width="56.28515625" style="1" customWidth="1"/>
    <col min="2" max="2" width="13" style="1" customWidth="1"/>
    <col min="3" max="3" width="9.140625" style="90"/>
    <col min="4" max="4" width="20.85546875" style="1" customWidth="1"/>
    <col min="5" max="5" width="21" style="1" customWidth="1"/>
    <col min="6" max="6" width="10" style="1" bestFit="1" customWidth="1"/>
    <col min="7" max="16384" width="9.140625" style="1"/>
  </cols>
  <sheetData>
    <row r="1" spans="1:16" ht="15.75">
      <c r="A1" s="133" t="s">
        <v>133</v>
      </c>
      <c r="B1" s="133"/>
      <c r="C1" s="133"/>
      <c r="D1" s="133"/>
      <c r="E1" s="133"/>
    </row>
    <row r="2" spans="1:16" ht="13.5" thickBot="1">
      <c r="A2" s="132"/>
      <c r="B2" s="132"/>
      <c r="C2" s="132"/>
      <c r="D2" s="2" t="s">
        <v>0</v>
      </c>
      <c r="E2" s="3" t="s">
        <v>134</v>
      </c>
    </row>
    <row r="3" spans="1:16" ht="13.5" thickBot="1">
      <c r="A3" s="124" t="s">
        <v>135</v>
      </c>
      <c r="B3" s="4"/>
      <c r="C3" s="4"/>
      <c r="D3" s="4"/>
      <c r="E3" s="125"/>
      <c r="F3" s="5"/>
    </row>
    <row r="4" spans="1:16" ht="12.75" customHeight="1">
      <c r="A4" s="6"/>
      <c r="B4" s="7"/>
      <c r="C4" s="8"/>
      <c r="D4" s="8" t="s">
        <v>1</v>
      </c>
      <c r="E4" s="134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135"/>
      <c r="F5" s="5"/>
    </row>
    <row r="6" spans="1:16">
      <c r="A6" s="12" t="s">
        <v>41</v>
      </c>
      <c r="B6" s="13"/>
      <c r="C6" s="14" t="s">
        <v>42</v>
      </c>
      <c r="D6" s="15">
        <f>SUM(EASTERNFL:VALENCIA!D6)</f>
        <v>54566269.110000014</v>
      </c>
      <c r="E6" s="16">
        <f t="shared" ref="E6:E13" si="0">D6+D15</f>
        <v>56617417.130000018</v>
      </c>
      <c r="F6" s="5"/>
    </row>
    <row r="7" spans="1:16">
      <c r="A7" s="12" t="s">
        <v>43</v>
      </c>
      <c r="B7" s="13"/>
      <c r="C7" s="14" t="s">
        <v>20</v>
      </c>
      <c r="D7" s="15">
        <f>SUM(EASTERNFL:VALENCIA!D7)</f>
        <v>392033698.84999996</v>
      </c>
      <c r="E7" s="16">
        <f t="shared" si="0"/>
        <v>452933986.92999995</v>
      </c>
      <c r="F7" s="5"/>
    </row>
    <row r="8" spans="1:16">
      <c r="A8" s="12" t="s">
        <v>44</v>
      </c>
      <c r="B8" s="13"/>
      <c r="C8" s="14" t="s">
        <v>22</v>
      </c>
      <c r="D8" s="15">
        <f>SUM(EASTERNFL:VALENCIA!D8)</f>
        <v>219064473.36000004</v>
      </c>
      <c r="E8" s="16">
        <f t="shared" si="0"/>
        <v>231103168.27000004</v>
      </c>
      <c r="F8" s="5"/>
    </row>
    <row r="9" spans="1:16">
      <c r="A9" s="12" t="s">
        <v>45</v>
      </c>
      <c r="B9" s="13"/>
      <c r="C9" s="14" t="s">
        <v>46</v>
      </c>
      <c r="D9" s="15">
        <f>SUM(EASTERNFL:VALENCIA!D9)</f>
        <v>19118593.799999997</v>
      </c>
      <c r="E9" s="16">
        <f t="shared" si="0"/>
        <v>20569859.329999998</v>
      </c>
      <c r="F9" s="5"/>
    </row>
    <row r="10" spans="1:16">
      <c r="A10" s="12" t="s">
        <v>47</v>
      </c>
      <c r="B10" s="13"/>
      <c r="C10" s="14" t="s">
        <v>25</v>
      </c>
      <c r="D10" s="15">
        <f>SUM(EASTERNFL:VALENCIA!D10)</f>
        <v>27250814.149999999</v>
      </c>
      <c r="E10" s="16">
        <f t="shared" si="0"/>
        <v>35699157.780000001</v>
      </c>
      <c r="F10" s="5"/>
    </row>
    <row r="11" spans="1:16">
      <c r="A11" s="12" t="s">
        <v>48</v>
      </c>
      <c r="B11" s="13"/>
      <c r="C11" s="14" t="s">
        <v>49</v>
      </c>
      <c r="D11" s="15">
        <f>SUM(EASTERNFL:VALENCIA!D11)</f>
        <v>1306891.8499999999</v>
      </c>
      <c r="E11" s="16">
        <f t="shared" si="0"/>
        <v>1355267.5099999998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2" t="s">
        <v>50</v>
      </c>
      <c r="B12" s="13"/>
      <c r="C12" s="14" t="s">
        <v>51</v>
      </c>
      <c r="D12" s="15">
        <f>SUM(EASTERNFL:VALENCIA!D12)</f>
        <v>-5.8800000000000026</v>
      </c>
      <c r="E12" s="16">
        <f t="shared" si="0"/>
        <v>-5.8800000000000026</v>
      </c>
      <c r="F12" s="5"/>
    </row>
    <row r="13" spans="1:16" ht="13.5" thickBot="1">
      <c r="A13" s="12" t="s">
        <v>52</v>
      </c>
      <c r="B13" s="18"/>
      <c r="C13" s="14" t="s">
        <v>53</v>
      </c>
      <c r="D13" s="15">
        <f>SUM(EASTERNFL:VALENCIA!D13)</f>
        <v>884839.1</v>
      </c>
      <c r="E13" s="16">
        <f t="shared" si="0"/>
        <v>1389350.96</v>
      </c>
      <c r="F13" s="5"/>
    </row>
    <row r="14" spans="1:16" ht="13.5" thickBot="1">
      <c r="A14" s="19" t="s">
        <v>6</v>
      </c>
      <c r="B14" s="20"/>
      <c r="C14" s="21"/>
      <c r="D14" s="22">
        <f>SUM(D6:D13)</f>
        <v>714225574.34000003</v>
      </c>
      <c r="E14" s="22">
        <f>SUM(E6:E13)</f>
        <v>799668202.02999997</v>
      </c>
      <c r="F14" s="5"/>
    </row>
    <row r="15" spans="1:16">
      <c r="A15" s="23" t="s">
        <v>54</v>
      </c>
      <c r="B15" s="24"/>
      <c r="C15" s="25" t="s">
        <v>55</v>
      </c>
      <c r="D15" s="26">
        <f>SUM(EASTERNFL:VALENCIA!D15)</f>
        <v>2051148.02</v>
      </c>
      <c r="E15" s="27"/>
      <c r="F15" s="5"/>
    </row>
    <row r="16" spans="1:16">
      <c r="A16" s="23" t="s">
        <v>56</v>
      </c>
      <c r="B16" s="13"/>
      <c r="C16" s="25" t="s">
        <v>30</v>
      </c>
      <c r="D16" s="26">
        <f>SUM(EASTERNFL:VALENCIA!D16)</f>
        <v>60900288.080000013</v>
      </c>
      <c r="E16" s="27"/>
      <c r="F16" s="5"/>
    </row>
    <row r="17" spans="1:8">
      <c r="A17" s="23" t="s">
        <v>57</v>
      </c>
      <c r="B17" s="13"/>
      <c r="C17" s="25" t="s">
        <v>31</v>
      </c>
      <c r="D17" s="26">
        <f>SUM(EASTERNFL:VALENCIA!D17)</f>
        <v>12038694.91</v>
      </c>
      <c r="E17" s="27"/>
      <c r="F17" s="5"/>
    </row>
    <row r="18" spans="1:8">
      <c r="A18" s="23" t="s">
        <v>58</v>
      </c>
      <c r="B18" s="13"/>
      <c r="C18" s="25" t="s">
        <v>59</v>
      </c>
      <c r="D18" s="26">
        <f>SUM(EASTERNFL:VALENCIA!D18)</f>
        <v>1451265.53</v>
      </c>
      <c r="E18" s="27"/>
      <c r="F18" s="5"/>
    </row>
    <row r="19" spans="1:8">
      <c r="A19" s="23" t="s">
        <v>60</v>
      </c>
      <c r="B19" s="13"/>
      <c r="C19" s="25" t="s">
        <v>32</v>
      </c>
      <c r="D19" s="26">
        <f>SUM(EASTERNFL:VALENCIA!D19)</f>
        <v>8448343.6300000008</v>
      </c>
      <c r="E19" s="27"/>
      <c r="F19" s="5"/>
    </row>
    <row r="20" spans="1:8">
      <c r="A20" s="23" t="s">
        <v>61</v>
      </c>
      <c r="B20" s="13"/>
      <c r="C20" s="25" t="s">
        <v>62</v>
      </c>
      <c r="D20" s="26">
        <f>SUM(EASTERNFL:VALENCIA!D20)</f>
        <v>48375.66</v>
      </c>
      <c r="E20" s="27"/>
      <c r="F20" s="5"/>
    </row>
    <row r="21" spans="1:8">
      <c r="A21" s="23" t="s">
        <v>63</v>
      </c>
      <c r="B21" s="13"/>
      <c r="C21" s="25" t="s">
        <v>64</v>
      </c>
      <c r="D21" s="26">
        <f>SUM(EASTERNFL:VALENCIA!D21)</f>
        <v>0</v>
      </c>
      <c r="E21" s="27"/>
      <c r="F21" s="5"/>
    </row>
    <row r="22" spans="1:8" ht="13.5" thickBot="1">
      <c r="A22" s="23" t="s">
        <v>65</v>
      </c>
      <c r="B22" s="18"/>
      <c r="C22" s="25" t="s">
        <v>66</v>
      </c>
      <c r="D22" s="26">
        <f>SUM(EASTERNFL:VALENCIA!D22)</f>
        <v>504511.86</v>
      </c>
      <c r="E22" s="28"/>
      <c r="F22" s="5"/>
    </row>
    <row r="23" spans="1:8" ht="13.5" thickBot="1">
      <c r="A23" s="19" t="s">
        <v>7</v>
      </c>
      <c r="B23" s="20"/>
      <c r="C23" s="21"/>
      <c r="D23" s="22">
        <f>SUM(D15:D22)</f>
        <v>85442627.690000013</v>
      </c>
      <c r="E23" s="29" t="s">
        <v>8</v>
      </c>
      <c r="F23" s="5"/>
    </row>
    <row r="24" spans="1:8" ht="13.5" thickBot="1">
      <c r="A24" s="19" t="s">
        <v>9</v>
      </c>
      <c r="B24" s="20"/>
      <c r="C24" s="21"/>
      <c r="D24" s="22">
        <f>D23+D14</f>
        <v>799668202.03000009</v>
      </c>
      <c r="E24" s="22">
        <f>'[3]FCS AGL'!$M$191</f>
        <v>799668202.02999997</v>
      </c>
      <c r="F24" s="5"/>
      <c r="G24" s="104"/>
      <c r="H24" s="104"/>
    </row>
    <row r="25" spans="1:8">
      <c r="A25" s="30"/>
      <c r="B25" s="31"/>
      <c r="C25" s="32"/>
      <c r="D25" s="33"/>
      <c r="E25" s="28"/>
      <c r="F25" s="5"/>
    </row>
    <row r="26" spans="1:8">
      <c r="A26" s="9" t="s">
        <v>10</v>
      </c>
      <c r="B26" s="31"/>
      <c r="C26" s="32"/>
      <c r="D26" s="33"/>
      <c r="E26" s="27"/>
      <c r="F26" s="5"/>
    </row>
    <row r="27" spans="1:8">
      <c r="A27" s="12" t="s">
        <v>67</v>
      </c>
      <c r="B27" s="13"/>
      <c r="C27" s="14" t="s">
        <v>68</v>
      </c>
      <c r="D27" s="34">
        <f>SUM(EASTERNFL:VALENCIA!D27)</f>
        <v>4021077.11</v>
      </c>
      <c r="E27" s="27"/>
      <c r="F27" s="35"/>
    </row>
    <row r="28" spans="1:8">
      <c r="A28" s="12" t="s">
        <v>69</v>
      </c>
      <c r="B28" s="13"/>
      <c r="C28" s="14" t="s">
        <v>70</v>
      </c>
      <c r="D28" s="34">
        <f>SUM(EASTERNFL:VALENCIA!D28)</f>
        <v>20814526.129999999</v>
      </c>
      <c r="E28" s="27"/>
      <c r="F28" s="35"/>
    </row>
    <row r="29" spans="1:8">
      <c r="A29" s="12" t="s">
        <v>71</v>
      </c>
      <c r="B29" s="13"/>
      <c r="C29" s="14" t="s">
        <v>72</v>
      </c>
      <c r="D29" s="34">
        <f>SUM(EASTERNFL:VALENCIA!D29)</f>
        <v>-13883.36</v>
      </c>
      <c r="E29" s="27"/>
      <c r="F29" s="35"/>
    </row>
    <row r="30" spans="1:8">
      <c r="A30" s="12" t="s">
        <v>73</v>
      </c>
      <c r="B30" s="13"/>
      <c r="C30" s="14" t="s">
        <v>74</v>
      </c>
      <c r="D30" s="34">
        <f>SUM(EASTERNFL:VALENCIA!D30)</f>
        <v>164087.16</v>
      </c>
      <c r="E30" s="28"/>
      <c r="F30" s="35"/>
    </row>
    <row r="31" spans="1:8">
      <c r="A31" s="12" t="s">
        <v>75</v>
      </c>
      <c r="B31" s="13"/>
      <c r="C31" s="14" t="s">
        <v>76</v>
      </c>
      <c r="D31" s="34">
        <f>SUM(EASTERNFL:VALENCIA!D31)</f>
        <v>1838733.68</v>
      </c>
      <c r="E31" s="28"/>
      <c r="F31" s="35"/>
    </row>
    <row r="32" spans="1:8">
      <c r="A32" s="12" t="s">
        <v>77</v>
      </c>
      <c r="B32" s="13"/>
      <c r="C32" s="14" t="s">
        <v>78</v>
      </c>
      <c r="D32" s="34">
        <f>SUM(EASTERNFL:VALENCIA!D32)</f>
        <v>3314439.79</v>
      </c>
      <c r="E32" s="28"/>
      <c r="F32" s="35"/>
    </row>
    <row r="33" spans="1:6">
      <c r="A33" s="12" t="s">
        <v>79</v>
      </c>
      <c r="B33" s="13"/>
      <c r="C33" s="14">
        <v>40262</v>
      </c>
      <c r="D33" s="34">
        <f>SUM(EASTERNFL:VALENCIA!D33)</f>
        <v>123908.39</v>
      </c>
      <c r="E33" s="28"/>
      <c r="F33" s="35"/>
    </row>
    <row r="34" spans="1:6">
      <c r="A34" s="12" t="s">
        <v>80</v>
      </c>
      <c r="B34" s="13"/>
      <c r="C34" s="14" t="s">
        <v>81</v>
      </c>
      <c r="D34" s="34">
        <f>SUM(EASTERNFL:VALENCIA!D34)</f>
        <v>81117.039999999994</v>
      </c>
      <c r="E34" s="28"/>
      <c r="F34" s="35"/>
    </row>
    <row r="35" spans="1:6">
      <c r="A35" s="12" t="s">
        <v>82</v>
      </c>
      <c r="B35" s="13"/>
      <c r="C35" s="14" t="s">
        <v>83</v>
      </c>
      <c r="D35" s="34">
        <f>SUM(EASTERNFL:VALENCIA!D35)</f>
        <v>0</v>
      </c>
      <c r="E35" s="28"/>
      <c r="F35" s="35"/>
    </row>
    <row r="36" spans="1:6">
      <c r="A36" s="12" t="s">
        <v>84</v>
      </c>
      <c r="B36" s="13"/>
      <c r="C36" s="14">
        <v>40265</v>
      </c>
      <c r="D36" s="34">
        <f>SUM(EASTERNFL:VALENCIA!D36)</f>
        <v>150605.35</v>
      </c>
      <c r="E36" s="28"/>
      <c r="F36" s="35"/>
    </row>
    <row r="37" spans="1:6">
      <c r="A37" s="12" t="s">
        <v>11</v>
      </c>
      <c r="B37" s="13"/>
      <c r="C37" s="14">
        <v>40266</v>
      </c>
      <c r="D37" s="34">
        <f>SUM(EASTERNFL:VALENCIA!D37)</f>
        <v>0</v>
      </c>
      <c r="E37" s="28"/>
      <c r="F37" s="35"/>
    </row>
    <row r="38" spans="1:6">
      <c r="A38" s="12" t="s">
        <v>85</v>
      </c>
      <c r="B38" s="13"/>
      <c r="C38" s="14" t="s">
        <v>86</v>
      </c>
      <c r="D38" s="34">
        <f>SUM(EASTERNFL:VALENCIA!D38)</f>
        <v>0</v>
      </c>
      <c r="E38" s="28"/>
      <c r="F38" s="35"/>
    </row>
    <row r="39" spans="1:6">
      <c r="A39" s="12" t="s">
        <v>87</v>
      </c>
      <c r="B39" s="13"/>
      <c r="C39" s="14" t="s">
        <v>88</v>
      </c>
      <c r="D39" s="34">
        <f>SUM(EASTERNFL:VALENCIA!D39)</f>
        <v>6415886.3700000001</v>
      </c>
      <c r="E39" s="28"/>
      <c r="F39" s="35"/>
    </row>
    <row r="40" spans="1:6">
      <c r="A40" s="12" t="s">
        <v>89</v>
      </c>
      <c r="B40" s="13"/>
      <c r="C40" s="14" t="s">
        <v>90</v>
      </c>
      <c r="D40" s="34">
        <f>SUM(EASTERNFL:VALENCIA!D40)</f>
        <v>44042933.290000007</v>
      </c>
      <c r="E40" s="28"/>
      <c r="F40" s="35"/>
    </row>
    <row r="41" spans="1:6">
      <c r="A41" s="12" t="s">
        <v>91</v>
      </c>
      <c r="B41" s="13"/>
      <c r="C41" s="14" t="s">
        <v>92</v>
      </c>
      <c r="D41" s="34">
        <f>SUM(EASTERNFL:VALENCIA!D41)</f>
        <v>21293772.370000001</v>
      </c>
      <c r="E41" s="28"/>
      <c r="F41" s="35"/>
    </row>
    <row r="42" spans="1:6">
      <c r="A42" s="12" t="s">
        <v>93</v>
      </c>
      <c r="B42" s="13"/>
      <c r="C42" s="14" t="s">
        <v>94</v>
      </c>
      <c r="D42" s="34">
        <f>SUM(EASTERNFL:VALENCIA!D42)</f>
        <v>6534317.5599999996</v>
      </c>
      <c r="E42" s="28"/>
      <c r="F42" s="35"/>
    </row>
    <row r="43" spans="1:6">
      <c r="A43" s="12" t="s">
        <v>95</v>
      </c>
      <c r="B43" s="13"/>
      <c r="C43" s="14" t="s">
        <v>96</v>
      </c>
      <c r="D43" s="34">
        <f>SUM(EASTERNFL:VALENCIA!D43)</f>
        <v>497410.79000000004</v>
      </c>
      <c r="E43" s="28"/>
      <c r="F43" s="35"/>
    </row>
    <row r="44" spans="1:6">
      <c r="A44" s="12" t="s">
        <v>97</v>
      </c>
      <c r="B44" s="13"/>
      <c r="C44" s="14" t="s">
        <v>98</v>
      </c>
      <c r="D44" s="34">
        <f>SUM(EASTERNFL:VALENCIA!D44)</f>
        <v>1296947.6200000001</v>
      </c>
      <c r="E44" s="28"/>
      <c r="F44" s="35"/>
    </row>
    <row r="45" spans="1:6">
      <c r="A45" s="12" t="s">
        <v>99</v>
      </c>
      <c r="B45" s="13"/>
      <c r="C45" s="14" t="s">
        <v>100</v>
      </c>
      <c r="D45" s="34">
        <f>SUM(EASTERNFL:VALENCIA!D45)</f>
        <v>40387884.520000018</v>
      </c>
      <c r="E45" s="28"/>
      <c r="F45" s="35"/>
    </row>
    <row r="46" spans="1:6">
      <c r="A46" s="12" t="s">
        <v>101</v>
      </c>
      <c r="B46" s="13"/>
      <c r="C46" s="14" t="s">
        <v>102</v>
      </c>
      <c r="D46" s="34">
        <f>SUM(EASTERNFL:VALENCIA!D46)</f>
        <v>58906934.760000005</v>
      </c>
      <c r="E46" s="28"/>
      <c r="F46" s="35"/>
    </row>
    <row r="47" spans="1:6">
      <c r="A47" s="12" t="s">
        <v>103</v>
      </c>
      <c r="B47" s="13"/>
      <c r="C47" s="14" t="s">
        <v>104</v>
      </c>
      <c r="D47" s="34">
        <f>SUM(EASTERNFL:VALENCIA!D47)</f>
        <v>3480348.7699999996</v>
      </c>
      <c r="E47" s="28"/>
      <c r="F47" s="35"/>
    </row>
    <row r="48" spans="1:6">
      <c r="A48" s="12" t="s">
        <v>105</v>
      </c>
      <c r="B48" s="13"/>
      <c r="C48" s="14" t="s">
        <v>106</v>
      </c>
      <c r="D48" s="34">
        <f>SUM(EASTERNFL:VALENCIA!D48)</f>
        <v>96476163.900000006</v>
      </c>
      <c r="E48" s="28"/>
      <c r="F48" s="35"/>
    </row>
    <row r="49" spans="1:6">
      <c r="A49" s="12" t="s">
        <v>107</v>
      </c>
      <c r="B49" s="13"/>
      <c r="C49" s="14" t="s">
        <v>108</v>
      </c>
      <c r="D49" s="34">
        <f>SUM(EASTERNFL:VALENCIA!D49)</f>
        <v>848017.26</v>
      </c>
      <c r="E49" s="28"/>
      <c r="F49" s="35"/>
    </row>
    <row r="50" spans="1:6">
      <c r="A50" s="12" t="s">
        <v>109</v>
      </c>
      <c r="B50" s="13"/>
      <c r="C50" s="14" t="s">
        <v>110</v>
      </c>
      <c r="D50" s="34">
        <f>SUM(EASTERNFL:VALENCIA!D50)</f>
        <v>5632913.0500000007</v>
      </c>
      <c r="E50" s="28"/>
      <c r="F50" s="35"/>
    </row>
    <row r="51" spans="1:6">
      <c r="A51" s="12" t="s">
        <v>111</v>
      </c>
      <c r="B51" s="13"/>
      <c r="C51" s="14" t="s">
        <v>112</v>
      </c>
      <c r="D51" s="34">
        <f>SUM(EASTERNFL:VALENCIA!D51)</f>
        <v>39283379.250000007</v>
      </c>
      <c r="E51" s="28"/>
      <c r="F51" s="35"/>
    </row>
    <row r="52" spans="1:6">
      <c r="A52" s="12" t="s">
        <v>113</v>
      </c>
      <c r="B52" s="13"/>
      <c r="C52" s="14" t="s">
        <v>114</v>
      </c>
      <c r="D52" s="34">
        <f>SUM(EASTERNFL:VALENCIA!D52)</f>
        <v>8820076.5099999998</v>
      </c>
      <c r="E52" s="28"/>
      <c r="F52" s="35"/>
    </row>
    <row r="53" spans="1:6">
      <c r="A53" s="12" t="s">
        <v>115</v>
      </c>
      <c r="B53" s="13"/>
      <c r="C53" s="14" t="s">
        <v>116</v>
      </c>
      <c r="D53" s="34">
        <f>SUM(EASTERNFL:VALENCIA!D53)</f>
        <v>2513576.8499999996</v>
      </c>
      <c r="E53" s="28"/>
      <c r="F53" s="35"/>
    </row>
    <row r="54" spans="1:6">
      <c r="A54" s="12" t="s">
        <v>117</v>
      </c>
      <c r="B54" s="13"/>
      <c r="C54" s="14" t="s">
        <v>118</v>
      </c>
      <c r="D54" s="34">
        <f>SUM(EASTERNFL:VALENCIA!D54)</f>
        <v>3814899.7399999998</v>
      </c>
      <c r="E54" s="28"/>
      <c r="F54" s="35"/>
    </row>
    <row r="55" spans="1:6">
      <c r="A55" s="12" t="s">
        <v>119</v>
      </c>
      <c r="B55" s="13"/>
      <c r="C55" s="14" t="s">
        <v>120</v>
      </c>
      <c r="D55" s="34">
        <f>SUM(EASTERNFL:VALENCIA!D55)</f>
        <v>288695.58</v>
      </c>
      <c r="E55" s="28"/>
      <c r="F55" s="35"/>
    </row>
    <row r="56" spans="1:6">
      <c r="A56" s="12" t="s">
        <v>121</v>
      </c>
      <c r="B56" s="13"/>
      <c r="C56" s="14" t="s">
        <v>122</v>
      </c>
      <c r="D56" s="34">
        <f>SUM(EASTERNFL:VALENCIA!D56)</f>
        <v>49.5</v>
      </c>
      <c r="E56" s="28"/>
      <c r="F56" s="35"/>
    </row>
    <row r="57" spans="1:6">
      <c r="A57" s="12" t="s">
        <v>123</v>
      </c>
      <c r="B57" s="13"/>
      <c r="C57" s="14" t="s">
        <v>124</v>
      </c>
      <c r="D57" s="34">
        <f>SUM(EASTERNFL:VALENCIA!D57)</f>
        <v>1204212.1499999999</v>
      </c>
      <c r="E57" s="28"/>
      <c r="F57" s="35"/>
    </row>
    <row r="58" spans="1:6">
      <c r="A58" s="12" t="s">
        <v>125</v>
      </c>
      <c r="B58" s="13"/>
      <c r="C58" s="14" t="s">
        <v>126</v>
      </c>
      <c r="D58" s="34">
        <f>SUM(EASTERNFL:VALENCIA!D58)</f>
        <v>9926102.8399999999</v>
      </c>
      <c r="E58" s="28"/>
      <c r="F58" s="35"/>
    </row>
    <row r="59" spans="1:6">
      <c r="A59" s="12" t="s">
        <v>127</v>
      </c>
      <c r="B59" s="13"/>
      <c r="C59" s="14" t="s">
        <v>128</v>
      </c>
      <c r="D59" s="34">
        <f>SUM(EASTERNFL:VALENCIA!D59)</f>
        <v>25</v>
      </c>
      <c r="E59" s="28"/>
      <c r="F59" s="35"/>
    </row>
    <row r="60" spans="1:6">
      <c r="A60" s="12" t="s">
        <v>129</v>
      </c>
      <c r="B60" s="13"/>
      <c r="C60" s="14" t="s">
        <v>130</v>
      </c>
      <c r="D60" s="34">
        <f>SUM(EASTERNFL:VALENCIA!D60)</f>
        <v>4235952.97</v>
      </c>
      <c r="E60" s="28"/>
      <c r="F60" s="35"/>
    </row>
    <row r="61" spans="1:6" ht="13.5" thickBot="1">
      <c r="A61" s="12" t="s">
        <v>131</v>
      </c>
      <c r="B61" s="13"/>
      <c r="C61" s="14" t="s">
        <v>132</v>
      </c>
      <c r="D61" s="34">
        <f>SUM(EASTERNFL:VALENCIA!D61)</f>
        <v>-859412.31</v>
      </c>
      <c r="E61" s="28"/>
      <c r="F61" s="35"/>
    </row>
    <row r="62" spans="1:6" ht="13.5" thickBot="1">
      <c r="A62" s="19" t="s">
        <v>12</v>
      </c>
      <c r="B62" s="20"/>
      <c r="C62" s="21"/>
      <c r="D62" s="22">
        <f>SUM(D27:D61)</f>
        <v>385535699.63000005</v>
      </c>
      <c r="E62" s="28"/>
    </row>
    <row r="63" spans="1:6" ht="13.5" thickBot="1">
      <c r="A63" s="19" t="s">
        <v>13</v>
      </c>
      <c r="B63" s="20"/>
      <c r="C63" s="21"/>
      <c r="D63" s="22">
        <f>D24+D62</f>
        <v>1185203901.6600001</v>
      </c>
      <c r="E63" s="36"/>
    </row>
    <row r="64" spans="1:6">
      <c r="A64" s="5"/>
      <c r="B64" s="5"/>
      <c r="C64" s="37"/>
      <c r="D64" s="38"/>
      <c r="E64" s="38"/>
    </row>
    <row r="65" spans="1:16">
      <c r="A65" s="5"/>
      <c r="B65" s="5"/>
      <c r="C65" s="37"/>
      <c r="D65" s="38"/>
      <c r="E65" s="38"/>
    </row>
    <row r="66" spans="1:16">
      <c r="A66" s="136" t="str">
        <f>A1</f>
        <v>FLORIDA COLLEGE SYSTEM - ALL COLLEGES</v>
      </c>
      <c r="B66" s="136"/>
      <c r="C66" s="136"/>
      <c r="D66" s="136"/>
      <c r="E66" s="39"/>
    </row>
    <row r="67" spans="1:16" ht="13.5" thickBot="1">
      <c r="A67" s="137" t="str">
        <f>+A3</f>
        <v xml:space="preserve">2015-2016 FEES </v>
      </c>
      <c r="B67" s="137"/>
      <c r="C67" s="137"/>
      <c r="D67" s="137"/>
      <c r="E67" s="39"/>
    </row>
    <row r="68" spans="1:16">
      <c r="A68" s="40" t="s">
        <v>14</v>
      </c>
      <c r="B68" s="10"/>
      <c r="C68" s="41"/>
      <c r="D68" s="42"/>
      <c r="E68" s="38"/>
    </row>
    <row r="69" spans="1:16">
      <c r="A69" s="43"/>
      <c r="B69" s="31"/>
      <c r="C69" s="41"/>
      <c r="D69" s="44"/>
      <c r="E69" s="38"/>
    </row>
    <row r="70" spans="1:16" ht="13.5" thickBot="1">
      <c r="A70" s="40" t="s">
        <v>15</v>
      </c>
      <c r="B70" s="31"/>
      <c r="C70" s="41" t="s">
        <v>16</v>
      </c>
      <c r="D70" s="102" t="s">
        <v>17</v>
      </c>
      <c r="E70" s="103"/>
    </row>
    <row r="71" spans="1:16">
      <c r="A71" s="45" t="s">
        <v>18</v>
      </c>
      <c r="B71" s="46" t="s">
        <v>19</v>
      </c>
      <c r="C71" s="113" t="s">
        <v>20</v>
      </c>
      <c r="D71" s="114">
        <f>SUM(EASTERNFL:VALENCIA!D71)</f>
        <v>446603602.95999992</v>
      </c>
      <c r="E71" s="38"/>
    </row>
    <row r="72" spans="1:16">
      <c r="A72" s="47" t="s">
        <v>18</v>
      </c>
      <c r="B72" s="48" t="s">
        <v>21</v>
      </c>
      <c r="C72" s="49" t="s">
        <v>22</v>
      </c>
      <c r="D72" s="115">
        <f>SUM(EASTERNFL:VALENCIA!D72)</f>
        <v>219064473.36000004</v>
      </c>
      <c r="E72" s="38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>
      <c r="A73" s="47" t="s">
        <v>18</v>
      </c>
      <c r="B73" s="48" t="s">
        <v>23</v>
      </c>
      <c r="C73" s="49">
        <v>40130</v>
      </c>
      <c r="D73" s="115">
        <f>SUM(EASTERNFL:VALENCIA!D73)</f>
        <v>18925573.809999999</v>
      </c>
      <c r="E73" s="38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>
      <c r="A74" s="47" t="s">
        <v>18</v>
      </c>
      <c r="B74" s="48" t="s">
        <v>24</v>
      </c>
      <c r="C74" s="49" t="s">
        <v>25</v>
      </c>
      <c r="D74" s="115">
        <f>SUM(EASTERNFL:VALENCIA!D74)</f>
        <v>27250814.149999999</v>
      </c>
      <c r="E74" s="38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>
      <c r="A75" s="47" t="s">
        <v>18</v>
      </c>
      <c r="B75" s="48" t="s">
        <v>26</v>
      </c>
      <c r="C75" s="49">
        <v>40160</v>
      </c>
      <c r="D75" s="115">
        <f>SUM(EASTERNFL:VALENCIA!D75)</f>
        <v>1306891.8499999999</v>
      </c>
      <c r="E75" s="38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>
      <c r="A76" s="47" t="s">
        <v>18</v>
      </c>
      <c r="B76" s="48" t="s">
        <v>27</v>
      </c>
      <c r="C76" s="49">
        <v>40180</v>
      </c>
      <c r="D76" s="115">
        <f>SUM(EASTERNFL:VALENCIA!D76)</f>
        <v>-5.8800000000000026</v>
      </c>
      <c r="E76" s="38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>
      <c r="A77" s="47" t="s">
        <v>18</v>
      </c>
      <c r="B77" s="48" t="s">
        <v>28</v>
      </c>
      <c r="C77" s="49">
        <v>40190</v>
      </c>
      <c r="D77" s="115">
        <f>SUM(EASTERNFL:VALENCIA!D77)</f>
        <v>858268.29</v>
      </c>
      <c r="E77" s="38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>
      <c r="A78" s="47" t="s">
        <v>29</v>
      </c>
      <c r="B78" s="48" t="s">
        <v>19</v>
      </c>
      <c r="C78" s="49" t="s">
        <v>30</v>
      </c>
      <c r="D78" s="115">
        <f>SUM(EASTERNFL:VALENCIA!D78)</f>
        <v>62951436.100000009</v>
      </c>
      <c r="E78" s="38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>
      <c r="A79" s="47" t="s">
        <v>29</v>
      </c>
      <c r="B79" s="48" t="s">
        <v>21</v>
      </c>
      <c r="C79" s="49" t="s">
        <v>31</v>
      </c>
      <c r="D79" s="115">
        <f>SUM(EASTERNFL:VALENCIA!D79)</f>
        <v>12018585.91</v>
      </c>
      <c r="E79" s="38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>
      <c r="A80" s="47" t="s">
        <v>29</v>
      </c>
      <c r="B80" s="48" t="s">
        <v>23</v>
      </c>
      <c r="C80" s="49">
        <v>40330</v>
      </c>
      <c r="D80" s="115">
        <f>SUM(EASTERNFL:VALENCIA!D80)</f>
        <v>1450869.53</v>
      </c>
      <c r="E80" s="38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>
      <c r="A81" s="47" t="s">
        <v>29</v>
      </c>
      <c r="B81" s="48" t="s">
        <v>24</v>
      </c>
      <c r="C81" s="49" t="s">
        <v>32</v>
      </c>
      <c r="D81" s="115">
        <f>SUM(EASTERNFL:VALENCIA!D81)</f>
        <v>8448343.6300000008</v>
      </c>
      <c r="E81" s="38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>
      <c r="A82" s="47" t="s">
        <v>29</v>
      </c>
      <c r="B82" s="116" t="s">
        <v>26</v>
      </c>
      <c r="C82" s="49">
        <v>40360</v>
      </c>
      <c r="D82" s="115">
        <f>SUM(EASTERNFL:VALENCIA!D82)</f>
        <v>48375.66</v>
      </c>
      <c r="E82" s="38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>
      <c r="A83" s="47" t="s">
        <v>29</v>
      </c>
      <c r="B83" s="116" t="s">
        <v>27</v>
      </c>
      <c r="C83" s="49">
        <v>40380</v>
      </c>
      <c r="D83" s="115">
        <f>SUM(EASTERNFL:VALENCIA!D83)</f>
        <v>0</v>
      </c>
      <c r="E83" s="38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ht="13.5" thickBot="1">
      <c r="A84" s="47" t="s">
        <v>29</v>
      </c>
      <c r="B84" s="116" t="s">
        <v>28</v>
      </c>
      <c r="C84" s="49">
        <v>40390</v>
      </c>
      <c r="D84" s="115">
        <f>SUM(EASTERNFL:VALENCIA!D84)</f>
        <v>504511.86</v>
      </c>
      <c r="E84" s="38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ht="13.5" thickBot="1">
      <c r="A85" s="19" t="s">
        <v>33</v>
      </c>
      <c r="B85" s="20"/>
      <c r="C85" s="21"/>
      <c r="D85" s="101">
        <f>SUM(D71:D84)</f>
        <v>799431741.22999978</v>
      </c>
      <c r="E85" s="38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>
      <c r="A86" s="51"/>
      <c r="B86" s="52"/>
      <c r="C86" s="53"/>
      <c r="D86" s="54"/>
      <c r="E86" s="38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>
      <c r="A87" s="55" t="s">
        <v>34</v>
      </c>
      <c r="B87" s="52"/>
      <c r="C87" s="53"/>
      <c r="D87" s="54"/>
      <c r="E87" s="38"/>
    </row>
    <row r="88" spans="1:16">
      <c r="A88" s="56" t="s">
        <v>18</v>
      </c>
      <c r="B88" s="57" t="s">
        <v>19</v>
      </c>
      <c r="C88" s="49">
        <v>40110</v>
      </c>
      <c r="D88" s="50">
        <f>SUM(EASTERNFL:VALENCIA!D88)</f>
        <v>-3635</v>
      </c>
      <c r="E88" s="38"/>
    </row>
    <row r="89" spans="1:16" ht="13.5" thickBot="1">
      <c r="A89" s="58" t="s">
        <v>29</v>
      </c>
      <c r="B89" s="59" t="s">
        <v>19</v>
      </c>
      <c r="C89" s="60">
        <v>40310</v>
      </c>
      <c r="D89" s="50">
        <f>SUM(EASTERNFL:VALENCIA!D89)</f>
        <v>0</v>
      </c>
      <c r="E89" s="38"/>
    </row>
    <row r="90" spans="1:16" ht="13.5" thickBot="1">
      <c r="A90" s="19" t="s">
        <v>35</v>
      </c>
      <c r="B90" s="20"/>
      <c r="C90" s="21"/>
      <c r="D90" s="22">
        <f>SUM(D88:D89)</f>
        <v>-3635</v>
      </c>
      <c r="E90" s="38"/>
    </row>
    <row r="91" spans="1:16" ht="13.5" thickBot="1">
      <c r="A91" s="43"/>
      <c r="B91" s="52"/>
      <c r="C91" s="53"/>
      <c r="D91" s="54"/>
      <c r="E91" s="38"/>
    </row>
    <row r="92" spans="1:16" ht="13.5" thickBot="1">
      <c r="A92" s="19" t="s">
        <v>36</v>
      </c>
      <c r="B92" s="20"/>
      <c r="C92" s="21"/>
      <c r="D92" s="22">
        <f>+D85+D90</f>
        <v>799428106.22999978</v>
      </c>
      <c r="E92" s="38"/>
    </row>
    <row r="93" spans="1:16" ht="13.5" thickBot="1">
      <c r="A93" s="61"/>
      <c r="B93" s="61"/>
      <c r="C93" s="62"/>
      <c r="D93" s="63"/>
      <c r="E93" s="39"/>
    </row>
    <row r="94" spans="1:16" ht="13.5" thickBot="1">
      <c r="A94" s="126" t="s">
        <v>37</v>
      </c>
      <c r="B94" s="127"/>
      <c r="C94" s="64"/>
      <c r="D94" s="65"/>
      <c r="E94" s="38"/>
    </row>
    <row r="95" spans="1:16">
      <c r="A95" s="66" t="s">
        <v>18</v>
      </c>
      <c r="B95" s="67"/>
      <c r="C95" s="68"/>
      <c r="D95" s="69">
        <f>SUM(D6:D13)</f>
        <v>714225574.34000003</v>
      </c>
      <c r="E95" s="38"/>
    </row>
    <row r="96" spans="1:16">
      <c r="A96" s="70"/>
      <c r="B96" s="52"/>
      <c r="C96" s="71"/>
      <c r="D96" s="72"/>
      <c r="E96" s="38"/>
    </row>
    <row r="97" spans="1:256">
      <c r="A97" s="73" t="s">
        <v>29</v>
      </c>
      <c r="B97" s="74"/>
      <c r="C97" s="75"/>
      <c r="D97" s="76">
        <f>SUM(D15:D22)</f>
        <v>85442627.690000013</v>
      </c>
      <c r="E97" s="38"/>
    </row>
    <row r="98" spans="1:256" ht="13.5" thickBot="1">
      <c r="A98" s="77"/>
      <c r="B98" s="52"/>
      <c r="C98" s="71"/>
      <c r="D98" s="72"/>
      <c r="E98" s="38"/>
    </row>
    <row r="99" spans="1:256" ht="13.5" thickBot="1">
      <c r="A99" s="78" t="s">
        <v>2</v>
      </c>
      <c r="B99" s="79"/>
      <c r="C99" s="80"/>
      <c r="D99" s="81">
        <f>D95+D97</f>
        <v>799668202.03000009</v>
      </c>
      <c r="E99" s="38"/>
    </row>
    <row r="100" spans="1:256">
      <c r="A100" s="82"/>
      <c r="B100" s="67"/>
      <c r="C100" s="62"/>
      <c r="D100" s="83"/>
      <c r="E100" s="38"/>
    </row>
    <row r="101" spans="1:256">
      <c r="A101" s="84" t="s">
        <v>38</v>
      </c>
      <c r="B101" s="85"/>
      <c r="C101" s="86"/>
      <c r="D101" s="87">
        <f>D51</f>
        <v>39283379.250000007</v>
      </c>
      <c r="E101" s="38"/>
    </row>
    <row r="102" spans="1:256" ht="13.5" thickBot="1">
      <c r="A102" s="82"/>
      <c r="B102" s="88"/>
      <c r="C102" s="62"/>
      <c r="D102" s="72"/>
      <c r="E102" s="38"/>
    </row>
    <row r="103" spans="1:256" ht="13.5" thickBot="1">
      <c r="A103" s="19" t="s">
        <v>39</v>
      </c>
      <c r="B103" s="20"/>
      <c r="C103" s="21"/>
      <c r="D103" s="22">
        <f>D99+D101</f>
        <v>838951581.28000009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3:16">
      <c r="C183" s="1"/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96"/>
      <c r="B229" s="97"/>
      <c r="C229" s="98"/>
      <c r="D229" s="97"/>
      <c r="E229" s="97"/>
      <c r="F229" s="99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96"/>
      <c r="B246" s="97"/>
      <c r="C246" s="98"/>
      <c r="D246" s="97"/>
      <c r="E246" s="97"/>
      <c r="F246" s="99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96"/>
      <c r="B295" s="97"/>
      <c r="C295" s="98"/>
      <c r="D295" s="97"/>
      <c r="E295" s="97"/>
      <c r="F295" s="99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96"/>
      <c r="B307" s="97"/>
      <c r="C307" s="98"/>
      <c r="D307" s="97"/>
      <c r="E307" s="97"/>
      <c r="F307" s="99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96"/>
      <c r="B321" s="97"/>
      <c r="C321" s="98"/>
      <c r="D321" s="97"/>
      <c r="E321" s="97"/>
      <c r="F321" s="99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96"/>
      <c r="B334" s="97"/>
      <c r="C334" s="98"/>
      <c r="D334" s="97"/>
      <c r="E334" s="97"/>
      <c r="F334" s="99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96"/>
      <c r="B415" s="97"/>
      <c r="C415" s="98"/>
      <c r="D415" s="97"/>
      <c r="E415" s="97"/>
      <c r="F415" s="99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96"/>
      <c r="B480" s="97"/>
      <c r="C480" s="98"/>
      <c r="D480" s="97"/>
      <c r="E480" s="97"/>
      <c r="F480" s="99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3" max="4" man="1"/>
  </rowBreaks>
  <ignoredErrors>
    <ignoredError sqref="C71:C84 C6:C32 C34:C35 C37:C6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9.140625" style="90"/>
    <col min="4" max="4" width="20.85546875" style="1" customWidth="1"/>
    <col min="5" max="5" width="21" style="1" customWidth="1"/>
    <col min="6" max="16384" width="9.140625" style="1"/>
  </cols>
  <sheetData>
    <row r="1" spans="1:16">
      <c r="A1" s="138" t="s">
        <v>147</v>
      </c>
      <c r="B1" s="138"/>
      <c r="C1" s="138"/>
      <c r="D1" s="138"/>
      <c r="E1" s="138"/>
    </row>
    <row r="2" spans="1:16" ht="13.5" thickBot="1">
      <c r="A2" s="132"/>
      <c r="B2" s="132"/>
      <c r="C2" s="132"/>
      <c r="D2" s="2" t="s">
        <v>0</v>
      </c>
      <c r="E2" s="3" t="s">
        <v>137</v>
      </c>
    </row>
    <row r="3" spans="1:16" ht="13.5" thickBot="1">
      <c r="A3" s="124" t="s">
        <v>135</v>
      </c>
      <c r="B3" s="4"/>
      <c r="C3" s="4"/>
      <c r="D3" s="4"/>
      <c r="E3" s="125"/>
      <c r="F3" s="5"/>
    </row>
    <row r="4" spans="1:16" ht="12.75" customHeight="1">
      <c r="A4" s="6"/>
      <c r="B4" s="7"/>
      <c r="C4" s="8"/>
      <c r="D4" s="8" t="s">
        <v>1</v>
      </c>
      <c r="E4" s="134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135"/>
      <c r="F5" s="5"/>
    </row>
    <row r="6" spans="1:16">
      <c r="A6" s="12" t="s">
        <v>41</v>
      </c>
      <c r="B6" s="13"/>
      <c r="C6" s="105" t="s">
        <v>42</v>
      </c>
      <c r="D6" s="106">
        <v>263070.15000000002</v>
      </c>
      <c r="E6" s="107">
        <v>267001.89</v>
      </c>
      <c r="F6" s="5"/>
    </row>
    <row r="7" spans="1:16">
      <c r="A7" s="12" t="s">
        <v>43</v>
      </c>
      <c r="B7" s="13"/>
      <c r="C7" s="105" t="s">
        <v>20</v>
      </c>
      <c r="D7" s="106">
        <v>5123218.59</v>
      </c>
      <c r="E7" s="107">
        <v>5381420.1299999999</v>
      </c>
      <c r="F7" s="5"/>
    </row>
    <row r="8" spans="1:16">
      <c r="A8" s="12" t="s">
        <v>44</v>
      </c>
      <c r="B8" s="13"/>
      <c r="C8" s="105" t="s">
        <v>22</v>
      </c>
      <c r="D8" s="106">
        <v>1321456.24</v>
      </c>
      <c r="E8" s="107">
        <v>1509663.24</v>
      </c>
      <c r="F8" s="5"/>
    </row>
    <row r="9" spans="1:16">
      <c r="A9" s="12" t="s">
        <v>45</v>
      </c>
      <c r="B9" s="13"/>
      <c r="C9" s="105" t="s">
        <v>46</v>
      </c>
      <c r="D9" s="106">
        <v>304992.86</v>
      </c>
      <c r="E9" s="107">
        <v>379905.76</v>
      </c>
      <c r="F9" s="5"/>
    </row>
    <row r="10" spans="1:16">
      <c r="A10" s="12" t="s">
        <v>47</v>
      </c>
      <c r="B10" s="13"/>
      <c r="C10" s="105" t="s">
        <v>25</v>
      </c>
      <c r="D10" s="106">
        <v>157288.44</v>
      </c>
      <c r="E10" s="107">
        <v>210650.66</v>
      </c>
      <c r="F10" s="5"/>
    </row>
    <row r="11" spans="1:16">
      <c r="A11" s="12" t="s">
        <v>48</v>
      </c>
      <c r="B11" s="13"/>
      <c r="C11" s="105" t="s">
        <v>49</v>
      </c>
      <c r="D11" s="106">
        <v>59867.32</v>
      </c>
      <c r="E11" s="107">
        <v>65402.82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2" t="s">
        <v>50</v>
      </c>
      <c r="B12" s="13"/>
      <c r="C12" s="105" t="s">
        <v>51</v>
      </c>
      <c r="D12" s="106">
        <v>0</v>
      </c>
      <c r="E12" s="107">
        <v>0</v>
      </c>
      <c r="F12" s="5"/>
    </row>
    <row r="13" spans="1:16" ht="13.5" thickBot="1">
      <c r="A13" s="12" t="s">
        <v>52</v>
      </c>
      <c r="B13" s="13"/>
      <c r="C13" s="105" t="s">
        <v>53</v>
      </c>
      <c r="D13" s="106">
        <v>0</v>
      </c>
      <c r="E13" s="107">
        <v>0</v>
      </c>
      <c r="F13" s="5"/>
    </row>
    <row r="14" spans="1:16" ht="13.5" thickBot="1">
      <c r="A14" s="19" t="s">
        <v>6</v>
      </c>
      <c r="B14" s="20"/>
      <c r="C14" s="21"/>
      <c r="D14" s="108">
        <f>SUM(D6:D13)</f>
        <v>7229893.6000000015</v>
      </c>
      <c r="E14" s="108">
        <f>SUM(E6:E13)</f>
        <v>7814044.5</v>
      </c>
      <c r="F14" s="5"/>
    </row>
    <row r="15" spans="1:16">
      <c r="A15" s="23" t="s">
        <v>54</v>
      </c>
      <c r="B15" s="13"/>
      <c r="C15" s="109" t="s">
        <v>55</v>
      </c>
      <c r="D15" s="110">
        <v>3931.74</v>
      </c>
      <c r="E15" s="27"/>
      <c r="F15" s="5"/>
    </row>
    <row r="16" spans="1:16">
      <c r="A16" s="23" t="s">
        <v>56</v>
      </c>
      <c r="B16" s="13"/>
      <c r="C16" s="109" t="s">
        <v>30</v>
      </c>
      <c r="D16" s="110">
        <v>258201.54</v>
      </c>
      <c r="E16" s="27"/>
      <c r="F16" s="5"/>
    </row>
    <row r="17" spans="1:6">
      <c r="A17" s="23" t="s">
        <v>57</v>
      </c>
      <c r="B17" s="13"/>
      <c r="C17" s="109" t="s">
        <v>31</v>
      </c>
      <c r="D17" s="110">
        <v>188207</v>
      </c>
      <c r="E17" s="27"/>
      <c r="F17" s="5"/>
    </row>
    <row r="18" spans="1:6">
      <c r="A18" s="23" t="s">
        <v>58</v>
      </c>
      <c r="B18" s="13"/>
      <c r="C18" s="109" t="s">
        <v>59</v>
      </c>
      <c r="D18" s="110">
        <v>74912.899999999994</v>
      </c>
      <c r="E18" s="27"/>
      <c r="F18" s="5"/>
    </row>
    <row r="19" spans="1:6">
      <c r="A19" s="23" t="s">
        <v>60</v>
      </c>
      <c r="B19" s="13"/>
      <c r="C19" s="109" t="s">
        <v>32</v>
      </c>
      <c r="D19" s="110">
        <v>53362.22</v>
      </c>
      <c r="E19" s="27"/>
      <c r="F19" s="5"/>
    </row>
    <row r="20" spans="1:6">
      <c r="A20" s="23" t="s">
        <v>61</v>
      </c>
      <c r="B20" s="13"/>
      <c r="C20" s="109" t="s">
        <v>62</v>
      </c>
      <c r="D20" s="110">
        <v>5535.5</v>
      </c>
      <c r="E20" s="27"/>
      <c r="F20" s="5"/>
    </row>
    <row r="21" spans="1:6">
      <c r="A21" s="23" t="s">
        <v>63</v>
      </c>
      <c r="B21" s="18"/>
      <c r="C21" s="109" t="s">
        <v>64</v>
      </c>
      <c r="D21" s="110">
        <v>0</v>
      </c>
      <c r="E21" s="27"/>
      <c r="F21" s="5"/>
    </row>
    <row r="22" spans="1:6" ht="13.5" thickBot="1">
      <c r="A22" s="23" t="s">
        <v>65</v>
      </c>
      <c r="B22" s="18"/>
      <c r="C22" s="109" t="s">
        <v>66</v>
      </c>
      <c r="D22" s="110">
        <v>0</v>
      </c>
      <c r="E22" s="28"/>
      <c r="F22" s="5"/>
    </row>
    <row r="23" spans="1:6" ht="13.5" thickBot="1">
      <c r="A23" s="19" t="s">
        <v>7</v>
      </c>
      <c r="B23" s="20"/>
      <c r="C23" s="21"/>
      <c r="D23" s="108">
        <f>SUM(D15:D22)</f>
        <v>584150.9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108">
        <f>D23+D14</f>
        <v>7814044.5000000019</v>
      </c>
      <c r="E24" s="108">
        <v>7814044.5000000019</v>
      </c>
      <c r="F24" s="5"/>
    </row>
    <row r="25" spans="1:6">
      <c r="A25" s="30"/>
      <c r="B25" s="31"/>
      <c r="C25" s="32"/>
      <c r="D25" s="33"/>
      <c r="E25" s="28"/>
      <c r="F25" s="5"/>
    </row>
    <row r="26" spans="1:6">
      <c r="A26" s="9" t="s">
        <v>10</v>
      </c>
      <c r="B26" s="31"/>
      <c r="C26" s="32"/>
      <c r="D26" s="33"/>
      <c r="E26" s="27"/>
      <c r="F26" s="5"/>
    </row>
    <row r="27" spans="1:6">
      <c r="A27" s="12" t="s">
        <v>67</v>
      </c>
      <c r="B27" s="13"/>
      <c r="C27" s="105" t="s">
        <v>68</v>
      </c>
      <c r="D27" s="111">
        <v>0</v>
      </c>
      <c r="E27" s="27"/>
      <c r="F27" s="35"/>
    </row>
    <row r="28" spans="1:6">
      <c r="A28" s="12" t="s">
        <v>69</v>
      </c>
      <c r="B28" s="13"/>
      <c r="C28" s="105" t="s">
        <v>70</v>
      </c>
      <c r="D28" s="111">
        <v>0</v>
      </c>
      <c r="E28" s="27"/>
      <c r="F28" s="35"/>
    </row>
    <row r="29" spans="1:6">
      <c r="A29" s="12" t="s">
        <v>71</v>
      </c>
      <c r="B29" s="13"/>
      <c r="C29" s="105" t="s">
        <v>72</v>
      </c>
      <c r="D29" s="111">
        <v>0</v>
      </c>
      <c r="E29" s="27"/>
      <c r="F29" s="35"/>
    </row>
    <row r="30" spans="1:6">
      <c r="A30" s="12" t="s">
        <v>73</v>
      </c>
      <c r="B30" s="13"/>
      <c r="C30" s="105" t="s">
        <v>74</v>
      </c>
      <c r="D30" s="111">
        <v>0</v>
      </c>
      <c r="E30" s="28"/>
      <c r="F30" s="35"/>
    </row>
    <row r="31" spans="1:6">
      <c r="A31" s="12" t="s">
        <v>75</v>
      </c>
      <c r="B31" s="13"/>
      <c r="C31" s="105" t="s">
        <v>76</v>
      </c>
      <c r="D31" s="111">
        <v>0</v>
      </c>
      <c r="E31" s="28"/>
      <c r="F31" s="35"/>
    </row>
    <row r="32" spans="1:6">
      <c r="A32" s="12" t="s">
        <v>77</v>
      </c>
      <c r="B32" s="13"/>
      <c r="C32" s="105" t="s">
        <v>78</v>
      </c>
      <c r="D32" s="111">
        <v>0</v>
      </c>
      <c r="E32" s="28"/>
      <c r="F32" s="35"/>
    </row>
    <row r="33" spans="1:10">
      <c r="A33" s="12" t="s">
        <v>79</v>
      </c>
      <c r="B33" s="13"/>
      <c r="C33" s="14">
        <v>40262</v>
      </c>
      <c r="D33" s="111">
        <v>0</v>
      </c>
      <c r="E33" s="28"/>
      <c r="F33" s="35"/>
    </row>
    <row r="34" spans="1:10">
      <c r="A34" s="12" t="s">
        <v>80</v>
      </c>
      <c r="B34" s="13"/>
      <c r="C34" s="105" t="s">
        <v>81</v>
      </c>
      <c r="D34" s="111">
        <v>0</v>
      </c>
      <c r="E34" s="28"/>
      <c r="F34" s="35"/>
    </row>
    <row r="35" spans="1:10">
      <c r="A35" s="12" t="s">
        <v>82</v>
      </c>
      <c r="B35" s="13"/>
      <c r="C35" s="105" t="s">
        <v>83</v>
      </c>
      <c r="D35" s="111">
        <v>0</v>
      </c>
      <c r="E35" s="28"/>
      <c r="F35" s="35"/>
    </row>
    <row r="36" spans="1:10">
      <c r="A36" s="12" t="s">
        <v>84</v>
      </c>
      <c r="B36" s="13"/>
      <c r="C36" s="14">
        <v>40265</v>
      </c>
      <c r="D36" s="111">
        <v>0</v>
      </c>
      <c r="E36" s="28"/>
      <c r="F36" s="35"/>
    </row>
    <row r="37" spans="1:10">
      <c r="A37" s="12" t="s">
        <v>11</v>
      </c>
      <c r="B37" s="13"/>
      <c r="C37" s="105" t="s">
        <v>138</v>
      </c>
      <c r="D37" s="111">
        <v>0</v>
      </c>
      <c r="E37" s="28"/>
      <c r="F37" s="35"/>
    </row>
    <row r="38" spans="1:10">
      <c r="A38" s="12" t="s">
        <v>85</v>
      </c>
      <c r="B38" s="13"/>
      <c r="C38" s="105" t="s">
        <v>86</v>
      </c>
      <c r="D38" s="111">
        <v>0</v>
      </c>
      <c r="E38" s="28"/>
      <c r="F38" s="35"/>
    </row>
    <row r="39" spans="1:10">
      <c r="A39" s="12" t="s">
        <v>87</v>
      </c>
      <c r="B39" s="13"/>
      <c r="C39" s="105" t="s">
        <v>88</v>
      </c>
      <c r="D39" s="111">
        <v>0</v>
      </c>
      <c r="E39" s="28"/>
      <c r="F39" s="112"/>
      <c r="G39" s="5"/>
    </row>
    <row r="40" spans="1:10">
      <c r="A40" s="12" t="s">
        <v>89</v>
      </c>
      <c r="B40" s="13"/>
      <c r="C40" s="105" t="s">
        <v>90</v>
      </c>
      <c r="D40" s="111">
        <v>341908</v>
      </c>
      <c r="E40" s="28"/>
      <c r="F40" s="112"/>
    </row>
    <row r="41" spans="1:10">
      <c r="A41" s="12" t="s">
        <v>91</v>
      </c>
      <c r="B41" s="13"/>
      <c r="C41" s="105" t="s">
        <v>92</v>
      </c>
      <c r="D41" s="111">
        <v>398005</v>
      </c>
      <c r="E41" s="28"/>
      <c r="F41" s="30"/>
    </row>
    <row r="42" spans="1:10">
      <c r="A42" s="12" t="s">
        <v>93</v>
      </c>
      <c r="B42" s="13"/>
      <c r="C42" s="105" t="s">
        <v>94</v>
      </c>
      <c r="D42" s="111">
        <v>93670</v>
      </c>
      <c r="E42" s="28"/>
      <c r="F42" s="112"/>
    </row>
    <row r="43" spans="1:10">
      <c r="A43" s="12" t="s">
        <v>95</v>
      </c>
      <c r="B43" s="13"/>
      <c r="C43" s="105" t="s">
        <v>96</v>
      </c>
      <c r="D43" s="111">
        <v>0</v>
      </c>
      <c r="E43" s="28"/>
      <c r="F43" s="35"/>
    </row>
    <row r="44" spans="1:10">
      <c r="A44" s="12" t="s">
        <v>97</v>
      </c>
      <c r="B44" s="13"/>
      <c r="C44" s="105" t="s">
        <v>98</v>
      </c>
      <c r="D44" s="111">
        <v>35800</v>
      </c>
      <c r="E44" s="28"/>
      <c r="F44" s="35"/>
      <c r="J44" s="5"/>
    </row>
    <row r="45" spans="1:10">
      <c r="A45" s="12" t="s">
        <v>99</v>
      </c>
      <c r="B45" s="13"/>
      <c r="C45" s="105" t="s">
        <v>100</v>
      </c>
      <c r="D45" s="111">
        <v>400893.74</v>
      </c>
      <c r="E45" s="28"/>
      <c r="F45" s="35"/>
    </row>
    <row r="46" spans="1:10">
      <c r="A46" s="12" t="s">
        <v>101</v>
      </c>
      <c r="B46" s="13"/>
      <c r="C46" s="105" t="s">
        <v>102</v>
      </c>
      <c r="D46" s="111">
        <v>658589.93000000005</v>
      </c>
      <c r="E46" s="28"/>
      <c r="F46" s="35"/>
    </row>
    <row r="47" spans="1:10">
      <c r="A47" s="12" t="s">
        <v>103</v>
      </c>
      <c r="B47" s="13"/>
      <c r="C47" s="105" t="s">
        <v>104</v>
      </c>
      <c r="D47" s="111">
        <v>12524.42</v>
      </c>
      <c r="E47" s="28"/>
      <c r="F47" s="35"/>
    </row>
    <row r="48" spans="1:10">
      <c r="A48" s="12" t="s">
        <v>105</v>
      </c>
      <c r="B48" s="13"/>
      <c r="C48" s="105" t="s">
        <v>106</v>
      </c>
      <c r="D48" s="111">
        <v>698169.47</v>
      </c>
      <c r="E48" s="28"/>
      <c r="F48" s="35"/>
    </row>
    <row r="49" spans="1:6">
      <c r="A49" s="12" t="s">
        <v>107</v>
      </c>
      <c r="B49" s="13"/>
      <c r="C49" s="105" t="s">
        <v>108</v>
      </c>
      <c r="D49" s="111">
        <v>16745.29</v>
      </c>
      <c r="E49" s="28"/>
      <c r="F49" s="35"/>
    </row>
    <row r="50" spans="1:6">
      <c r="A50" s="12" t="s">
        <v>109</v>
      </c>
      <c r="B50" s="13"/>
      <c r="C50" s="105" t="s">
        <v>110</v>
      </c>
      <c r="D50" s="111">
        <v>25284.720000000001</v>
      </c>
      <c r="E50" s="28"/>
      <c r="F50" s="35"/>
    </row>
    <row r="51" spans="1:6">
      <c r="A51" s="12" t="s">
        <v>111</v>
      </c>
      <c r="B51" s="13"/>
      <c r="C51" s="105" t="s">
        <v>112</v>
      </c>
      <c r="D51" s="111">
        <v>384337.33</v>
      </c>
      <c r="E51" s="28"/>
      <c r="F51" s="35"/>
    </row>
    <row r="52" spans="1:6">
      <c r="A52" s="12" t="s">
        <v>113</v>
      </c>
      <c r="B52" s="13"/>
      <c r="C52" s="105" t="s">
        <v>114</v>
      </c>
      <c r="D52" s="111">
        <v>157084.53999999998</v>
      </c>
      <c r="E52" s="28"/>
      <c r="F52" s="35"/>
    </row>
    <row r="53" spans="1:6">
      <c r="A53" s="12" t="s">
        <v>115</v>
      </c>
      <c r="B53" s="13"/>
      <c r="C53" s="105" t="s">
        <v>116</v>
      </c>
      <c r="D53" s="111">
        <v>0</v>
      </c>
      <c r="E53" s="28"/>
      <c r="F53" s="35"/>
    </row>
    <row r="54" spans="1:6">
      <c r="A54" s="12" t="s">
        <v>117</v>
      </c>
      <c r="B54" s="13"/>
      <c r="C54" s="105" t="s">
        <v>118</v>
      </c>
      <c r="D54" s="111">
        <v>77305</v>
      </c>
      <c r="E54" s="28"/>
      <c r="F54" s="35"/>
    </row>
    <row r="55" spans="1:6">
      <c r="A55" s="12" t="s">
        <v>119</v>
      </c>
      <c r="B55" s="13"/>
      <c r="C55" s="105" t="s">
        <v>120</v>
      </c>
      <c r="D55" s="111">
        <v>0</v>
      </c>
      <c r="E55" s="28"/>
      <c r="F55" s="35"/>
    </row>
    <row r="56" spans="1:6">
      <c r="A56" s="12" t="s">
        <v>121</v>
      </c>
      <c r="B56" s="13"/>
      <c r="C56" s="105" t="s">
        <v>122</v>
      </c>
      <c r="D56" s="111">
        <v>0</v>
      </c>
      <c r="E56" s="28"/>
      <c r="F56" s="35"/>
    </row>
    <row r="57" spans="1:6">
      <c r="A57" s="12" t="s">
        <v>123</v>
      </c>
      <c r="B57" s="13"/>
      <c r="C57" s="105" t="s">
        <v>124</v>
      </c>
      <c r="D57" s="111">
        <v>0</v>
      </c>
      <c r="E57" s="28"/>
      <c r="F57" s="35"/>
    </row>
    <row r="58" spans="1:6">
      <c r="A58" s="12" t="s">
        <v>125</v>
      </c>
      <c r="B58" s="13"/>
      <c r="C58" s="105" t="s">
        <v>126</v>
      </c>
      <c r="D58" s="111">
        <v>386956.45</v>
      </c>
      <c r="E58" s="28"/>
      <c r="F58" s="35"/>
    </row>
    <row r="59" spans="1:6">
      <c r="A59" s="12" t="s">
        <v>127</v>
      </c>
      <c r="B59" s="13"/>
      <c r="C59" s="105" t="s">
        <v>128</v>
      </c>
      <c r="D59" s="111">
        <v>0</v>
      </c>
      <c r="E59" s="28"/>
      <c r="F59" s="35"/>
    </row>
    <row r="60" spans="1:6">
      <c r="A60" s="12" t="s">
        <v>129</v>
      </c>
      <c r="B60" s="13"/>
      <c r="C60" s="105" t="s">
        <v>130</v>
      </c>
      <c r="D60" s="111">
        <v>0</v>
      </c>
      <c r="E60" s="28"/>
      <c r="F60" s="35"/>
    </row>
    <row r="61" spans="1:6" ht="13.5" thickBot="1">
      <c r="A61" s="12" t="s">
        <v>131</v>
      </c>
      <c r="B61" s="13"/>
      <c r="C61" s="105" t="s">
        <v>132</v>
      </c>
      <c r="D61" s="111">
        <v>0</v>
      </c>
      <c r="E61" s="28"/>
      <c r="F61" s="35"/>
    </row>
    <row r="62" spans="1:6" ht="13.5" thickBot="1">
      <c r="A62" s="19" t="s">
        <v>12</v>
      </c>
      <c r="B62" s="20"/>
      <c r="C62" s="21"/>
      <c r="D62" s="108">
        <f>SUM(D27:D61)</f>
        <v>3687273.89</v>
      </c>
      <c r="E62" s="28"/>
    </row>
    <row r="63" spans="1:6" ht="13.5" thickBot="1">
      <c r="A63" s="19" t="s">
        <v>13</v>
      </c>
      <c r="B63" s="20"/>
      <c r="C63" s="21"/>
      <c r="D63" s="108">
        <f>D24+D62</f>
        <v>11501318.390000002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36" t="s">
        <v>147</v>
      </c>
      <c r="B66" s="136"/>
      <c r="C66" s="136"/>
      <c r="D66" s="136"/>
      <c r="E66" s="39"/>
    </row>
    <row r="67" spans="1:5" ht="13.5" thickBot="1">
      <c r="A67" s="137" t="s">
        <v>135</v>
      </c>
      <c r="B67" s="137"/>
      <c r="C67" s="137"/>
      <c r="D67" s="137"/>
      <c r="E67" s="39"/>
    </row>
    <row r="68" spans="1:5">
      <c r="A68" s="40" t="s">
        <v>14</v>
      </c>
      <c r="B68" s="10"/>
      <c r="C68" s="41"/>
      <c r="D68" s="42"/>
      <c r="E68" s="38"/>
    </row>
    <row r="69" spans="1:5">
      <c r="A69" s="43"/>
      <c r="B69" s="31"/>
      <c r="C69" s="41"/>
      <c r="D69" s="44"/>
      <c r="E69" s="38"/>
    </row>
    <row r="70" spans="1:5" ht="13.5" thickBot="1">
      <c r="A70" s="40" t="s">
        <v>15</v>
      </c>
      <c r="B70" s="31"/>
      <c r="C70" s="41" t="s">
        <v>16</v>
      </c>
      <c r="D70" s="42" t="s">
        <v>17</v>
      </c>
      <c r="E70" s="38"/>
    </row>
    <row r="71" spans="1:5">
      <c r="A71" s="45" t="s">
        <v>18</v>
      </c>
      <c r="B71" s="46" t="s">
        <v>19</v>
      </c>
      <c r="C71" s="113" t="s">
        <v>20</v>
      </c>
      <c r="D71" s="114">
        <v>5386288.7400000002</v>
      </c>
      <c r="E71" s="38"/>
    </row>
    <row r="72" spans="1:5">
      <c r="A72" s="47" t="s">
        <v>18</v>
      </c>
      <c r="B72" s="48" t="s">
        <v>21</v>
      </c>
      <c r="C72" s="49" t="s">
        <v>22</v>
      </c>
      <c r="D72" s="115">
        <v>1321456.24</v>
      </c>
      <c r="E72" s="38"/>
    </row>
    <row r="73" spans="1:5">
      <c r="A73" s="47" t="s">
        <v>18</v>
      </c>
      <c r="B73" s="48" t="s">
        <v>23</v>
      </c>
      <c r="C73" s="49">
        <v>40130</v>
      </c>
      <c r="D73" s="115">
        <v>304992.86</v>
      </c>
      <c r="E73" s="38"/>
    </row>
    <row r="74" spans="1:5">
      <c r="A74" s="47" t="s">
        <v>18</v>
      </c>
      <c r="B74" s="48" t="s">
        <v>24</v>
      </c>
      <c r="C74" s="49" t="s">
        <v>25</v>
      </c>
      <c r="D74" s="115">
        <v>157288.44</v>
      </c>
      <c r="E74" s="38"/>
    </row>
    <row r="75" spans="1:5">
      <c r="A75" s="47" t="s">
        <v>18</v>
      </c>
      <c r="B75" s="48" t="s">
        <v>26</v>
      </c>
      <c r="C75" s="49">
        <v>40160</v>
      </c>
      <c r="D75" s="115">
        <v>59867.32</v>
      </c>
      <c r="E75" s="38"/>
    </row>
    <row r="76" spans="1:5">
      <c r="A76" s="47" t="s">
        <v>18</v>
      </c>
      <c r="B76" s="48" t="s">
        <v>27</v>
      </c>
      <c r="C76" s="49">
        <v>40180</v>
      </c>
      <c r="D76" s="115">
        <v>0</v>
      </c>
      <c r="E76" s="38"/>
    </row>
    <row r="77" spans="1:5">
      <c r="A77" s="47" t="s">
        <v>18</v>
      </c>
      <c r="B77" s="48" t="s">
        <v>28</v>
      </c>
      <c r="C77" s="49">
        <v>40190</v>
      </c>
      <c r="D77" s="115">
        <v>0</v>
      </c>
      <c r="E77" s="38"/>
    </row>
    <row r="78" spans="1:5">
      <c r="A78" s="47" t="s">
        <v>29</v>
      </c>
      <c r="B78" s="48" t="s">
        <v>19</v>
      </c>
      <c r="C78" s="49" t="s">
        <v>30</v>
      </c>
      <c r="D78" s="115">
        <v>262133.28</v>
      </c>
      <c r="E78" s="38"/>
    </row>
    <row r="79" spans="1:5">
      <c r="A79" s="47" t="s">
        <v>29</v>
      </c>
      <c r="B79" s="48" t="s">
        <v>21</v>
      </c>
      <c r="C79" s="49" t="s">
        <v>31</v>
      </c>
      <c r="D79" s="115">
        <v>188207</v>
      </c>
      <c r="E79" s="38"/>
    </row>
    <row r="80" spans="1:5">
      <c r="A80" s="47" t="s">
        <v>29</v>
      </c>
      <c r="B80" s="48" t="s">
        <v>23</v>
      </c>
      <c r="C80" s="49">
        <v>40330</v>
      </c>
      <c r="D80" s="115">
        <v>74912.899999999994</v>
      </c>
      <c r="E80" s="38"/>
    </row>
    <row r="81" spans="1:5">
      <c r="A81" s="47" t="s">
        <v>29</v>
      </c>
      <c r="B81" s="48" t="s">
        <v>24</v>
      </c>
      <c r="C81" s="49" t="s">
        <v>32</v>
      </c>
      <c r="D81" s="115">
        <v>53362.22</v>
      </c>
      <c r="E81" s="38"/>
    </row>
    <row r="82" spans="1:5">
      <c r="A82" s="47" t="s">
        <v>29</v>
      </c>
      <c r="B82" s="116" t="s">
        <v>26</v>
      </c>
      <c r="C82" s="49">
        <v>40360</v>
      </c>
      <c r="D82" s="115">
        <v>5535.5</v>
      </c>
      <c r="E82" s="38"/>
    </row>
    <row r="83" spans="1:5">
      <c r="A83" s="47" t="s">
        <v>29</v>
      </c>
      <c r="B83" s="116" t="s">
        <v>27</v>
      </c>
      <c r="C83" s="49">
        <v>40380</v>
      </c>
      <c r="D83" s="115">
        <v>0</v>
      </c>
      <c r="E83" s="38"/>
    </row>
    <row r="84" spans="1:5" ht="13.5" thickBot="1">
      <c r="A84" s="47" t="s">
        <v>29</v>
      </c>
      <c r="B84" s="116" t="s">
        <v>28</v>
      </c>
      <c r="C84" s="49">
        <v>40390</v>
      </c>
      <c r="D84" s="115">
        <v>0</v>
      </c>
      <c r="E84" s="38"/>
    </row>
    <row r="85" spans="1:5" ht="13.5" thickBot="1">
      <c r="A85" s="19" t="s">
        <v>33</v>
      </c>
      <c r="B85" s="20"/>
      <c r="C85" s="21"/>
      <c r="D85" s="108">
        <f>SUM(D71:D84)</f>
        <v>7814044.5000000019</v>
      </c>
      <c r="E85" s="38"/>
    </row>
    <row r="86" spans="1:5">
      <c r="A86" s="51"/>
      <c r="B86" s="52"/>
      <c r="C86" s="53"/>
      <c r="D86" s="54"/>
      <c r="E86" s="38"/>
    </row>
    <row r="87" spans="1:5">
      <c r="A87" s="55" t="s">
        <v>34</v>
      </c>
      <c r="B87" s="52"/>
      <c r="C87" s="53"/>
      <c r="D87" s="54"/>
      <c r="E87" s="38"/>
    </row>
    <row r="88" spans="1:5">
      <c r="A88" s="56" t="s">
        <v>18</v>
      </c>
      <c r="B88" s="57" t="s">
        <v>19</v>
      </c>
      <c r="C88" s="49">
        <v>40110</v>
      </c>
      <c r="D88" s="115">
        <v>0</v>
      </c>
      <c r="E88" s="38"/>
    </row>
    <row r="89" spans="1:5" ht="13.5" thickBot="1">
      <c r="A89" s="58" t="s">
        <v>29</v>
      </c>
      <c r="B89" s="59" t="s">
        <v>19</v>
      </c>
      <c r="C89" s="60">
        <v>40310</v>
      </c>
      <c r="D89" s="117">
        <v>0</v>
      </c>
      <c r="E89" s="38"/>
    </row>
    <row r="90" spans="1:5" ht="13.5" thickBot="1">
      <c r="A90" s="19" t="s">
        <v>35</v>
      </c>
      <c r="B90" s="20"/>
      <c r="C90" s="21"/>
      <c r="D90" s="108">
        <f>SUM(D88:D89)</f>
        <v>0</v>
      </c>
      <c r="E90" s="38"/>
    </row>
    <row r="91" spans="1:5" ht="13.5" thickBot="1">
      <c r="A91" s="43"/>
      <c r="B91" s="52"/>
      <c r="C91" s="53"/>
      <c r="D91" s="54"/>
      <c r="E91" s="38"/>
    </row>
    <row r="92" spans="1:5" ht="13.5" thickBot="1">
      <c r="A92" s="19" t="s">
        <v>36</v>
      </c>
      <c r="B92" s="20"/>
      <c r="C92" s="21"/>
      <c r="D92" s="108">
        <f>+D85+D90</f>
        <v>7814044.5000000019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26" t="s">
        <v>37</v>
      </c>
      <c r="B94" s="127"/>
      <c r="C94" s="64"/>
      <c r="D94" s="65"/>
      <c r="E94" s="38"/>
    </row>
    <row r="95" spans="1:5">
      <c r="A95" s="66" t="s">
        <v>18</v>
      </c>
      <c r="B95" s="67"/>
      <c r="C95" s="68"/>
      <c r="D95" s="118">
        <v>7229893.6000000015</v>
      </c>
      <c r="E95" s="38"/>
    </row>
    <row r="96" spans="1:5">
      <c r="A96" s="70"/>
      <c r="B96" s="52"/>
      <c r="C96" s="71"/>
      <c r="D96" s="72"/>
      <c r="E96" s="38"/>
    </row>
    <row r="97" spans="1:256">
      <c r="A97" s="73" t="s">
        <v>29</v>
      </c>
      <c r="B97" s="74"/>
      <c r="C97" s="75"/>
      <c r="D97" s="119">
        <v>584150.9</v>
      </c>
      <c r="E97" s="38"/>
    </row>
    <row r="98" spans="1:256" ht="13.5" thickBot="1">
      <c r="A98" s="77"/>
      <c r="B98" s="52"/>
      <c r="C98" s="71"/>
      <c r="D98" s="72"/>
      <c r="E98" s="38"/>
    </row>
    <row r="99" spans="1:256" ht="13.5" thickBot="1">
      <c r="A99" s="78" t="s">
        <v>2</v>
      </c>
      <c r="B99" s="79"/>
      <c r="C99" s="80"/>
      <c r="D99" s="120">
        <v>7814044.5000000019</v>
      </c>
      <c r="E99" s="38"/>
    </row>
    <row r="100" spans="1:256">
      <c r="A100" s="82"/>
      <c r="B100" s="67"/>
      <c r="C100" s="62"/>
      <c r="D100" s="83"/>
      <c r="E100" s="38"/>
    </row>
    <row r="101" spans="1:256">
      <c r="A101" s="84" t="s">
        <v>38</v>
      </c>
      <c r="B101" s="85"/>
      <c r="C101" s="86"/>
      <c r="D101" s="121">
        <v>384337.33</v>
      </c>
      <c r="E101" s="38"/>
    </row>
    <row r="102" spans="1:256" ht="13.5" thickBot="1">
      <c r="A102" s="82"/>
      <c r="B102" s="88"/>
      <c r="C102" s="62"/>
      <c r="D102" s="72"/>
      <c r="E102" s="38"/>
    </row>
    <row r="103" spans="1:256" ht="13.5" thickBot="1">
      <c r="A103" s="19" t="s">
        <v>39</v>
      </c>
      <c r="B103" s="20"/>
      <c r="C103" s="21"/>
      <c r="D103" s="108">
        <f>D99+D101</f>
        <v>8198381.8300000019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2" spans="3:16">
      <c r="C182" s="1"/>
    </row>
    <row r="183" spans="3:16">
      <c r="C183" s="1"/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96"/>
      <c r="B229" s="97"/>
      <c r="C229" s="98"/>
      <c r="D229" s="97"/>
      <c r="E229" s="97"/>
      <c r="F229" s="99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96"/>
      <c r="B246" s="97"/>
      <c r="C246" s="98"/>
      <c r="D246" s="97"/>
      <c r="E246" s="97"/>
      <c r="F246" s="99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96"/>
      <c r="B295" s="97"/>
      <c r="C295" s="98"/>
      <c r="D295" s="97"/>
      <c r="E295" s="97"/>
      <c r="F295" s="99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96"/>
      <c r="B307" s="97"/>
      <c r="C307" s="98"/>
      <c r="D307" s="97"/>
      <c r="E307" s="97"/>
      <c r="F307" s="99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96"/>
      <c r="B321" s="97"/>
      <c r="C321" s="98"/>
      <c r="D321" s="97"/>
      <c r="E321" s="97"/>
      <c r="F321" s="99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96"/>
      <c r="B334" s="97"/>
      <c r="C334" s="98"/>
      <c r="D334" s="97"/>
      <c r="E334" s="97"/>
      <c r="F334" s="99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96"/>
      <c r="B415" s="97"/>
      <c r="C415" s="98"/>
      <c r="D415" s="97"/>
      <c r="E415" s="97"/>
      <c r="F415" s="99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96"/>
      <c r="B480" s="97"/>
      <c r="C480" s="98"/>
      <c r="D480" s="97"/>
      <c r="E480" s="97"/>
      <c r="F480" s="99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9.140625" style="90"/>
    <col min="4" max="4" width="20.85546875" style="1" customWidth="1"/>
    <col min="5" max="5" width="21" style="1" customWidth="1"/>
    <col min="6" max="16384" width="9.140625" style="1"/>
  </cols>
  <sheetData>
    <row r="1" spans="1:16">
      <c r="A1" s="138" t="s">
        <v>148</v>
      </c>
      <c r="B1" s="138"/>
      <c r="C1" s="138"/>
      <c r="D1" s="138"/>
      <c r="E1" s="138"/>
    </row>
    <row r="2" spans="1:16" ht="13.5" thickBot="1">
      <c r="A2" s="132"/>
      <c r="B2" s="132"/>
      <c r="C2" s="132"/>
      <c r="D2" s="2" t="s">
        <v>0</v>
      </c>
      <c r="E2" s="3" t="s">
        <v>137</v>
      </c>
    </row>
    <row r="3" spans="1:16" ht="13.5" thickBot="1">
      <c r="A3" s="124" t="s">
        <v>135</v>
      </c>
      <c r="B3" s="4"/>
      <c r="C3" s="4"/>
      <c r="D3" s="4"/>
      <c r="E3" s="125"/>
      <c r="F3" s="5"/>
    </row>
    <row r="4" spans="1:16" ht="12.75" customHeight="1">
      <c r="A4" s="6"/>
      <c r="B4" s="7"/>
      <c r="C4" s="8"/>
      <c r="D4" s="8" t="s">
        <v>1</v>
      </c>
      <c r="E4" s="134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135"/>
      <c r="F5" s="5"/>
    </row>
    <row r="6" spans="1:16">
      <c r="A6" s="12" t="s">
        <v>41</v>
      </c>
      <c r="B6" s="13"/>
      <c r="C6" s="105" t="s">
        <v>42</v>
      </c>
      <c r="D6" s="106">
        <v>0</v>
      </c>
      <c r="E6" s="107">
        <v>0</v>
      </c>
      <c r="F6" s="5"/>
    </row>
    <row r="7" spans="1:16">
      <c r="A7" s="12" t="s">
        <v>43</v>
      </c>
      <c r="B7" s="13"/>
      <c r="C7" s="105" t="s">
        <v>20</v>
      </c>
      <c r="D7" s="106">
        <v>28708940.219999999</v>
      </c>
      <c r="E7" s="107">
        <v>34040676.739999995</v>
      </c>
      <c r="F7" s="5"/>
    </row>
    <row r="8" spans="1:16">
      <c r="A8" s="12" t="s">
        <v>44</v>
      </c>
      <c r="B8" s="13"/>
      <c r="C8" s="105" t="s">
        <v>22</v>
      </c>
      <c r="D8" s="106">
        <v>7894156.6600000001</v>
      </c>
      <c r="E8" s="107">
        <v>8775536.120000001</v>
      </c>
      <c r="F8" s="5"/>
    </row>
    <row r="9" spans="1:16">
      <c r="A9" s="12" t="s">
        <v>45</v>
      </c>
      <c r="B9" s="13"/>
      <c r="C9" s="105" t="s">
        <v>46</v>
      </c>
      <c r="D9" s="106">
        <v>1085807.7</v>
      </c>
      <c r="E9" s="107">
        <v>1185056.31</v>
      </c>
      <c r="F9" s="5"/>
    </row>
    <row r="10" spans="1:16">
      <c r="A10" s="12" t="s">
        <v>47</v>
      </c>
      <c r="B10" s="13"/>
      <c r="C10" s="105" t="s">
        <v>25</v>
      </c>
      <c r="D10" s="106">
        <v>2479684.44</v>
      </c>
      <c r="E10" s="107">
        <v>3071223.59</v>
      </c>
      <c r="F10" s="5"/>
    </row>
    <row r="11" spans="1:16">
      <c r="A11" s="12" t="s">
        <v>48</v>
      </c>
      <c r="B11" s="13"/>
      <c r="C11" s="105" t="s">
        <v>49</v>
      </c>
      <c r="D11" s="106">
        <v>228478</v>
      </c>
      <c r="E11" s="107">
        <v>232825.72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2" t="s">
        <v>50</v>
      </c>
      <c r="B12" s="13"/>
      <c r="C12" s="105" t="s">
        <v>51</v>
      </c>
      <c r="D12" s="106">
        <v>0</v>
      </c>
      <c r="E12" s="107">
        <v>0</v>
      </c>
      <c r="F12" s="5"/>
    </row>
    <row r="13" spans="1:16" ht="13.5" thickBot="1">
      <c r="A13" s="12" t="s">
        <v>52</v>
      </c>
      <c r="B13" s="13"/>
      <c r="C13" s="105" t="s">
        <v>53</v>
      </c>
      <c r="D13" s="106">
        <v>26299.1</v>
      </c>
      <c r="E13" s="107">
        <v>26299.1</v>
      </c>
      <c r="F13" s="5"/>
    </row>
    <row r="14" spans="1:16" ht="13.5" thickBot="1">
      <c r="A14" s="19" t="s">
        <v>6</v>
      </c>
      <c r="B14" s="20"/>
      <c r="C14" s="21"/>
      <c r="D14" s="108">
        <f>SUM(D6:D13)</f>
        <v>40423366.119999997</v>
      </c>
      <c r="E14" s="108">
        <f>SUM(E6:E13)</f>
        <v>47331617.580000006</v>
      </c>
      <c r="F14" s="5"/>
    </row>
    <row r="15" spans="1:16">
      <c r="A15" s="23" t="s">
        <v>54</v>
      </c>
      <c r="B15" s="13"/>
      <c r="C15" s="109" t="s">
        <v>55</v>
      </c>
      <c r="D15" s="110">
        <v>0</v>
      </c>
      <c r="E15" s="27"/>
      <c r="F15" s="5"/>
    </row>
    <row r="16" spans="1:16">
      <c r="A16" s="23" t="s">
        <v>56</v>
      </c>
      <c r="B16" s="13"/>
      <c r="C16" s="109" t="s">
        <v>30</v>
      </c>
      <c r="D16" s="110">
        <v>5331736.5199999996</v>
      </c>
      <c r="E16" s="27"/>
      <c r="F16" s="5"/>
    </row>
    <row r="17" spans="1:6">
      <c r="A17" s="23" t="s">
        <v>57</v>
      </c>
      <c r="B17" s="13"/>
      <c r="C17" s="109" t="s">
        <v>31</v>
      </c>
      <c r="D17" s="110">
        <v>881379.46</v>
      </c>
      <c r="E17" s="27"/>
      <c r="F17" s="5"/>
    </row>
    <row r="18" spans="1:6">
      <c r="A18" s="23" t="s">
        <v>58</v>
      </c>
      <c r="B18" s="13"/>
      <c r="C18" s="109" t="s">
        <v>59</v>
      </c>
      <c r="D18" s="110">
        <v>99248.61</v>
      </c>
      <c r="E18" s="27"/>
      <c r="F18" s="5"/>
    </row>
    <row r="19" spans="1:6">
      <c r="A19" s="23" t="s">
        <v>60</v>
      </c>
      <c r="B19" s="13"/>
      <c r="C19" s="109" t="s">
        <v>32</v>
      </c>
      <c r="D19" s="110">
        <v>591539.15</v>
      </c>
      <c r="E19" s="27"/>
      <c r="F19" s="5"/>
    </row>
    <row r="20" spans="1:6">
      <c r="A20" s="23" t="s">
        <v>61</v>
      </c>
      <c r="B20" s="13"/>
      <c r="C20" s="109" t="s">
        <v>62</v>
      </c>
      <c r="D20" s="110">
        <v>4347.72</v>
      </c>
      <c r="E20" s="27"/>
      <c r="F20" s="5"/>
    </row>
    <row r="21" spans="1:6">
      <c r="A21" s="23" t="s">
        <v>63</v>
      </c>
      <c r="B21" s="18"/>
      <c r="C21" s="109" t="s">
        <v>64</v>
      </c>
      <c r="D21" s="110">
        <v>0</v>
      </c>
      <c r="E21" s="27"/>
      <c r="F21" s="5"/>
    </row>
    <row r="22" spans="1:6" ht="13.5" thickBot="1">
      <c r="A22" s="23" t="s">
        <v>65</v>
      </c>
      <c r="B22" s="18"/>
      <c r="C22" s="109" t="s">
        <v>66</v>
      </c>
      <c r="D22" s="110">
        <v>0</v>
      </c>
      <c r="E22" s="28"/>
      <c r="F22" s="5"/>
    </row>
    <row r="23" spans="1:6" ht="13.5" thickBot="1">
      <c r="A23" s="19" t="s">
        <v>7</v>
      </c>
      <c r="B23" s="20"/>
      <c r="C23" s="21"/>
      <c r="D23" s="108">
        <f>SUM(D15:D22)</f>
        <v>6908251.46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108">
        <f>D23+D14</f>
        <v>47331617.579999998</v>
      </c>
      <c r="E24" s="108">
        <v>47331617.579999998</v>
      </c>
      <c r="F24" s="5"/>
    </row>
    <row r="25" spans="1:6">
      <c r="A25" s="30"/>
      <c r="B25" s="31"/>
      <c r="C25" s="32"/>
      <c r="D25" s="33"/>
      <c r="E25" s="28"/>
      <c r="F25" s="5"/>
    </row>
    <row r="26" spans="1:6">
      <c r="A26" s="9" t="s">
        <v>10</v>
      </c>
      <c r="B26" s="31"/>
      <c r="C26" s="32"/>
      <c r="D26" s="33"/>
      <c r="E26" s="27"/>
      <c r="F26" s="5"/>
    </row>
    <row r="27" spans="1:6">
      <c r="A27" s="12" t="s">
        <v>67</v>
      </c>
      <c r="B27" s="13"/>
      <c r="C27" s="105" t="s">
        <v>68</v>
      </c>
      <c r="D27" s="111">
        <v>0</v>
      </c>
      <c r="E27" s="27"/>
      <c r="F27" s="35"/>
    </row>
    <row r="28" spans="1:6">
      <c r="A28" s="12" t="s">
        <v>69</v>
      </c>
      <c r="B28" s="13"/>
      <c r="C28" s="105" t="s">
        <v>70</v>
      </c>
      <c r="D28" s="111">
        <v>873441.46</v>
      </c>
      <c r="E28" s="27"/>
      <c r="F28" s="35"/>
    </row>
    <row r="29" spans="1:6">
      <c r="A29" s="12" t="s">
        <v>71</v>
      </c>
      <c r="B29" s="13"/>
      <c r="C29" s="105" t="s">
        <v>72</v>
      </c>
      <c r="D29" s="111">
        <v>0</v>
      </c>
      <c r="E29" s="27"/>
      <c r="F29" s="35"/>
    </row>
    <row r="30" spans="1:6">
      <c r="A30" s="12" t="s">
        <v>73</v>
      </c>
      <c r="B30" s="13"/>
      <c r="C30" s="105" t="s">
        <v>74</v>
      </c>
      <c r="D30" s="111">
        <v>0</v>
      </c>
      <c r="E30" s="28"/>
      <c r="F30" s="35"/>
    </row>
    <row r="31" spans="1:6">
      <c r="A31" s="12" t="s">
        <v>75</v>
      </c>
      <c r="B31" s="13"/>
      <c r="C31" s="105" t="s">
        <v>76</v>
      </c>
      <c r="D31" s="111">
        <v>0</v>
      </c>
      <c r="E31" s="28"/>
      <c r="F31" s="35"/>
    </row>
    <row r="32" spans="1:6">
      <c r="A32" s="12" t="s">
        <v>77</v>
      </c>
      <c r="B32" s="13"/>
      <c r="C32" s="105" t="s">
        <v>78</v>
      </c>
      <c r="D32" s="111">
        <v>0</v>
      </c>
      <c r="E32" s="28"/>
      <c r="F32" s="35"/>
    </row>
    <row r="33" spans="1:10">
      <c r="A33" s="12" t="s">
        <v>79</v>
      </c>
      <c r="B33" s="13"/>
      <c r="C33" s="14">
        <v>40262</v>
      </c>
      <c r="D33" s="111">
        <v>0</v>
      </c>
      <c r="E33" s="28"/>
      <c r="F33" s="35"/>
    </row>
    <row r="34" spans="1:10">
      <c r="A34" s="12" t="s">
        <v>80</v>
      </c>
      <c r="B34" s="13"/>
      <c r="C34" s="105" t="s">
        <v>81</v>
      </c>
      <c r="D34" s="111">
        <v>0</v>
      </c>
      <c r="E34" s="28"/>
      <c r="F34" s="35"/>
    </row>
    <row r="35" spans="1:10">
      <c r="A35" s="12" t="s">
        <v>82</v>
      </c>
      <c r="B35" s="13"/>
      <c r="C35" s="105" t="s">
        <v>83</v>
      </c>
      <c r="D35" s="111">
        <v>0</v>
      </c>
      <c r="E35" s="28"/>
      <c r="F35" s="35"/>
    </row>
    <row r="36" spans="1:10">
      <c r="A36" s="12" t="s">
        <v>84</v>
      </c>
      <c r="B36" s="13"/>
      <c r="C36" s="14">
        <v>40265</v>
      </c>
      <c r="D36" s="111">
        <v>0</v>
      </c>
      <c r="E36" s="28"/>
      <c r="F36" s="35"/>
    </row>
    <row r="37" spans="1:10">
      <c r="A37" s="12" t="s">
        <v>11</v>
      </c>
      <c r="B37" s="13"/>
      <c r="C37" s="105" t="s">
        <v>138</v>
      </c>
      <c r="D37" s="111">
        <v>0</v>
      </c>
      <c r="E37" s="28"/>
      <c r="F37" s="35"/>
    </row>
    <row r="38" spans="1:10">
      <c r="A38" s="12" t="s">
        <v>85</v>
      </c>
      <c r="B38" s="13"/>
      <c r="C38" s="105" t="s">
        <v>86</v>
      </c>
      <c r="D38" s="111">
        <v>0</v>
      </c>
      <c r="E38" s="28"/>
      <c r="F38" s="35"/>
    </row>
    <row r="39" spans="1:10">
      <c r="A39" s="12" t="s">
        <v>87</v>
      </c>
      <c r="B39" s="13"/>
      <c r="C39" s="105" t="s">
        <v>88</v>
      </c>
      <c r="D39" s="111">
        <v>142738.29</v>
      </c>
      <c r="E39" s="28"/>
      <c r="F39" s="112"/>
      <c r="G39" s="5"/>
    </row>
    <row r="40" spans="1:10">
      <c r="A40" s="12" t="s">
        <v>89</v>
      </c>
      <c r="B40" s="13"/>
      <c r="C40" s="105" t="s">
        <v>90</v>
      </c>
      <c r="D40" s="111">
        <v>2731662.92</v>
      </c>
      <c r="E40" s="28"/>
      <c r="F40" s="112"/>
    </row>
    <row r="41" spans="1:10">
      <c r="A41" s="12" t="s">
        <v>91</v>
      </c>
      <c r="B41" s="13"/>
      <c r="C41" s="105" t="s">
        <v>92</v>
      </c>
      <c r="D41" s="111">
        <v>0</v>
      </c>
      <c r="E41" s="28"/>
      <c r="F41" s="30"/>
    </row>
    <row r="42" spans="1:10">
      <c r="A42" s="12" t="s">
        <v>93</v>
      </c>
      <c r="B42" s="13"/>
      <c r="C42" s="105" t="s">
        <v>94</v>
      </c>
      <c r="D42" s="111">
        <v>70680</v>
      </c>
      <c r="E42" s="28"/>
      <c r="F42" s="112"/>
    </row>
    <row r="43" spans="1:10">
      <c r="A43" s="12" t="s">
        <v>95</v>
      </c>
      <c r="B43" s="13"/>
      <c r="C43" s="105" t="s">
        <v>96</v>
      </c>
      <c r="D43" s="111">
        <v>740</v>
      </c>
      <c r="E43" s="28"/>
      <c r="F43" s="35"/>
    </row>
    <row r="44" spans="1:10">
      <c r="A44" s="12" t="s">
        <v>97</v>
      </c>
      <c r="B44" s="13"/>
      <c r="C44" s="105" t="s">
        <v>98</v>
      </c>
      <c r="D44" s="111">
        <v>0</v>
      </c>
      <c r="E44" s="28"/>
      <c r="F44" s="35"/>
      <c r="J44" s="5"/>
    </row>
    <row r="45" spans="1:10">
      <c r="A45" s="12" t="s">
        <v>99</v>
      </c>
      <c r="B45" s="13"/>
      <c r="C45" s="105" t="s">
        <v>100</v>
      </c>
      <c r="D45" s="111">
        <v>2463798.71</v>
      </c>
      <c r="E45" s="28"/>
      <c r="F45" s="35"/>
    </row>
    <row r="46" spans="1:10">
      <c r="A46" s="12" t="s">
        <v>101</v>
      </c>
      <c r="B46" s="13"/>
      <c r="C46" s="105" t="s">
        <v>102</v>
      </c>
      <c r="D46" s="111">
        <v>3726820.69</v>
      </c>
      <c r="E46" s="28"/>
      <c r="F46" s="35"/>
    </row>
    <row r="47" spans="1:10">
      <c r="A47" s="12" t="s">
        <v>103</v>
      </c>
      <c r="B47" s="13"/>
      <c r="C47" s="105" t="s">
        <v>104</v>
      </c>
      <c r="D47" s="111">
        <v>0</v>
      </c>
      <c r="E47" s="28"/>
      <c r="F47" s="35"/>
    </row>
    <row r="48" spans="1:10">
      <c r="A48" s="12" t="s">
        <v>105</v>
      </c>
      <c r="B48" s="13"/>
      <c r="C48" s="105" t="s">
        <v>106</v>
      </c>
      <c r="D48" s="111">
        <v>4540628.01</v>
      </c>
      <c r="E48" s="28"/>
      <c r="F48" s="35"/>
    </row>
    <row r="49" spans="1:6">
      <c r="A49" s="12" t="s">
        <v>107</v>
      </c>
      <c r="B49" s="13"/>
      <c r="C49" s="105" t="s">
        <v>108</v>
      </c>
      <c r="D49" s="111">
        <v>34029.06</v>
      </c>
      <c r="E49" s="28"/>
      <c r="F49" s="35"/>
    </row>
    <row r="50" spans="1:6">
      <c r="A50" s="12" t="s">
        <v>109</v>
      </c>
      <c r="B50" s="13"/>
      <c r="C50" s="105" t="s">
        <v>110</v>
      </c>
      <c r="D50" s="111">
        <v>0</v>
      </c>
      <c r="E50" s="28"/>
      <c r="F50" s="35"/>
    </row>
    <row r="51" spans="1:6">
      <c r="A51" s="12" t="s">
        <v>111</v>
      </c>
      <c r="B51" s="13"/>
      <c r="C51" s="105" t="s">
        <v>112</v>
      </c>
      <c r="D51" s="111">
        <v>2484541.48</v>
      </c>
      <c r="E51" s="28"/>
      <c r="F51" s="35"/>
    </row>
    <row r="52" spans="1:6">
      <c r="A52" s="12" t="s">
        <v>113</v>
      </c>
      <c r="B52" s="13"/>
      <c r="C52" s="105" t="s">
        <v>114</v>
      </c>
      <c r="D52" s="111">
        <v>19703.14</v>
      </c>
      <c r="E52" s="28"/>
      <c r="F52" s="35"/>
    </row>
    <row r="53" spans="1:6">
      <c r="A53" s="12" t="s">
        <v>115</v>
      </c>
      <c r="B53" s="13"/>
      <c r="C53" s="105" t="s">
        <v>116</v>
      </c>
      <c r="D53" s="111">
        <v>6525</v>
      </c>
      <c r="E53" s="28"/>
      <c r="F53" s="35"/>
    </row>
    <row r="54" spans="1:6">
      <c r="A54" s="12" t="s">
        <v>117</v>
      </c>
      <c r="B54" s="13"/>
      <c r="C54" s="105" t="s">
        <v>118</v>
      </c>
      <c r="D54" s="111">
        <v>100481.24</v>
      </c>
      <c r="E54" s="28"/>
      <c r="F54" s="35"/>
    </row>
    <row r="55" spans="1:6">
      <c r="A55" s="12" t="s">
        <v>119</v>
      </c>
      <c r="B55" s="13"/>
      <c r="C55" s="105" t="s">
        <v>120</v>
      </c>
      <c r="D55" s="111">
        <v>0</v>
      </c>
      <c r="E55" s="28"/>
      <c r="F55" s="35"/>
    </row>
    <row r="56" spans="1:6">
      <c r="A56" s="12" t="s">
        <v>121</v>
      </c>
      <c r="B56" s="13"/>
      <c r="C56" s="105" t="s">
        <v>122</v>
      </c>
      <c r="D56" s="111">
        <v>0</v>
      </c>
      <c r="E56" s="28"/>
      <c r="F56" s="35"/>
    </row>
    <row r="57" spans="1:6">
      <c r="A57" s="12" t="s">
        <v>123</v>
      </c>
      <c r="B57" s="13"/>
      <c r="C57" s="105" t="s">
        <v>124</v>
      </c>
      <c r="D57" s="111">
        <v>0</v>
      </c>
      <c r="E57" s="28"/>
      <c r="F57" s="35"/>
    </row>
    <row r="58" spans="1:6">
      <c r="A58" s="12" t="s">
        <v>125</v>
      </c>
      <c r="B58" s="13"/>
      <c r="C58" s="105" t="s">
        <v>126</v>
      </c>
      <c r="D58" s="111">
        <v>0</v>
      </c>
      <c r="E58" s="28"/>
      <c r="F58" s="35"/>
    </row>
    <row r="59" spans="1:6">
      <c r="A59" s="12" t="s">
        <v>127</v>
      </c>
      <c r="B59" s="13"/>
      <c r="C59" s="105" t="s">
        <v>128</v>
      </c>
      <c r="D59" s="111">
        <v>0</v>
      </c>
      <c r="E59" s="28"/>
      <c r="F59" s="35"/>
    </row>
    <row r="60" spans="1:6">
      <c r="A60" s="12" t="s">
        <v>129</v>
      </c>
      <c r="B60" s="13"/>
      <c r="C60" s="105" t="s">
        <v>130</v>
      </c>
      <c r="D60" s="111">
        <v>284531.25</v>
      </c>
      <c r="E60" s="28"/>
      <c r="F60" s="35"/>
    </row>
    <row r="61" spans="1:6" ht="13.5" thickBot="1">
      <c r="A61" s="12" t="s">
        <v>131</v>
      </c>
      <c r="B61" s="13"/>
      <c r="C61" s="105" t="s">
        <v>132</v>
      </c>
      <c r="D61" s="111">
        <v>0</v>
      </c>
      <c r="E61" s="28"/>
      <c r="F61" s="35"/>
    </row>
    <row r="62" spans="1:6" ht="13.5" thickBot="1">
      <c r="A62" s="19" t="s">
        <v>12</v>
      </c>
      <c r="B62" s="20"/>
      <c r="C62" s="21"/>
      <c r="D62" s="108">
        <f>SUM(D27:D61)</f>
        <v>17480321.25</v>
      </c>
      <c r="E62" s="28"/>
    </row>
    <row r="63" spans="1:6" ht="13.5" thickBot="1">
      <c r="A63" s="19" t="s">
        <v>13</v>
      </c>
      <c r="B63" s="20"/>
      <c r="C63" s="21"/>
      <c r="D63" s="108">
        <f>D24+D62</f>
        <v>64811938.829999998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36" t="s">
        <v>148</v>
      </c>
      <c r="B66" s="136"/>
      <c r="C66" s="136"/>
      <c r="D66" s="136"/>
      <c r="E66" s="39"/>
    </row>
    <row r="67" spans="1:5" ht="13.5" thickBot="1">
      <c r="A67" s="137" t="s">
        <v>135</v>
      </c>
      <c r="B67" s="137"/>
      <c r="C67" s="137"/>
      <c r="D67" s="137"/>
      <c r="E67" s="39"/>
    </row>
    <row r="68" spans="1:5">
      <c r="A68" s="40" t="s">
        <v>14</v>
      </c>
      <c r="B68" s="10"/>
      <c r="C68" s="41"/>
      <c r="D68" s="42"/>
      <c r="E68" s="38"/>
    </row>
    <row r="69" spans="1:5">
      <c r="A69" s="43"/>
      <c r="B69" s="31"/>
      <c r="C69" s="41"/>
      <c r="D69" s="44"/>
      <c r="E69" s="38"/>
    </row>
    <row r="70" spans="1:5" ht="13.5" thickBot="1">
      <c r="A70" s="40" t="s">
        <v>15</v>
      </c>
      <c r="B70" s="31"/>
      <c r="C70" s="41" t="s">
        <v>16</v>
      </c>
      <c r="D70" s="42" t="s">
        <v>17</v>
      </c>
      <c r="E70" s="38"/>
    </row>
    <row r="71" spans="1:5">
      <c r="A71" s="45" t="s">
        <v>18</v>
      </c>
      <c r="B71" s="46" t="s">
        <v>19</v>
      </c>
      <c r="C71" s="113" t="s">
        <v>20</v>
      </c>
      <c r="D71" s="114">
        <v>28708940.219999999</v>
      </c>
      <c r="E71" s="38"/>
    </row>
    <row r="72" spans="1:5">
      <c r="A72" s="47" t="s">
        <v>18</v>
      </c>
      <c r="B72" s="48" t="s">
        <v>21</v>
      </c>
      <c r="C72" s="49" t="s">
        <v>22</v>
      </c>
      <c r="D72" s="115">
        <v>7894156.6600000001</v>
      </c>
      <c r="E72" s="38"/>
    </row>
    <row r="73" spans="1:5">
      <c r="A73" s="47" t="s">
        <v>18</v>
      </c>
      <c r="B73" s="48" t="s">
        <v>23</v>
      </c>
      <c r="C73" s="49">
        <v>40130</v>
      </c>
      <c r="D73" s="115">
        <v>1085807.7</v>
      </c>
      <c r="E73" s="38"/>
    </row>
    <row r="74" spans="1:5">
      <c r="A74" s="47" t="s">
        <v>18</v>
      </c>
      <c r="B74" s="48" t="s">
        <v>24</v>
      </c>
      <c r="C74" s="49" t="s">
        <v>25</v>
      </c>
      <c r="D74" s="115">
        <v>2479684.44</v>
      </c>
      <c r="E74" s="38"/>
    </row>
    <row r="75" spans="1:5">
      <c r="A75" s="47" t="s">
        <v>18</v>
      </c>
      <c r="B75" s="48" t="s">
        <v>26</v>
      </c>
      <c r="C75" s="49">
        <v>40160</v>
      </c>
      <c r="D75" s="115">
        <v>228478</v>
      </c>
      <c r="E75" s="38"/>
    </row>
    <row r="76" spans="1:5">
      <c r="A76" s="47" t="s">
        <v>18</v>
      </c>
      <c r="B76" s="48" t="s">
        <v>27</v>
      </c>
      <c r="C76" s="49">
        <v>40180</v>
      </c>
      <c r="D76" s="115">
        <v>0</v>
      </c>
      <c r="E76" s="38"/>
    </row>
    <row r="77" spans="1:5">
      <c r="A77" s="47" t="s">
        <v>18</v>
      </c>
      <c r="B77" s="48" t="s">
        <v>28</v>
      </c>
      <c r="C77" s="49">
        <v>40190</v>
      </c>
      <c r="D77" s="115">
        <v>26299.1</v>
      </c>
      <c r="E77" s="38"/>
    </row>
    <row r="78" spans="1:5">
      <c r="A78" s="47" t="s">
        <v>29</v>
      </c>
      <c r="B78" s="48" t="s">
        <v>19</v>
      </c>
      <c r="C78" s="49" t="s">
        <v>30</v>
      </c>
      <c r="D78" s="115">
        <v>5331736.5199999996</v>
      </c>
      <c r="E78" s="38"/>
    </row>
    <row r="79" spans="1:5">
      <c r="A79" s="47" t="s">
        <v>29</v>
      </c>
      <c r="B79" s="48" t="s">
        <v>21</v>
      </c>
      <c r="C79" s="49" t="s">
        <v>31</v>
      </c>
      <c r="D79" s="115">
        <v>881379.46</v>
      </c>
      <c r="E79" s="38"/>
    </row>
    <row r="80" spans="1:5">
      <c r="A80" s="47" t="s">
        <v>29</v>
      </c>
      <c r="B80" s="48" t="s">
        <v>23</v>
      </c>
      <c r="C80" s="49">
        <v>40330</v>
      </c>
      <c r="D80" s="115">
        <v>99248.61</v>
      </c>
      <c r="E80" s="38"/>
    </row>
    <row r="81" spans="1:5">
      <c r="A81" s="47" t="s">
        <v>29</v>
      </c>
      <c r="B81" s="48" t="s">
        <v>24</v>
      </c>
      <c r="C81" s="49" t="s">
        <v>32</v>
      </c>
      <c r="D81" s="115">
        <v>591539.15</v>
      </c>
      <c r="E81" s="38"/>
    </row>
    <row r="82" spans="1:5">
      <c r="A82" s="47" t="s">
        <v>29</v>
      </c>
      <c r="B82" s="116" t="s">
        <v>26</v>
      </c>
      <c r="C82" s="49">
        <v>40360</v>
      </c>
      <c r="D82" s="115">
        <v>4347.72</v>
      </c>
      <c r="E82" s="38"/>
    </row>
    <row r="83" spans="1:5">
      <c r="A83" s="47" t="s">
        <v>29</v>
      </c>
      <c r="B83" s="116" t="s">
        <v>27</v>
      </c>
      <c r="C83" s="49">
        <v>40380</v>
      </c>
      <c r="D83" s="115">
        <v>0</v>
      </c>
      <c r="E83" s="38"/>
    </row>
    <row r="84" spans="1:5" ht="13.5" thickBot="1">
      <c r="A84" s="47" t="s">
        <v>29</v>
      </c>
      <c r="B84" s="116" t="s">
        <v>28</v>
      </c>
      <c r="C84" s="49">
        <v>40390</v>
      </c>
      <c r="D84" s="115">
        <v>0</v>
      </c>
      <c r="E84" s="38"/>
    </row>
    <row r="85" spans="1:5" ht="13.5" thickBot="1">
      <c r="A85" s="19" t="s">
        <v>33</v>
      </c>
      <c r="B85" s="20"/>
      <c r="C85" s="21"/>
      <c r="D85" s="108">
        <f>SUM(D71:D84)</f>
        <v>47331617.579999998</v>
      </c>
      <c r="E85" s="38"/>
    </row>
    <row r="86" spans="1:5">
      <c r="A86" s="51"/>
      <c r="B86" s="52"/>
      <c r="C86" s="53"/>
      <c r="D86" s="54"/>
      <c r="E86" s="38"/>
    </row>
    <row r="87" spans="1:5">
      <c r="A87" s="55" t="s">
        <v>34</v>
      </c>
      <c r="B87" s="52"/>
      <c r="C87" s="53"/>
      <c r="D87" s="54"/>
      <c r="E87" s="38"/>
    </row>
    <row r="88" spans="1:5">
      <c r="A88" s="56" t="s">
        <v>18</v>
      </c>
      <c r="B88" s="57" t="s">
        <v>19</v>
      </c>
      <c r="C88" s="49">
        <v>40110</v>
      </c>
      <c r="D88" s="115">
        <v>0</v>
      </c>
      <c r="E88" s="38"/>
    </row>
    <row r="89" spans="1:5" ht="13.5" thickBot="1">
      <c r="A89" s="58" t="s">
        <v>29</v>
      </c>
      <c r="B89" s="59" t="s">
        <v>19</v>
      </c>
      <c r="C89" s="60">
        <v>40310</v>
      </c>
      <c r="D89" s="117">
        <v>0</v>
      </c>
      <c r="E89" s="38"/>
    </row>
    <row r="90" spans="1:5" ht="13.5" thickBot="1">
      <c r="A90" s="19" t="s">
        <v>35</v>
      </c>
      <c r="B90" s="20"/>
      <c r="C90" s="21"/>
      <c r="D90" s="108">
        <f>SUM(D88:D89)</f>
        <v>0</v>
      </c>
      <c r="E90" s="38"/>
    </row>
    <row r="91" spans="1:5" ht="13.5" thickBot="1">
      <c r="A91" s="43"/>
      <c r="B91" s="52"/>
      <c r="C91" s="53"/>
      <c r="D91" s="54"/>
      <c r="E91" s="38"/>
    </row>
    <row r="92" spans="1:5" ht="13.5" thickBot="1">
      <c r="A92" s="19" t="s">
        <v>36</v>
      </c>
      <c r="B92" s="20"/>
      <c r="C92" s="21"/>
      <c r="D92" s="108">
        <f>+D85+D90</f>
        <v>47331617.579999998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26" t="s">
        <v>37</v>
      </c>
      <c r="B94" s="127"/>
      <c r="C94" s="64"/>
      <c r="D94" s="65"/>
      <c r="E94" s="38"/>
    </row>
    <row r="95" spans="1:5">
      <c r="A95" s="66" t="s">
        <v>18</v>
      </c>
      <c r="B95" s="67"/>
      <c r="C95" s="68"/>
      <c r="D95" s="118">
        <v>40423366.119999997</v>
      </c>
      <c r="E95" s="38"/>
    </row>
    <row r="96" spans="1:5">
      <c r="A96" s="70"/>
      <c r="B96" s="52"/>
      <c r="C96" s="71"/>
      <c r="D96" s="72"/>
      <c r="E96" s="38"/>
    </row>
    <row r="97" spans="1:256">
      <c r="A97" s="73" t="s">
        <v>29</v>
      </c>
      <c r="B97" s="74"/>
      <c r="C97" s="75"/>
      <c r="D97" s="119">
        <v>6908251.46</v>
      </c>
      <c r="E97" s="38"/>
    </row>
    <row r="98" spans="1:256" ht="13.5" thickBot="1">
      <c r="A98" s="77"/>
      <c r="B98" s="52"/>
      <c r="C98" s="71"/>
      <c r="D98" s="72"/>
      <c r="E98" s="38"/>
    </row>
    <row r="99" spans="1:256" ht="13.5" thickBot="1">
      <c r="A99" s="78" t="s">
        <v>2</v>
      </c>
      <c r="B99" s="79"/>
      <c r="C99" s="80"/>
      <c r="D99" s="120">
        <v>47331617.579999998</v>
      </c>
      <c r="E99" s="38"/>
    </row>
    <row r="100" spans="1:256">
      <c r="A100" s="82"/>
      <c r="B100" s="67"/>
      <c r="C100" s="62"/>
      <c r="D100" s="83"/>
      <c r="E100" s="38"/>
    </row>
    <row r="101" spans="1:256">
      <c r="A101" s="84" t="s">
        <v>38</v>
      </c>
      <c r="B101" s="85"/>
      <c r="C101" s="86"/>
      <c r="D101" s="121">
        <v>2484541.48</v>
      </c>
      <c r="E101" s="38"/>
    </row>
    <row r="102" spans="1:256" ht="13.5" thickBot="1">
      <c r="A102" s="82"/>
      <c r="B102" s="88"/>
      <c r="C102" s="62"/>
      <c r="D102" s="72"/>
      <c r="E102" s="38"/>
    </row>
    <row r="103" spans="1:256" ht="13.5" thickBot="1">
      <c r="A103" s="19" t="s">
        <v>39</v>
      </c>
      <c r="B103" s="20"/>
      <c r="C103" s="21"/>
      <c r="D103" s="108">
        <f>D99+D101</f>
        <v>49816159.059999995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2" spans="3:16">
      <c r="C182" s="1"/>
    </row>
    <row r="183" spans="3:16">
      <c r="C183" s="1"/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96"/>
      <c r="B229" s="97"/>
      <c r="C229" s="98"/>
      <c r="D229" s="97"/>
      <c r="E229" s="97"/>
      <c r="F229" s="99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96"/>
      <c r="B246" s="97"/>
      <c r="C246" s="98"/>
      <c r="D246" s="97"/>
      <c r="E246" s="97"/>
      <c r="F246" s="99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96"/>
      <c r="B295" s="97"/>
      <c r="C295" s="98"/>
      <c r="D295" s="97"/>
      <c r="E295" s="97"/>
      <c r="F295" s="99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96"/>
      <c r="B307" s="97"/>
      <c r="C307" s="98"/>
      <c r="D307" s="97"/>
      <c r="E307" s="97"/>
      <c r="F307" s="99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96"/>
      <c r="B321" s="97"/>
      <c r="C321" s="98"/>
      <c r="D321" s="97"/>
      <c r="E321" s="97"/>
      <c r="F321" s="99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96"/>
      <c r="B334" s="97"/>
      <c r="C334" s="98"/>
      <c r="D334" s="97"/>
      <c r="E334" s="97"/>
      <c r="F334" s="99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96"/>
      <c r="B415" s="97"/>
      <c r="C415" s="98"/>
      <c r="D415" s="97"/>
      <c r="E415" s="97"/>
      <c r="F415" s="99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96"/>
      <c r="B480" s="97"/>
      <c r="C480" s="98"/>
      <c r="D480" s="97"/>
      <c r="E480" s="97"/>
      <c r="F480" s="99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9.140625" style="90"/>
    <col min="4" max="4" width="20.85546875" style="1" customWidth="1"/>
    <col min="5" max="5" width="21" style="1" customWidth="1"/>
    <col min="6" max="16384" width="9.140625" style="1"/>
  </cols>
  <sheetData>
    <row r="1" spans="1:16">
      <c r="A1" s="132" t="s">
        <v>149</v>
      </c>
      <c r="B1" s="132"/>
      <c r="C1" s="132"/>
      <c r="D1" s="132"/>
      <c r="E1" s="132"/>
    </row>
    <row r="2" spans="1:16" ht="13.5" thickBot="1">
      <c r="A2" s="132"/>
      <c r="B2" s="132"/>
      <c r="C2" s="132"/>
      <c r="D2" s="2" t="s">
        <v>0</v>
      </c>
      <c r="E2" s="3" t="s">
        <v>143</v>
      </c>
    </row>
    <row r="3" spans="1:16" ht="13.5" thickBot="1">
      <c r="A3" s="124" t="s">
        <v>135</v>
      </c>
      <c r="B3" s="4"/>
      <c r="C3" s="4"/>
      <c r="D3" s="4"/>
      <c r="E3" s="125"/>
      <c r="F3" s="5"/>
    </row>
    <row r="4" spans="1:16" ht="12.75" customHeight="1">
      <c r="A4" s="6"/>
      <c r="B4" s="7"/>
      <c r="C4" s="8"/>
      <c r="D4" s="8" t="s">
        <v>1</v>
      </c>
      <c r="E4" s="128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129"/>
      <c r="F5" s="5"/>
    </row>
    <row r="6" spans="1:16">
      <c r="A6" s="12" t="s">
        <v>41</v>
      </c>
      <c r="B6" s="13"/>
      <c r="C6" s="14" t="s">
        <v>42</v>
      </c>
      <c r="D6" s="15">
        <v>4172056.59</v>
      </c>
      <c r="E6" s="16">
        <v>4261982.51</v>
      </c>
      <c r="F6" s="5"/>
    </row>
    <row r="7" spans="1:16">
      <c r="A7" s="12" t="s">
        <v>43</v>
      </c>
      <c r="B7" s="13"/>
      <c r="C7" s="14" t="s">
        <v>20</v>
      </c>
      <c r="D7" s="15">
        <v>12944460.98</v>
      </c>
      <c r="E7" s="16">
        <v>13826700.800000001</v>
      </c>
      <c r="F7" s="5"/>
    </row>
    <row r="8" spans="1:16">
      <c r="A8" s="12" t="s">
        <v>44</v>
      </c>
      <c r="B8" s="13"/>
      <c r="C8" s="14" t="s">
        <v>22</v>
      </c>
      <c r="D8" s="15">
        <v>5850589.9199999999</v>
      </c>
      <c r="E8" s="16">
        <v>6205107.9000000004</v>
      </c>
      <c r="F8" s="5"/>
    </row>
    <row r="9" spans="1:16">
      <c r="A9" s="12" t="s">
        <v>45</v>
      </c>
      <c r="B9" s="13"/>
      <c r="C9" s="14" t="s">
        <v>46</v>
      </c>
      <c r="D9" s="15">
        <v>1567428.6</v>
      </c>
      <c r="E9" s="16">
        <v>1684673.4000000001</v>
      </c>
      <c r="F9" s="5"/>
    </row>
    <row r="10" spans="1:16">
      <c r="A10" s="12" t="s">
        <v>47</v>
      </c>
      <c r="B10" s="13"/>
      <c r="C10" s="14" t="s">
        <v>25</v>
      </c>
      <c r="D10" s="15">
        <v>773037.99</v>
      </c>
      <c r="E10" s="16">
        <v>882781.59</v>
      </c>
      <c r="F10" s="5"/>
    </row>
    <row r="11" spans="1:16">
      <c r="A11" s="12" t="s">
        <v>48</v>
      </c>
      <c r="B11" s="13"/>
      <c r="C11" s="14" t="s">
        <v>49</v>
      </c>
      <c r="D11" s="15">
        <v>0</v>
      </c>
      <c r="E11" s="16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2" t="s">
        <v>50</v>
      </c>
      <c r="B12" s="13"/>
      <c r="C12" s="14" t="s">
        <v>51</v>
      </c>
      <c r="D12" s="15">
        <v>0</v>
      </c>
      <c r="E12" s="16">
        <v>0</v>
      </c>
      <c r="F12" s="5"/>
    </row>
    <row r="13" spans="1:16" ht="13.5" thickBot="1">
      <c r="A13" s="12" t="s">
        <v>52</v>
      </c>
      <c r="B13" s="13"/>
      <c r="C13" s="14" t="s">
        <v>53</v>
      </c>
      <c r="D13" s="15">
        <v>164580</v>
      </c>
      <c r="E13" s="16">
        <v>164580</v>
      </c>
      <c r="F13" s="5"/>
    </row>
    <row r="14" spans="1:16" ht="13.5" thickBot="1">
      <c r="A14" s="19" t="s">
        <v>6</v>
      </c>
      <c r="B14" s="20"/>
      <c r="C14" s="21"/>
      <c r="D14" s="22">
        <f>SUM(D6:D13)</f>
        <v>25472154.080000002</v>
      </c>
      <c r="E14" s="22">
        <f>SUM(E6:E13)</f>
        <v>27025826.199999999</v>
      </c>
      <c r="F14" s="5"/>
    </row>
    <row r="15" spans="1:16">
      <c r="A15" s="23" t="s">
        <v>54</v>
      </c>
      <c r="B15" s="13"/>
      <c r="C15" s="25" t="s">
        <v>55</v>
      </c>
      <c r="D15" s="26">
        <v>89925.92</v>
      </c>
      <c r="E15" s="27"/>
      <c r="F15" s="5"/>
    </row>
    <row r="16" spans="1:16">
      <c r="A16" s="23" t="s">
        <v>56</v>
      </c>
      <c r="B16" s="13"/>
      <c r="C16" s="25" t="s">
        <v>30</v>
      </c>
      <c r="D16" s="26">
        <v>882239.82</v>
      </c>
      <c r="E16" s="27"/>
      <c r="F16" s="5"/>
    </row>
    <row r="17" spans="1:6">
      <c r="A17" s="23" t="s">
        <v>57</v>
      </c>
      <c r="B17" s="13"/>
      <c r="C17" s="25" t="s">
        <v>31</v>
      </c>
      <c r="D17" s="26">
        <v>354517.98</v>
      </c>
      <c r="E17" s="27"/>
      <c r="F17" s="5"/>
    </row>
    <row r="18" spans="1:6">
      <c r="A18" s="23" t="s">
        <v>58</v>
      </c>
      <c r="B18" s="13"/>
      <c r="C18" s="25" t="s">
        <v>59</v>
      </c>
      <c r="D18" s="26">
        <v>117244.8</v>
      </c>
      <c r="E18" s="27"/>
      <c r="F18" s="5"/>
    </row>
    <row r="19" spans="1:6">
      <c r="A19" s="23" t="s">
        <v>60</v>
      </c>
      <c r="B19" s="13"/>
      <c r="C19" s="25" t="s">
        <v>32</v>
      </c>
      <c r="D19" s="26">
        <v>109743.6</v>
      </c>
      <c r="E19" s="27"/>
      <c r="F19" s="5"/>
    </row>
    <row r="20" spans="1:6">
      <c r="A20" s="23" t="s">
        <v>61</v>
      </c>
      <c r="B20" s="13"/>
      <c r="C20" s="25" t="s">
        <v>62</v>
      </c>
      <c r="D20" s="26">
        <v>0</v>
      </c>
      <c r="E20" s="27"/>
      <c r="F20" s="5"/>
    </row>
    <row r="21" spans="1:6">
      <c r="A21" s="23" t="s">
        <v>63</v>
      </c>
      <c r="B21" s="18"/>
      <c r="C21" s="25" t="s">
        <v>64</v>
      </c>
      <c r="D21" s="26">
        <v>0</v>
      </c>
      <c r="E21" s="27"/>
      <c r="F21" s="5"/>
    </row>
    <row r="22" spans="1:6" ht="13.5" thickBot="1">
      <c r="A22" s="23" t="s">
        <v>65</v>
      </c>
      <c r="B22" s="18"/>
      <c r="C22" s="25" t="s">
        <v>66</v>
      </c>
      <c r="D22" s="26">
        <v>0</v>
      </c>
      <c r="E22" s="28"/>
      <c r="F22" s="5"/>
    </row>
    <row r="23" spans="1:6" ht="13.5" thickBot="1">
      <c r="A23" s="19" t="s">
        <v>7</v>
      </c>
      <c r="B23" s="20"/>
      <c r="C23" s="21"/>
      <c r="D23" s="22">
        <f>SUM(D15:D22)</f>
        <v>1553672.12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f>D23+D14</f>
        <v>27025826.200000003</v>
      </c>
      <c r="E24" s="22">
        <v>27025826.200000007</v>
      </c>
      <c r="F24" s="5"/>
    </row>
    <row r="25" spans="1:6">
      <c r="A25" s="30"/>
      <c r="B25" s="31"/>
      <c r="C25" s="32"/>
      <c r="D25" s="33"/>
      <c r="E25" s="28"/>
      <c r="F25" s="5"/>
    </row>
    <row r="26" spans="1:6">
      <c r="A26" s="9" t="s">
        <v>10</v>
      </c>
      <c r="B26" s="31"/>
      <c r="C26" s="32"/>
      <c r="D26" s="33"/>
      <c r="E26" s="27"/>
      <c r="F26" s="5"/>
    </row>
    <row r="27" spans="1:6">
      <c r="A27" s="12" t="s">
        <v>67</v>
      </c>
      <c r="B27" s="13"/>
      <c r="C27" s="14" t="s">
        <v>68</v>
      </c>
      <c r="D27" s="34">
        <v>0</v>
      </c>
      <c r="E27" s="27"/>
      <c r="F27" s="35"/>
    </row>
    <row r="28" spans="1:6">
      <c r="A28" s="12" t="s">
        <v>69</v>
      </c>
      <c r="B28" s="13"/>
      <c r="C28" s="14" t="s">
        <v>70</v>
      </c>
      <c r="D28" s="34">
        <v>11880</v>
      </c>
      <c r="E28" s="27"/>
      <c r="F28" s="35"/>
    </row>
    <row r="29" spans="1:6">
      <c r="A29" s="12" t="s">
        <v>71</v>
      </c>
      <c r="B29" s="13"/>
      <c r="C29" s="14" t="s">
        <v>72</v>
      </c>
      <c r="D29" s="34">
        <v>0</v>
      </c>
      <c r="E29" s="27"/>
      <c r="F29" s="35"/>
    </row>
    <row r="30" spans="1:6">
      <c r="A30" s="12" t="s">
        <v>73</v>
      </c>
      <c r="B30" s="13"/>
      <c r="C30" s="14" t="s">
        <v>74</v>
      </c>
      <c r="D30" s="34">
        <v>0</v>
      </c>
      <c r="E30" s="28"/>
      <c r="F30" s="35"/>
    </row>
    <row r="31" spans="1:6">
      <c r="A31" s="12" t="s">
        <v>75</v>
      </c>
      <c r="B31" s="13"/>
      <c r="C31" s="14" t="s">
        <v>76</v>
      </c>
      <c r="D31" s="34">
        <v>0</v>
      </c>
      <c r="E31" s="28"/>
      <c r="F31" s="35"/>
    </row>
    <row r="32" spans="1:6">
      <c r="A32" s="12" t="s">
        <v>77</v>
      </c>
      <c r="B32" s="13"/>
      <c r="C32" s="14" t="s">
        <v>78</v>
      </c>
      <c r="D32" s="34">
        <v>0</v>
      </c>
      <c r="E32" s="28"/>
      <c r="F32" s="35"/>
    </row>
    <row r="33" spans="1:10">
      <c r="A33" s="12" t="s">
        <v>79</v>
      </c>
      <c r="B33" s="13"/>
      <c r="C33" s="14">
        <v>40262</v>
      </c>
      <c r="D33" s="34">
        <v>0</v>
      </c>
      <c r="E33" s="28"/>
      <c r="F33" s="35"/>
    </row>
    <row r="34" spans="1:10">
      <c r="A34" s="12" t="s">
        <v>80</v>
      </c>
      <c r="B34" s="13"/>
      <c r="C34" s="14" t="s">
        <v>81</v>
      </c>
      <c r="D34" s="34">
        <v>0</v>
      </c>
      <c r="E34" s="28"/>
      <c r="F34" s="35"/>
    </row>
    <row r="35" spans="1:10">
      <c r="A35" s="12" t="s">
        <v>82</v>
      </c>
      <c r="B35" s="13"/>
      <c r="C35" s="14" t="s">
        <v>83</v>
      </c>
      <c r="D35" s="34">
        <v>0</v>
      </c>
      <c r="E35" s="28"/>
      <c r="F35" s="35"/>
    </row>
    <row r="36" spans="1:10">
      <c r="A36" s="12" t="s">
        <v>84</v>
      </c>
      <c r="B36" s="13"/>
      <c r="C36" s="14">
        <v>40265</v>
      </c>
      <c r="D36" s="34">
        <v>0</v>
      </c>
      <c r="E36" s="28"/>
      <c r="F36" s="35"/>
    </row>
    <row r="37" spans="1:10">
      <c r="A37" s="12" t="s">
        <v>11</v>
      </c>
      <c r="B37" s="13"/>
      <c r="C37" s="14" t="s">
        <v>138</v>
      </c>
      <c r="D37" s="34">
        <v>0</v>
      </c>
      <c r="E37" s="28"/>
      <c r="F37" s="35"/>
    </row>
    <row r="38" spans="1:10">
      <c r="A38" s="12" t="s">
        <v>85</v>
      </c>
      <c r="B38" s="13"/>
      <c r="C38" s="14" t="s">
        <v>86</v>
      </c>
      <c r="D38" s="34">
        <v>0</v>
      </c>
      <c r="E38" s="28"/>
      <c r="F38" s="35"/>
    </row>
    <row r="39" spans="1:10">
      <c r="A39" s="12" t="s">
        <v>87</v>
      </c>
      <c r="B39" s="13"/>
      <c r="C39" s="14" t="s">
        <v>88</v>
      </c>
      <c r="D39" s="34">
        <v>4649.1099999999997</v>
      </c>
      <c r="E39" s="28"/>
      <c r="F39" s="112"/>
      <c r="G39" s="5"/>
    </row>
    <row r="40" spans="1:10">
      <c r="A40" s="12" t="s">
        <v>89</v>
      </c>
      <c r="B40" s="13"/>
      <c r="C40" s="14" t="s">
        <v>90</v>
      </c>
      <c r="D40" s="34">
        <v>1207275</v>
      </c>
      <c r="E40" s="28"/>
      <c r="F40" s="112"/>
    </row>
    <row r="41" spans="1:10">
      <c r="A41" s="12" t="s">
        <v>91</v>
      </c>
      <c r="B41" s="13"/>
      <c r="C41" s="14" t="s">
        <v>92</v>
      </c>
      <c r="D41" s="34">
        <v>409325</v>
      </c>
      <c r="E41" s="28"/>
      <c r="F41" s="30"/>
    </row>
    <row r="42" spans="1:10">
      <c r="A42" s="12" t="s">
        <v>93</v>
      </c>
      <c r="B42" s="13"/>
      <c r="C42" s="14" t="s">
        <v>94</v>
      </c>
      <c r="D42" s="34">
        <v>122645</v>
      </c>
      <c r="E42" s="28"/>
      <c r="F42" s="112"/>
    </row>
    <row r="43" spans="1:10">
      <c r="A43" s="12" t="s">
        <v>95</v>
      </c>
      <c r="B43" s="13"/>
      <c r="C43" s="14" t="s">
        <v>96</v>
      </c>
      <c r="D43" s="34">
        <v>78050</v>
      </c>
      <c r="E43" s="28"/>
      <c r="F43" s="35"/>
    </row>
    <row r="44" spans="1:10">
      <c r="A44" s="12" t="s">
        <v>97</v>
      </c>
      <c r="B44" s="13"/>
      <c r="C44" s="14" t="s">
        <v>98</v>
      </c>
      <c r="D44" s="34">
        <v>0</v>
      </c>
      <c r="E44" s="28"/>
      <c r="F44" s="35"/>
      <c r="J44" s="5"/>
    </row>
    <row r="45" spans="1:10">
      <c r="A45" s="12" t="s">
        <v>99</v>
      </c>
      <c r="B45" s="13"/>
      <c r="C45" s="14" t="s">
        <v>100</v>
      </c>
      <c r="D45" s="34">
        <v>1257265.6400000001</v>
      </c>
      <c r="E45" s="28"/>
      <c r="F45" s="35"/>
    </row>
    <row r="46" spans="1:10">
      <c r="A46" s="12" t="s">
        <v>101</v>
      </c>
      <c r="B46" s="13"/>
      <c r="C46" s="14" t="s">
        <v>102</v>
      </c>
      <c r="D46" s="34">
        <v>1204791.97</v>
      </c>
      <c r="E46" s="28"/>
      <c r="F46" s="35"/>
    </row>
    <row r="47" spans="1:10">
      <c r="A47" s="12" t="s">
        <v>103</v>
      </c>
      <c r="B47" s="13"/>
      <c r="C47" s="14" t="s">
        <v>104</v>
      </c>
      <c r="D47" s="34">
        <v>244922.42</v>
      </c>
      <c r="E47" s="28"/>
      <c r="F47" s="35"/>
    </row>
    <row r="48" spans="1:10">
      <c r="A48" s="12" t="s">
        <v>105</v>
      </c>
      <c r="B48" s="13"/>
      <c r="C48" s="14" t="s">
        <v>106</v>
      </c>
      <c r="D48" s="34">
        <v>2391405.75</v>
      </c>
      <c r="E48" s="28"/>
      <c r="F48" s="35"/>
    </row>
    <row r="49" spans="1:6">
      <c r="A49" s="12" t="s">
        <v>107</v>
      </c>
      <c r="B49" s="13"/>
      <c r="C49" s="14" t="s">
        <v>108</v>
      </c>
      <c r="D49" s="34">
        <v>27550.69</v>
      </c>
      <c r="E49" s="28"/>
      <c r="F49" s="35"/>
    </row>
    <row r="50" spans="1:6">
      <c r="A50" s="12" t="s">
        <v>109</v>
      </c>
      <c r="B50" s="13"/>
      <c r="C50" s="14" t="s">
        <v>110</v>
      </c>
      <c r="D50" s="34">
        <v>490602.97</v>
      </c>
      <c r="E50" s="28"/>
      <c r="F50" s="35"/>
    </row>
    <row r="51" spans="1:6">
      <c r="A51" s="12" t="s">
        <v>111</v>
      </c>
      <c r="B51" s="13"/>
      <c r="C51" s="14" t="s">
        <v>112</v>
      </c>
      <c r="D51" s="34">
        <v>1342900.45</v>
      </c>
      <c r="E51" s="28"/>
      <c r="F51" s="35"/>
    </row>
    <row r="52" spans="1:6">
      <c r="A52" s="12" t="s">
        <v>113</v>
      </c>
      <c r="B52" s="13"/>
      <c r="C52" s="14" t="s">
        <v>114</v>
      </c>
      <c r="D52" s="34">
        <v>198949.7</v>
      </c>
      <c r="E52" s="28"/>
      <c r="F52" s="35"/>
    </row>
    <row r="53" spans="1:6">
      <c r="A53" s="12" t="s">
        <v>115</v>
      </c>
      <c r="B53" s="13"/>
      <c r="C53" s="14" t="s">
        <v>116</v>
      </c>
      <c r="D53" s="34">
        <v>59500</v>
      </c>
      <c r="E53" s="28"/>
      <c r="F53" s="35"/>
    </row>
    <row r="54" spans="1:6">
      <c r="A54" s="12" t="s">
        <v>117</v>
      </c>
      <c r="B54" s="13"/>
      <c r="C54" s="14" t="s">
        <v>118</v>
      </c>
      <c r="D54" s="34">
        <v>288685.75</v>
      </c>
      <c r="E54" s="28"/>
      <c r="F54" s="35"/>
    </row>
    <row r="55" spans="1:6">
      <c r="A55" s="12" t="s">
        <v>119</v>
      </c>
      <c r="B55" s="13"/>
      <c r="C55" s="14" t="s">
        <v>120</v>
      </c>
      <c r="D55" s="34">
        <v>40430.25</v>
      </c>
      <c r="E55" s="28"/>
      <c r="F55" s="35"/>
    </row>
    <row r="56" spans="1:6">
      <c r="A56" s="12" t="s">
        <v>121</v>
      </c>
      <c r="B56" s="13"/>
      <c r="C56" s="14" t="s">
        <v>122</v>
      </c>
      <c r="D56" s="34">
        <v>0</v>
      </c>
      <c r="E56" s="28"/>
      <c r="F56" s="35"/>
    </row>
    <row r="57" spans="1:6">
      <c r="A57" s="12" t="s">
        <v>123</v>
      </c>
      <c r="B57" s="13"/>
      <c r="C57" s="14" t="s">
        <v>124</v>
      </c>
      <c r="D57" s="34">
        <v>0</v>
      </c>
      <c r="E57" s="28"/>
      <c r="F57" s="35"/>
    </row>
    <row r="58" spans="1:6">
      <c r="A58" s="12" t="s">
        <v>125</v>
      </c>
      <c r="B58" s="13"/>
      <c r="C58" s="14" t="s">
        <v>126</v>
      </c>
      <c r="D58" s="34">
        <v>0</v>
      </c>
      <c r="E58" s="28"/>
      <c r="F58" s="35"/>
    </row>
    <row r="59" spans="1:6">
      <c r="A59" s="12" t="s">
        <v>127</v>
      </c>
      <c r="B59" s="13"/>
      <c r="C59" s="14" t="s">
        <v>128</v>
      </c>
      <c r="D59" s="34">
        <v>0</v>
      </c>
      <c r="E59" s="28"/>
      <c r="F59" s="35"/>
    </row>
    <row r="60" spans="1:6">
      <c r="A60" s="12" t="s">
        <v>129</v>
      </c>
      <c r="B60" s="13"/>
      <c r="C60" s="14" t="s">
        <v>130</v>
      </c>
      <c r="D60" s="34">
        <v>0</v>
      </c>
      <c r="E60" s="28"/>
      <c r="F60" s="35"/>
    </row>
    <row r="61" spans="1:6" ht="13.5" thickBot="1">
      <c r="A61" s="12" t="s">
        <v>131</v>
      </c>
      <c r="B61" s="13"/>
      <c r="C61" s="14" t="s">
        <v>132</v>
      </c>
      <c r="D61" s="34">
        <v>0</v>
      </c>
      <c r="E61" s="28"/>
      <c r="F61" s="35"/>
    </row>
    <row r="62" spans="1:6" ht="13.5" thickBot="1">
      <c r="A62" s="19" t="s">
        <v>12</v>
      </c>
      <c r="B62" s="20"/>
      <c r="C62" s="21"/>
      <c r="D62" s="22">
        <f>SUM(D27:D61)</f>
        <v>9380829.6999999993</v>
      </c>
      <c r="E62" s="28"/>
    </row>
    <row r="63" spans="1:6" ht="13.5" thickBot="1">
      <c r="A63" s="19" t="s">
        <v>13</v>
      </c>
      <c r="B63" s="20"/>
      <c r="C63" s="21"/>
      <c r="D63" s="22">
        <f>D24+D62</f>
        <v>36406655.900000006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30" t="s">
        <v>149</v>
      </c>
      <c r="B66" s="130"/>
      <c r="C66" s="130"/>
      <c r="D66" s="130"/>
      <c r="E66" s="39"/>
    </row>
    <row r="67" spans="1:5" ht="13.5" thickBot="1">
      <c r="A67" s="131" t="s">
        <v>135</v>
      </c>
      <c r="B67" s="131"/>
      <c r="C67" s="131"/>
      <c r="D67" s="131"/>
      <c r="E67" s="39"/>
    </row>
    <row r="68" spans="1:5">
      <c r="A68" s="40" t="s">
        <v>14</v>
      </c>
      <c r="B68" s="10"/>
      <c r="C68" s="41"/>
      <c r="D68" s="42"/>
      <c r="E68" s="38"/>
    </row>
    <row r="69" spans="1:5">
      <c r="A69" s="43"/>
      <c r="B69" s="31"/>
      <c r="C69" s="41"/>
      <c r="D69" s="44"/>
      <c r="E69" s="38"/>
    </row>
    <row r="70" spans="1:5" ht="13.5" thickBot="1">
      <c r="A70" s="40" t="s">
        <v>15</v>
      </c>
      <c r="B70" s="31"/>
      <c r="C70" s="41" t="s">
        <v>16</v>
      </c>
      <c r="D70" s="42" t="s">
        <v>17</v>
      </c>
      <c r="E70" s="38"/>
    </row>
    <row r="71" spans="1:5">
      <c r="A71" s="45" t="s">
        <v>18</v>
      </c>
      <c r="B71" s="46" t="s">
        <v>19</v>
      </c>
      <c r="C71" s="113" t="s">
        <v>20</v>
      </c>
      <c r="D71" s="122">
        <v>17116517.57</v>
      </c>
      <c r="E71" s="38"/>
    </row>
    <row r="72" spans="1:5">
      <c r="A72" s="47" t="s">
        <v>18</v>
      </c>
      <c r="B72" s="48" t="s">
        <v>21</v>
      </c>
      <c r="C72" s="49" t="s">
        <v>22</v>
      </c>
      <c r="D72" s="50">
        <v>5850589.9199999999</v>
      </c>
      <c r="E72" s="38"/>
    </row>
    <row r="73" spans="1:5">
      <c r="A73" s="47" t="s">
        <v>18</v>
      </c>
      <c r="B73" s="48" t="s">
        <v>23</v>
      </c>
      <c r="C73" s="49">
        <v>40130</v>
      </c>
      <c r="D73" s="50">
        <v>1567428.6</v>
      </c>
      <c r="E73" s="38"/>
    </row>
    <row r="74" spans="1:5">
      <c r="A74" s="47" t="s">
        <v>18</v>
      </c>
      <c r="B74" s="48" t="s">
        <v>24</v>
      </c>
      <c r="C74" s="49" t="s">
        <v>25</v>
      </c>
      <c r="D74" s="50">
        <v>773037.99</v>
      </c>
      <c r="E74" s="38"/>
    </row>
    <row r="75" spans="1:5">
      <c r="A75" s="47" t="s">
        <v>18</v>
      </c>
      <c r="B75" s="48" t="s">
        <v>26</v>
      </c>
      <c r="C75" s="49">
        <v>40160</v>
      </c>
      <c r="D75" s="50">
        <v>0</v>
      </c>
      <c r="E75" s="38"/>
    </row>
    <row r="76" spans="1:5">
      <c r="A76" s="47" t="s">
        <v>18</v>
      </c>
      <c r="B76" s="48" t="s">
        <v>27</v>
      </c>
      <c r="C76" s="49">
        <v>40180</v>
      </c>
      <c r="D76" s="50">
        <v>0</v>
      </c>
      <c r="E76" s="38"/>
    </row>
    <row r="77" spans="1:5">
      <c r="A77" s="47" t="s">
        <v>18</v>
      </c>
      <c r="B77" s="48" t="s">
        <v>28</v>
      </c>
      <c r="C77" s="49">
        <v>40190</v>
      </c>
      <c r="D77" s="50">
        <v>164580</v>
      </c>
      <c r="E77" s="38"/>
    </row>
    <row r="78" spans="1:5">
      <c r="A78" s="47" t="s">
        <v>29</v>
      </c>
      <c r="B78" s="48" t="s">
        <v>19</v>
      </c>
      <c r="C78" s="49" t="s">
        <v>30</v>
      </c>
      <c r="D78" s="50">
        <v>972165.74</v>
      </c>
      <c r="E78" s="38"/>
    </row>
    <row r="79" spans="1:5">
      <c r="A79" s="47" t="s">
        <v>29</v>
      </c>
      <c r="B79" s="48" t="s">
        <v>21</v>
      </c>
      <c r="C79" s="49" t="s">
        <v>31</v>
      </c>
      <c r="D79" s="50">
        <v>354517.98</v>
      </c>
      <c r="E79" s="38"/>
    </row>
    <row r="80" spans="1:5">
      <c r="A80" s="47" t="s">
        <v>29</v>
      </c>
      <c r="B80" s="48" t="s">
        <v>23</v>
      </c>
      <c r="C80" s="49">
        <v>40330</v>
      </c>
      <c r="D80" s="50">
        <v>117244.8</v>
      </c>
      <c r="E80" s="38"/>
    </row>
    <row r="81" spans="1:5">
      <c r="A81" s="47" t="s">
        <v>29</v>
      </c>
      <c r="B81" s="48" t="s">
        <v>24</v>
      </c>
      <c r="C81" s="49" t="s">
        <v>32</v>
      </c>
      <c r="D81" s="50">
        <v>109743.6</v>
      </c>
      <c r="E81" s="38"/>
    </row>
    <row r="82" spans="1:5">
      <c r="A82" s="47" t="s">
        <v>29</v>
      </c>
      <c r="B82" s="116" t="s">
        <v>26</v>
      </c>
      <c r="C82" s="49">
        <v>40360</v>
      </c>
      <c r="D82" s="50">
        <v>0</v>
      </c>
      <c r="E82" s="38"/>
    </row>
    <row r="83" spans="1:5">
      <c r="A83" s="47" t="s">
        <v>29</v>
      </c>
      <c r="B83" s="116" t="s">
        <v>27</v>
      </c>
      <c r="C83" s="49">
        <v>40380</v>
      </c>
      <c r="D83" s="50">
        <v>0</v>
      </c>
      <c r="E83" s="38"/>
    </row>
    <row r="84" spans="1:5" ht="13.5" thickBot="1">
      <c r="A84" s="47" t="s">
        <v>29</v>
      </c>
      <c r="B84" s="116" t="s">
        <v>28</v>
      </c>
      <c r="C84" s="49">
        <v>40390</v>
      </c>
      <c r="D84" s="50">
        <v>0</v>
      </c>
      <c r="E84" s="38"/>
    </row>
    <row r="85" spans="1:5" ht="13.5" thickBot="1">
      <c r="A85" s="19" t="s">
        <v>33</v>
      </c>
      <c r="B85" s="20"/>
      <c r="C85" s="21"/>
      <c r="D85" s="22">
        <f>SUM(D71:D84)</f>
        <v>27025826.200000003</v>
      </c>
      <c r="E85" s="38"/>
    </row>
    <row r="86" spans="1:5">
      <c r="A86" s="51"/>
      <c r="B86" s="52"/>
      <c r="C86" s="53"/>
      <c r="D86" s="54"/>
      <c r="E86" s="38"/>
    </row>
    <row r="87" spans="1:5">
      <c r="A87" s="55" t="s">
        <v>34</v>
      </c>
      <c r="B87" s="52"/>
      <c r="C87" s="53"/>
      <c r="D87" s="54"/>
      <c r="E87" s="38"/>
    </row>
    <row r="88" spans="1:5">
      <c r="A88" s="56" t="s">
        <v>18</v>
      </c>
      <c r="B88" s="57" t="s">
        <v>19</v>
      </c>
      <c r="C88" s="49">
        <v>40110</v>
      </c>
      <c r="D88" s="50">
        <v>0</v>
      </c>
      <c r="E88" s="38"/>
    </row>
    <row r="89" spans="1:5" ht="13.5" thickBot="1">
      <c r="A89" s="58" t="s">
        <v>29</v>
      </c>
      <c r="B89" s="59" t="s">
        <v>19</v>
      </c>
      <c r="C89" s="60">
        <v>40310</v>
      </c>
      <c r="D89" s="123">
        <v>0</v>
      </c>
      <c r="E89" s="38"/>
    </row>
    <row r="90" spans="1:5" ht="13.5" thickBot="1">
      <c r="A90" s="19" t="s">
        <v>35</v>
      </c>
      <c r="B90" s="20"/>
      <c r="C90" s="21"/>
      <c r="D90" s="22">
        <f>SUM(D88:D89)</f>
        <v>0</v>
      </c>
      <c r="E90" s="38"/>
    </row>
    <row r="91" spans="1:5" ht="13.5" thickBot="1">
      <c r="A91" s="43"/>
      <c r="B91" s="52"/>
      <c r="C91" s="53"/>
      <c r="D91" s="54"/>
      <c r="E91" s="38"/>
    </row>
    <row r="92" spans="1:5" ht="13.5" thickBot="1">
      <c r="A92" s="19" t="s">
        <v>36</v>
      </c>
      <c r="B92" s="20"/>
      <c r="C92" s="21"/>
      <c r="D92" s="22">
        <f>+D85+D90</f>
        <v>27025826.200000003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26" t="s">
        <v>37</v>
      </c>
      <c r="B94" s="127"/>
      <c r="C94" s="64"/>
      <c r="D94" s="65"/>
      <c r="E94" s="38"/>
    </row>
    <row r="95" spans="1:5">
      <c r="A95" s="66" t="s">
        <v>18</v>
      </c>
      <c r="B95" s="67"/>
      <c r="C95" s="68"/>
      <c r="D95" s="69">
        <v>25472154.080000002</v>
      </c>
      <c r="E95" s="38"/>
    </row>
    <row r="96" spans="1:5">
      <c r="A96" s="70"/>
      <c r="B96" s="52"/>
      <c r="C96" s="71"/>
      <c r="D96" s="72"/>
      <c r="E96" s="38"/>
    </row>
    <row r="97" spans="1:256">
      <c r="A97" s="73" t="s">
        <v>29</v>
      </c>
      <c r="B97" s="74"/>
      <c r="C97" s="75"/>
      <c r="D97" s="76">
        <v>1553672.12</v>
      </c>
      <c r="E97" s="38"/>
    </row>
    <row r="98" spans="1:256" ht="13.5" thickBot="1">
      <c r="A98" s="77"/>
      <c r="B98" s="52"/>
      <c r="C98" s="71"/>
      <c r="D98" s="72"/>
      <c r="E98" s="38"/>
    </row>
    <row r="99" spans="1:256" ht="13.5" thickBot="1">
      <c r="A99" s="78" t="s">
        <v>2</v>
      </c>
      <c r="B99" s="79"/>
      <c r="C99" s="80"/>
      <c r="D99" s="81">
        <v>27025826.200000003</v>
      </c>
      <c r="E99" s="38"/>
    </row>
    <row r="100" spans="1:256">
      <c r="A100" s="82"/>
      <c r="B100" s="67"/>
      <c r="C100" s="62"/>
      <c r="D100" s="83"/>
      <c r="E100" s="38"/>
    </row>
    <row r="101" spans="1:256">
      <c r="A101" s="84" t="s">
        <v>38</v>
      </c>
      <c r="B101" s="85"/>
      <c r="C101" s="86"/>
      <c r="D101" s="87">
        <v>1342900.45</v>
      </c>
      <c r="E101" s="38"/>
    </row>
    <row r="102" spans="1:256" ht="13.5" thickBot="1">
      <c r="A102" s="82"/>
      <c r="B102" s="88"/>
      <c r="C102" s="62"/>
      <c r="D102" s="72"/>
      <c r="E102" s="38"/>
    </row>
    <row r="103" spans="1:256" ht="13.5" thickBot="1">
      <c r="A103" s="19" t="s">
        <v>39</v>
      </c>
      <c r="B103" s="20"/>
      <c r="C103" s="21"/>
      <c r="D103" s="22">
        <f>D99+D101</f>
        <v>28368726.650000002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96"/>
      <c r="B229" s="97"/>
      <c r="C229" s="98"/>
      <c r="D229" s="97"/>
      <c r="E229" s="97"/>
      <c r="F229" s="99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96"/>
      <c r="B246" s="97"/>
      <c r="C246" s="98"/>
      <c r="D246" s="97"/>
      <c r="E246" s="97"/>
      <c r="F246" s="99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96"/>
      <c r="B295" s="97"/>
      <c r="C295" s="98"/>
      <c r="D295" s="97"/>
      <c r="E295" s="97"/>
      <c r="F295" s="99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96"/>
      <c r="B307" s="97"/>
      <c r="C307" s="98"/>
      <c r="D307" s="97"/>
      <c r="E307" s="97"/>
      <c r="F307" s="99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96"/>
      <c r="B321" s="97"/>
      <c r="C321" s="98"/>
      <c r="D321" s="97"/>
      <c r="E321" s="97"/>
      <c r="F321" s="99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96"/>
      <c r="B334" s="97"/>
      <c r="C334" s="98"/>
      <c r="D334" s="97"/>
      <c r="E334" s="97"/>
      <c r="F334" s="99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96"/>
      <c r="B415" s="97"/>
      <c r="C415" s="98"/>
      <c r="D415" s="97"/>
      <c r="E415" s="97"/>
      <c r="F415" s="99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96"/>
      <c r="B480" s="97"/>
      <c r="C480" s="98"/>
      <c r="D480" s="97"/>
      <c r="E480" s="97"/>
      <c r="F480" s="99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9.140625" style="90"/>
    <col min="4" max="4" width="20.85546875" style="1" customWidth="1"/>
    <col min="5" max="5" width="21" style="1" customWidth="1"/>
    <col min="6" max="16384" width="9.140625" style="1"/>
  </cols>
  <sheetData>
    <row r="1" spans="1:16">
      <c r="A1" s="132" t="s">
        <v>150</v>
      </c>
      <c r="B1" s="132"/>
      <c r="C1" s="132"/>
      <c r="D1" s="132"/>
      <c r="E1" s="132"/>
    </row>
    <row r="2" spans="1:16" ht="13.5" thickBot="1">
      <c r="A2" s="132"/>
      <c r="B2" s="132"/>
      <c r="C2" s="132"/>
      <c r="D2" s="2" t="s">
        <v>0</v>
      </c>
      <c r="E2" s="3" t="s">
        <v>137</v>
      </c>
    </row>
    <row r="3" spans="1:16" ht="13.5" thickBot="1">
      <c r="A3" s="124" t="s">
        <v>135</v>
      </c>
      <c r="B3" s="4"/>
      <c r="C3" s="4"/>
      <c r="D3" s="4"/>
      <c r="E3" s="125"/>
      <c r="F3" s="5"/>
    </row>
    <row r="4" spans="1:16" ht="12.75" customHeight="1">
      <c r="A4" s="6"/>
      <c r="B4" s="7"/>
      <c r="C4" s="8"/>
      <c r="D4" s="8" t="s">
        <v>1</v>
      </c>
      <c r="E4" s="128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129"/>
      <c r="F5" s="5"/>
    </row>
    <row r="6" spans="1:16">
      <c r="A6" s="12">
        <v>0</v>
      </c>
      <c r="B6" s="13"/>
      <c r="C6" s="14">
        <v>0</v>
      </c>
      <c r="D6" s="15">
        <v>82152.05</v>
      </c>
      <c r="E6" s="16">
        <v>86695.55</v>
      </c>
      <c r="F6" s="5"/>
    </row>
    <row r="7" spans="1:16">
      <c r="A7" s="12" t="s">
        <v>41</v>
      </c>
      <c r="B7" s="13"/>
      <c r="C7" s="14" t="s">
        <v>42</v>
      </c>
      <c r="D7" s="15">
        <v>1840004.34</v>
      </c>
      <c r="E7" s="16">
        <v>1893691.59</v>
      </c>
      <c r="F7" s="5"/>
    </row>
    <row r="8" spans="1:16">
      <c r="A8" s="12" t="s">
        <v>43</v>
      </c>
      <c r="B8" s="13"/>
      <c r="C8" s="14" t="s">
        <v>20</v>
      </c>
      <c r="D8" s="15">
        <v>884847.53</v>
      </c>
      <c r="E8" s="16">
        <v>904953.45000000007</v>
      </c>
      <c r="F8" s="5"/>
    </row>
    <row r="9" spans="1:16">
      <c r="A9" s="12" t="s">
        <v>44</v>
      </c>
      <c r="B9" s="13"/>
      <c r="C9" s="14" t="s">
        <v>22</v>
      </c>
      <c r="D9" s="15">
        <v>515329.79</v>
      </c>
      <c r="E9" s="16">
        <v>521341.88999999996</v>
      </c>
      <c r="F9" s="5"/>
    </row>
    <row r="10" spans="1:16">
      <c r="A10" s="12" t="s">
        <v>45</v>
      </c>
      <c r="B10" s="13"/>
      <c r="C10" s="14" t="s">
        <v>46</v>
      </c>
      <c r="D10" s="15">
        <v>82492.3</v>
      </c>
      <c r="E10" s="16">
        <v>86435.35</v>
      </c>
      <c r="F10" s="5"/>
    </row>
    <row r="11" spans="1:16">
      <c r="A11" s="12" t="s">
        <v>47</v>
      </c>
      <c r="B11" s="13"/>
      <c r="C11" s="14" t="s">
        <v>25</v>
      </c>
      <c r="D11" s="15">
        <v>17287.86</v>
      </c>
      <c r="E11" s="16">
        <v>17287.86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2" t="s">
        <v>48</v>
      </c>
      <c r="B12" s="13"/>
      <c r="C12" s="14" t="s">
        <v>49</v>
      </c>
      <c r="D12" s="15">
        <v>0</v>
      </c>
      <c r="E12" s="16">
        <v>0</v>
      </c>
      <c r="F12" s="5"/>
    </row>
    <row r="13" spans="1:16" ht="13.5" thickBot="1">
      <c r="A13" s="12" t="s">
        <v>50</v>
      </c>
      <c r="B13" s="18"/>
      <c r="C13" s="14" t="s">
        <v>51</v>
      </c>
      <c r="D13" s="15">
        <v>0</v>
      </c>
      <c r="E13" s="16">
        <v>0</v>
      </c>
      <c r="F13" s="5"/>
    </row>
    <row r="14" spans="1:16" ht="13.5" thickBot="1">
      <c r="A14" s="19" t="s">
        <v>6</v>
      </c>
      <c r="B14" s="20"/>
      <c r="C14" s="21"/>
      <c r="D14" s="22">
        <f>SUM(D6:D13)</f>
        <v>3422113.8699999996</v>
      </c>
      <c r="E14" s="22">
        <f>SUM(E6:E13)</f>
        <v>3510405.6900000004</v>
      </c>
      <c r="F14" s="5"/>
    </row>
    <row r="15" spans="1:16">
      <c r="A15" s="23" t="s">
        <v>52</v>
      </c>
      <c r="B15" s="24"/>
      <c r="C15" s="25" t="s">
        <v>53</v>
      </c>
      <c r="D15" s="26">
        <v>4543.5</v>
      </c>
      <c r="E15" s="27"/>
      <c r="F15" s="5"/>
    </row>
    <row r="16" spans="1:16">
      <c r="A16" s="23" t="s">
        <v>54</v>
      </c>
      <c r="B16" s="13"/>
      <c r="C16" s="25" t="s">
        <v>55</v>
      </c>
      <c r="D16" s="26">
        <v>53687.25</v>
      </c>
      <c r="E16" s="27"/>
      <c r="F16" s="5"/>
    </row>
    <row r="17" spans="1:6">
      <c r="A17" s="23" t="s">
        <v>56</v>
      </c>
      <c r="B17" s="13"/>
      <c r="C17" s="25" t="s">
        <v>30</v>
      </c>
      <c r="D17" s="26">
        <v>20105.919999999998</v>
      </c>
      <c r="E17" s="27"/>
      <c r="F17" s="5"/>
    </row>
    <row r="18" spans="1:6">
      <c r="A18" s="23" t="s">
        <v>57</v>
      </c>
      <c r="B18" s="13"/>
      <c r="C18" s="25" t="s">
        <v>31</v>
      </c>
      <c r="D18" s="26">
        <v>6012.1</v>
      </c>
      <c r="E18" s="27"/>
      <c r="F18" s="5"/>
    </row>
    <row r="19" spans="1:6">
      <c r="A19" s="23" t="s">
        <v>58</v>
      </c>
      <c r="B19" s="13"/>
      <c r="C19" s="25" t="s">
        <v>59</v>
      </c>
      <c r="D19" s="26">
        <v>3943.05</v>
      </c>
      <c r="E19" s="27"/>
      <c r="F19" s="5"/>
    </row>
    <row r="20" spans="1:6">
      <c r="A20" s="23" t="s">
        <v>60</v>
      </c>
      <c r="B20" s="13"/>
      <c r="C20" s="25" t="s">
        <v>32</v>
      </c>
      <c r="D20" s="26">
        <v>0</v>
      </c>
      <c r="E20" s="27"/>
      <c r="F20" s="5"/>
    </row>
    <row r="21" spans="1:6">
      <c r="A21" s="23" t="s">
        <v>61</v>
      </c>
      <c r="B21" s="13"/>
      <c r="C21" s="25" t="s">
        <v>62</v>
      </c>
      <c r="D21" s="26">
        <v>0</v>
      </c>
      <c r="E21" s="27"/>
      <c r="F21" s="5"/>
    </row>
    <row r="22" spans="1:6" ht="13.5" thickBot="1">
      <c r="A22" s="23" t="s">
        <v>63</v>
      </c>
      <c r="B22" s="18"/>
      <c r="C22" s="25" t="s">
        <v>64</v>
      </c>
      <c r="D22" s="26">
        <v>0</v>
      </c>
      <c r="E22" s="28"/>
      <c r="F22" s="5"/>
    </row>
    <row r="23" spans="1:6" ht="13.5" thickBot="1">
      <c r="A23" s="19" t="s">
        <v>7</v>
      </c>
      <c r="B23" s="20"/>
      <c r="C23" s="21"/>
      <c r="D23" s="22">
        <f>SUM(D15:D22)</f>
        <v>88291.82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f>D23+D14</f>
        <v>3510405.6899999995</v>
      </c>
      <c r="E24" s="22">
        <v>3510405.6899999995</v>
      </c>
      <c r="F24" s="5"/>
    </row>
    <row r="25" spans="1:6">
      <c r="A25" s="30"/>
      <c r="B25" s="31"/>
      <c r="C25" s="32"/>
      <c r="D25" s="33"/>
      <c r="E25" s="28"/>
      <c r="F25" s="5"/>
    </row>
    <row r="26" spans="1:6">
      <c r="A26" s="9" t="s">
        <v>10</v>
      </c>
      <c r="B26" s="31"/>
      <c r="C26" s="32"/>
      <c r="D26" s="33"/>
      <c r="E26" s="27"/>
      <c r="F26" s="5"/>
    </row>
    <row r="27" spans="1:6">
      <c r="A27" s="12" t="s">
        <v>151</v>
      </c>
      <c r="B27" s="13"/>
      <c r="C27" s="14" t="s">
        <v>152</v>
      </c>
      <c r="D27" s="34">
        <v>0</v>
      </c>
      <c r="E27" s="27"/>
      <c r="F27" s="35"/>
    </row>
    <row r="28" spans="1:6">
      <c r="A28" s="12" t="s">
        <v>67</v>
      </c>
      <c r="B28" s="13"/>
      <c r="C28" s="14" t="s">
        <v>68</v>
      </c>
      <c r="D28" s="34">
        <v>73552.12</v>
      </c>
      <c r="E28" s="27"/>
      <c r="F28" s="35"/>
    </row>
    <row r="29" spans="1:6">
      <c r="A29" s="12" t="s">
        <v>69</v>
      </c>
      <c r="B29" s="13"/>
      <c r="C29" s="14" t="s">
        <v>70</v>
      </c>
      <c r="D29" s="34">
        <v>0</v>
      </c>
      <c r="E29" s="27"/>
      <c r="F29" s="35"/>
    </row>
    <row r="30" spans="1:6">
      <c r="A30" s="12" t="s">
        <v>71</v>
      </c>
      <c r="B30" s="13"/>
      <c r="C30" s="14" t="s">
        <v>72</v>
      </c>
      <c r="D30" s="34">
        <v>0</v>
      </c>
      <c r="E30" s="28"/>
      <c r="F30" s="35"/>
    </row>
    <row r="31" spans="1:6">
      <c r="A31" s="12" t="s">
        <v>73</v>
      </c>
      <c r="B31" s="13"/>
      <c r="C31" s="14" t="s">
        <v>74</v>
      </c>
      <c r="D31" s="34">
        <v>0</v>
      </c>
      <c r="E31" s="28"/>
      <c r="F31" s="35"/>
    </row>
    <row r="32" spans="1:6">
      <c r="A32" s="12" t="s">
        <v>75</v>
      </c>
      <c r="B32" s="13"/>
      <c r="C32" s="14" t="s">
        <v>76</v>
      </c>
      <c r="D32" s="34">
        <v>17231.28</v>
      </c>
      <c r="E32" s="28"/>
      <c r="F32" s="35"/>
    </row>
    <row r="33" spans="1:10">
      <c r="A33" s="12" t="s">
        <v>77</v>
      </c>
      <c r="B33" s="13"/>
      <c r="C33" s="14">
        <v>40262</v>
      </c>
      <c r="D33" s="34">
        <v>3381.84</v>
      </c>
      <c r="E33" s="28"/>
      <c r="F33" s="35"/>
    </row>
    <row r="34" spans="1:10">
      <c r="A34" s="12" t="s">
        <v>79</v>
      </c>
      <c r="B34" s="13"/>
      <c r="C34" s="14">
        <v>40263</v>
      </c>
      <c r="D34" s="34">
        <v>0</v>
      </c>
      <c r="E34" s="28"/>
      <c r="F34" s="35"/>
    </row>
    <row r="35" spans="1:10">
      <c r="A35" s="12" t="s">
        <v>80</v>
      </c>
      <c r="B35" s="13"/>
      <c r="C35" s="14" t="s">
        <v>81</v>
      </c>
      <c r="D35" s="34">
        <v>0</v>
      </c>
      <c r="E35" s="28"/>
      <c r="F35" s="35"/>
    </row>
    <row r="36" spans="1:10">
      <c r="A36" s="12" t="s">
        <v>82</v>
      </c>
      <c r="B36" s="13"/>
      <c r="C36" s="14">
        <v>40265</v>
      </c>
      <c r="D36" s="34">
        <v>483.12</v>
      </c>
      <c r="E36" s="28"/>
      <c r="F36" s="35"/>
    </row>
    <row r="37" spans="1:10">
      <c r="A37" s="12" t="s">
        <v>84</v>
      </c>
      <c r="B37" s="13"/>
      <c r="C37" s="14">
        <v>40266</v>
      </c>
      <c r="D37" s="34">
        <v>0</v>
      </c>
      <c r="E37" s="28"/>
      <c r="F37" s="35"/>
    </row>
    <row r="38" spans="1:10">
      <c r="A38" s="12" t="s">
        <v>11</v>
      </c>
      <c r="B38" s="13"/>
      <c r="C38" s="14" t="s">
        <v>138</v>
      </c>
      <c r="D38" s="34">
        <v>0</v>
      </c>
      <c r="E38" s="28"/>
      <c r="F38" s="35"/>
    </row>
    <row r="39" spans="1:10">
      <c r="A39" s="12" t="s">
        <v>85</v>
      </c>
      <c r="B39" s="13"/>
      <c r="C39" s="14" t="s">
        <v>86</v>
      </c>
      <c r="D39" s="34">
        <v>0</v>
      </c>
      <c r="E39" s="28"/>
      <c r="F39" s="112"/>
      <c r="G39" s="5"/>
    </row>
    <row r="40" spans="1:10">
      <c r="A40" s="12" t="s">
        <v>87</v>
      </c>
      <c r="B40" s="13"/>
      <c r="C40" s="14" t="s">
        <v>88</v>
      </c>
      <c r="D40" s="34">
        <v>503073.13</v>
      </c>
      <c r="E40" s="28"/>
      <c r="F40" s="112"/>
    </row>
    <row r="41" spans="1:10">
      <c r="A41" s="12" t="s">
        <v>89</v>
      </c>
      <c r="B41" s="13"/>
      <c r="C41" s="14" t="s">
        <v>90</v>
      </c>
      <c r="D41" s="34">
        <v>165210</v>
      </c>
      <c r="E41" s="28"/>
      <c r="F41" s="30"/>
    </row>
    <row r="42" spans="1:10">
      <c r="A42" s="12" t="s">
        <v>91</v>
      </c>
      <c r="B42" s="13"/>
      <c r="C42" s="14" t="s">
        <v>92</v>
      </c>
      <c r="D42" s="34">
        <v>0</v>
      </c>
      <c r="E42" s="28"/>
      <c r="F42" s="112"/>
    </row>
    <row r="43" spans="1:10">
      <c r="A43" s="12" t="s">
        <v>93</v>
      </c>
      <c r="B43" s="13"/>
      <c r="C43" s="14" t="s">
        <v>94</v>
      </c>
      <c r="D43" s="34">
        <v>0</v>
      </c>
      <c r="E43" s="28"/>
      <c r="F43" s="35"/>
    </row>
    <row r="44" spans="1:10">
      <c r="A44" s="12" t="s">
        <v>95</v>
      </c>
      <c r="B44" s="13"/>
      <c r="C44" s="14" t="s">
        <v>96</v>
      </c>
      <c r="D44" s="34">
        <v>0</v>
      </c>
      <c r="E44" s="28"/>
      <c r="F44" s="35"/>
      <c r="J44" s="5"/>
    </row>
    <row r="45" spans="1:10">
      <c r="A45" s="12" t="s">
        <v>97</v>
      </c>
      <c r="B45" s="13"/>
      <c r="C45" s="14" t="s">
        <v>98</v>
      </c>
      <c r="D45" s="34">
        <v>259465.53</v>
      </c>
      <c r="E45" s="28"/>
      <c r="F45" s="35"/>
    </row>
    <row r="46" spans="1:10">
      <c r="A46" s="12" t="s">
        <v>99</v>
      </c>
      <c r="B46" s="13"/>
      <c r="C46" s="14" t="s">
        <v>100</v>
      </c>
      <c r="D46" s="34">
        <v>223178.28</v>
      </c>
      <c r="E46" s="28"/>
      <c r="F46" s="35"/>
    </row>
    <row r="47" spans="1:10">
      <c r="A47" s="12" t="s">
        <v>101</v>
      </c>
      <c r="B47" s="13"/>
      <c r="C47" s="14" t="s">
        <v>102</v>
      </c>
      <c r="D47" s="34">
        <v>7426.62</v>
      </c>
      <c r="E47" s="28"/>
      <c r="F47" s="35"/>
    </row>
    <row r="48" spans="1:10">
      <c r="A48" s="12" t="s">
        <v>103</v>
      </c>
      <c r="B48" s="13"/>
      <c r="C48" s="14" t="s">
        <v>104</v>
      </c>
      <c r="D48" s="34">
        <v>285788.87</v>
      </c>
      <c r="E48" s="28"/>
      <c r="F48" s="35"/>
    </row>
    <row r="49" spans="1:6">
      <c r="A49" s="12" t="s">
        <v>105</v>
      </c>
      <c r="B49" s="13"/>
      <c r="C49" s="14" t="s">
        <v>106</v>
      </c>
      <c r="D49" s="34">
        <v>26059.85</v>
      </c>
      <c r="E49" s="28"/>
      <c r="F49" s="35"/>
    </row>
    <row r="50" spans="1:6">
      <c r="A50" s="12" t="s">
        <v>107</v>
      </c>
      <c r="B50" s="13"/>
      <c r="C50" s="14" t="s">
        <v>108</v>
      </c>
      <c r="D50" s="34">
        <v>7426.62</v>
      </c>
      <c r="E50" s="28"/>
      <c r="F50" s="35"/>
    </row>
    <row r="51" spans="1:6">
      <c r="A51" s="12" t="s">
        <v>109</v>
      </c>
      <c r="B51" s="13"/>
      <c r="C51" s="14" t="s">
        <v>110</v>
      </c>
      <c r="D51" s="34">
        <v>166567.82</v>
      </c>
      <c r="E51" s="28"/>
      <c r="F51" s="35"/>
    </row>
    <row r="52" spans="1:6">
      <c r="A52" s="12" t="s">
        <v>111</v>
      </c>
      <c r="B52" s="13"/>
      <c r="C52" s="14" t="s">
        <v>112</v>
      </c>
      <c r="D52" s="34">
        <v>49675.81</v>
      </c>
      <c r="E52" s="28"/>
      <c r="F52" s="35"/>
    </row>
    <row r="53" spans="1:6">
      <c r="A53" s="12" t="s">
        <v>113</v>
      </c>
      <c r="B53" s="13"/>
      <c r="C53" s="14" t="s">
        <v>114</v>
      </c>
      <c r="D53" s="34">
        <v>0</v>
      </c>
      <c r="E53" s="28"/>
      <c r="F53" s="35"/>
    </row>
    <row r="54" spans="1:6">
      <c r="A54" s="12" t="s">
        <v>115</v>
      </c>
      <c r="B54" s="13"/>
      <c r="C54" s="14" t="s">
        <v>116</v>
      </c>
      <c r="D54" s="34">
        <v>53716.49</v>
      </c>
      <c r="E54" s="28"/>
      <c r="F54" s="35"/>
    </row>
    <row r="55" spans="1:6">
      <c r="A55" s="12" t="s">
        <v>117</v>
      </c>
      <c r="B55" s="13"/>
      <c r="C55" s="14" t="s">
        <v>118</v>
      </c>
      <c r="D55" s="34">
        <v>0</v>
      </c>
      <c r="E55" s="28"/>
      <c r="F55" s="35"/>
    </row>
    <row r="56" spans="1:6">
      <c r="A56" s="12" t="s">
        <v>119</v>
      </c>
      <c r="B56" s="13"/>
      <c r="C56" s="14" t="s">
        <v>120</v>
      </c>
      <c r="D56" s="34">
        <v>0</v>
      </c>
      <c r="E56" s="28"/>
      <c r="F56" s="35"/>
    </row>
    <row r="57" spans="1:6">
      <c r="A57" s="12" t="s">
        <v>121</v>
      </c>
      <c r="B57" s="13"/>
      <c r="C57" s="14" t="s">
        <v>122</v>
      </c>
      <c r="D57" s="34">
        <v>0</v>
      </c>
      <c r="E57" s="28"/>
      <c r="F57" s="35"/>
    </row>
    <row r="58" spans="1:6">
      <c r="A58" s="12" t="s">
        <v>123</v>
      </c>
      <c r="B58" s="13"/>
      <c r="C58" s="14" t="s">
        <v>124</v>
      </c>
      <c r="D58" s="34">
        <v>0</v>
      </c>
      <c r="E58" s="28"/>
      <c r="F58" s="35"/>
    </row>
    <row r="59" spans="1:6">
      <c r="A59" s="12" t="s">
        <v>125</v>
      </c>
      <c r="B59" s="13"/>
      <c r="C59" s="14" t="s">
        <v>126</v>
      </c>
      <c r="D59" s="34">
        <v>0</v>
      </c>
      <c r="E59" s="28"/>
      <c r="F59" s="35"/>
    </row>
    <row r="60" spans="1:6">
      <c r="A60" s="12" t="s">
        <v>127</v>
      </c>
      <c r="B60" s="13"/>
      <c r="C60" s="14" t="s">
        <v>128</v>
      </c>
      <c r="D60" s="34">
        <v>0</v>
      </c>
      <c r="E60" s="28"/>
      <c r="F60" s="35"/>
    </row>
    <row r="61" spans="1:6" ht="13.5" thickBot="1">
      <c r="A61" s="12" t="s">
        <v>129</v>
      </c>
      <c r="B61" s="13"/>
      <c r="C61" s="14" t="s">
        <v>130</v>
      </c>
      <c r="D61" s="34">
        <v>0</v>
      </c>
      <c r="E61" s="28"/>
      <c r="F61" s="35"/>
    </row>
    <row r="62" spans="1:6" ht="13.5" thickBot="1">
      <c r="A62" s="19" t="s">
        <v>12</v>
      </c>
      <c r="B62" s="20"/>
      <c r="C62" s="21"/>
      <c r="D62" s="22">
        <f>SUM(D27:D61)</f>
        <v>1842237.3800000004</v>
      </c>
      <c r="E62" s="28"/>
    </row>
    <row r="63" spans="1:6" ht="13.5" thickBot="1">
      <c r="A63" s="19" t="s">
        <v>13</v>
      </c>
      <c r="B63" s="20"/>
      <c r="C63" s="21"/>
      <c r="D63" s="22">
        <f>D24+D62</f>
        <v>5352643.07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30" t="s">
        <v>150</v>
      </c>
      <c r="B66" s="130"/>
      <c r="C66" s="130"/>
      <c r="D66" s="130"/>
      <c r="E66" s="39"/>
    </row>
    <row r="67" spans="1:5" ht="13.5" thickBot="1">
      <c r="A67" s="131" t="s">
        <v>135</v>
      </c>
      <c r="B67" s="131"/>
      <c r="C67" s="131"/>
      <c r="D67" s="131"/>
      <c r="E67" s="39"/>
    </row>
    <row r="68" spans="1:5">
      <c r="A68" s="40" t="s">
        <v>14</v>
      </c>
      <c r="B68" s="10"/>
      <c r="C68" s="41"/>
      <c r="D68" s="42"/>
      <c r="E68" s="38"/>
    </row>
    <row r="69" spans="1:5">
      <c r="A69" s="43"/>
      <c r="B69" s="31"/>
      <c r="C69" s="41"/>
      <c r="D69" s="44"/>
      <c r="E69" s="38"/>
    </row>
    <row r="70" spans="1:5" ht="13.5" thickBot="1">
      <c r="A70" s="40" t="s">
        <v>15</v>
      </c>
      <c r="B70" s="31"/>
      <c r="C70" s="41" t="s">
        <v>16</v>
      </c>
      <c r="D70" s="42" t="s">
        <v>17</v>
      </c>
      <c r="E70" s="38"/>
    </row>
    <row r="71" spans="1:5">
      <c r="A71" s="45" t="s">
        <v>18</v>
      </c>
      <c r="B71" s="46" t="s">
        <v>19</v>
      </c>
      <c r="C71" s="113" t="s">
        <v>20</v>
      </c>
      <c r="D71" s="122">
        <v>1922156.3900000001</v>
      </c>
      <c r="E71" s="38"/>
    </row>
    <row r="72" spans="1:5">
      <c r="A72" s="47" t="s">
        <v>18</v>
      </c>
      <c r="B72" s="48" t="s">
        <v>21</v>
      </c>
      <c r="C72" s="49" t="s">
        <v>22</v>
      </c>
      <c r="D72" s="50">
        <v>884847.53</v>
      </c>
      <c r="E72" s="38"/>
    </row>
    <row r="73" spans="1:5">
      <c r="A73" s="47" t="s">
        <v>18</v>
      </c>
      <c r="B73" s="48" t="s">
        <v>23</v>
      </c>
      <c r="C73" s="49">
        <v>40130</v>
      </c>
      <c r="D73" s="50">
        <v>515329.79</v>
      </c>
      <c r="E73" s="38"/>
    </row>
    <row r="74" spans="1:5">
      <c r="A74" s="47" t="s">
        <v>18</v>
      </c>
      <c r="B74" s="48" t="s">
        <v>24</v>
      </c>
      <c r="C74" s="49" t="s">
        <v>25</v>
      </c>
      <c r="D74" s="50">
        <v>82492.3</v>
      </c>
      <c r="E74" s="38"/>
    </row>
    <row r="75" spans="1:5">
      <c r="A75" s="47" t="s">
        <v>18</v>
      </c>
      <c r="B75" s="48" t="s">
        <v>26</v>
      </c>
      <c r="C75" s="49">
        <v>40160</v>
      </c>
      <c r="D75" s="50">
        <v>17287.86</v>
      </c>
      <c r="E75" s="38"/>
    </row>
    <row r="76" spans="1:5">
      <c r="A76" s="47" t="s">
        <v>18</v>
      </c>
      <c r="B76" s="48" t="s">
        <v>27</v>
      </c>
      <c r="C76" s="49">
        <v>40180</v>
      </c>
      <c r="D76" s="50">
        <v>0</v>
      </c>
      <c r="E76" s="38"/>
    </row>
    <row r="77" spans="1:5">
      <c r="A77" s="47" t="s">
        <v>18</v>
      </c>
      <c r="B77" s="48" t="s">
        <v>28</v>
      </c>
      <c r="C77" s="49">
        <v>40190</v>
      </c>
      <c r="D77" s="50">
        <v>0</v>
      </c>
      <c r="E77" s="38"/>
    </row>
    <row r="78" spans="1:5">
      <c r="A78" s="47" t="s">
        <v>29</v>
      </c>
      <c r="B78" s="48" t="s">
        <v>19</v>
      </c>
      <c r="C78" s="49" t="s">
        <v>30</v>
      </c>
      <c r="D78" s="50">
        <v>58230.75</v>
      </c>
      <c r="E78" s="38"/>
    </row>
    <row r="79" spans="1:5">
      <c r="A79" s="47" t="s">
        <v>29</v>
      </c>
      <c r="B79" s="48" t="s">
        <v>21</v>
      </c>
      <c r="C79" s="49" t="s">
        <v>31</v>
      </c>
      <c r="D79" s="50">
        <v>20105.919999999998</v>
      </c>
      <c r="E79" s="38"/>
    </row>
    <row r="80" spans="1:5">
      <c r="A80" s="47" t="s">
        <v>29</v>
      </c>
      <c r="B80" s="48" t="s">
        <v>23</v>
      </c>
      <c r="C80" s="49">
        <v>40330</v>
      </c>
      <c r="D80" s="50">
        <v>6012.1</v>
      </c>
      <c r="E80" s="38"/>
    </row>
    <row r="81" spans="1:5">
      <c r="A81" s="47" t="s">
        <v>29</v>
      </c>
      <c r="B81" s="48" t="s">
        <v>24</v>
      </c>
      <c r="C81" s="49" t="s">
        <v>32</v>
      </c>
      <c r="D81" s="50">
        <v>3943.05</v>
      </c>
      <c r="E81" s="38"/>
    </row>
    <row r="82" spans="1:5">
      <c r="A82" s="47" t="s">
        <v>29</v>
      </c>
      <c r="B82" s="116" t="s">
        <v>26</v>
      </c>
      <c r="C82" s="49">
        <v>40360</v>
      </c>
      <c r="D82" s="50">
        <v>0</v>
      </c>
      <c r="E82" s="38"/>
    </row>
    <row r="83" spans="1:5">
      <c r="A83" s="47" t="s">
        <v>29</v>
      </c>
      <c r="B83" s="116" t="s">
        <v>27</v>
      </c>
      <c r="C83" s="49">
        <v>40380</v>
      </c>
      <c r="D83" s="50">
        <v>0</v>
      </c>
      <c r="E83" s="38"/>
    </row>
    <row r="84" spans="1:5" ht="13.5" thickBot="1">
      <c r="A84" s="47" t="s">
        <v>29</v>
      </c>
      <c r="B84" s="116" t="s">
        <v>28</v>
      </c>
      <c r="C84" s="49">
        <v>40390</v>
      </c>
      <c r="D84" s="50">
        <v>0</v>
      </c>
      <c r="E84" s="38"/>
    </row>
    <row r="85" spans="1:5" ht="13.5" thickBot="1">
      <c r="A85" s="19" t="s">
        <v>33</v>
      </c>
      <c r="B85" s="20"/>
      <c r="C85" s="21"/>
      <c r="D85" s="22">
        <f>SUM(D71:D84)</f>
        <v>3510405.6899999995</v>
      </c>
      <c r="E85" s="38"/>
    </row>
    <row r="86" spans="1:5">
      <c r="A86" s="51"/>
      <c r="B86" s="52"/>
      <c r="C86" s="53"/>
      <c r="D86" s="54"/>
      <c r="E86" s="38"/>
    </row>
    <row r="87" spans="1:5">
      <c r="A87" s="55" t="s">
        <v>34</v>
      </c>
      <c r="B87" s="52"/>
      <c r="C87" s="53"/>
      <c r="D87" s="54"/>
      <c r="E87" s="38"/>
    </row>
    <row r="88" spans="1:5">
      <c r="A88" s="56" t="s">
        <v>18</v>
      </c>
      <c r="B88" s="57" t="s">
        <v>19</v>
      </c>
      <c r="C88" s="49">
        <v>40110</v>
      </c>
      <c r="D88" s="50">
        <v>0</v>
      </c>
      <c r="E88" s="38"/>
    </row>
    <row r="89" spans="1:5" ht="13.5" thickBot="1">
      <c r="A89" s="58" t="s">
        <v>29</v>
      </c>
      <c r="B89" s="59" t="s">
        <v>19</v>
      </c>
      <c r="C89" s="60">
        <v>40310</v>
      </c>
      <c r="D89" s="123">
        <v>0</v>
      </c>
      <c r="E89" s="38"/>
    </row>
    <row r="90" spans="1:5" ht="13.5" thickBot="1">
      <c r="A90" s="19" t="s">
        <v>35</v>
      </c>
      <c r="B90" s="20"/>
      <c r="C90" s="21"/>
      <c r="D90" s="22">
        <v>0</v>
      </c>
      <c r="E90" s="38"/>
    </row>
    <row r="91" spans="1:5" ht="13.5" thickBot="1">
      <c r="A91" s="43"/>
      <c r="B91" s="52"/>
      <c r="C91" s="53"/>
      <c r="D91" s="54">
        <f>SUM(D89:D90)</f>
        <v>0</v>
      </c>
      <c r="E91" s="38"/>
    </row>
    <row r="92" spans="1:5" ht="13.5" thickBot="1">
      <c r="A92" s="19" t="s">
        <v>36</v>
      </c>
      <c r="B92" s="20"/>
      <c r="C92" s="21"/>
      <c r="D92" s="22">
        <v>3510405.6899999995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26" t="s">
        <v>37</v>
      </c>
      <c r="B94" s="127"/>
      <c r="C94" s="64"/>
      <c r="D94" s="65"/>
      <c r="E94" s="38"/>
    </row>
    <row r="95" spans="1:5">
      <c r="A95" s="66" t="s">
        <v>18</v>
      </c>
      <c r="B95" s="67"/>
      <c r="C95" s="68"/>
      <c r="D95" s="69">
        <v>3422113.8699999996</v>
      </c>
      <c r="E95" s="38"/>
    </row>
    <row r="96" spans="1:5">
      <c r="A96" s="70"/>
      <c r="B96" s="52"/>
      <c r="C96" s="71"/>
      <c r="D96" s="72"/>
      <c r="E96" s="38"/>
    </row>
    <row r="97" spans="1:256">
      <c r="A97" s="73" t="s">
        <v>29</v>
      </c>
      <c r="B97" s="74"/>
      <c r="C97" s="75"/>
      <c r="D97" s="76">
        <v>88291.82</v>
      </c>
      <c r="E97" s="38"/>
    </row>
    <row r="98" spans="1:256" ht="13.5" thickBot="1">
      <c r="A98" s="77"/>
      <c r="B98" s="52"/>
      <c r="C98" s="71"/>
      <c r="D98" s="72"/>
      <c r="E98" s="38"/>
    </row>
    <row r="99" spans="1:256" ht="13.5" thickBot="1">
      <c r="A99" s="78" t="s">
        <v>2</v>
      </c>
      <c r="B99" s="79"/>
      <c r="C99" s="80"/>
      <c r="D99" s="81">
        <v>3510405.6899999995</v>
      </c>
      <c r="E99" s="38"/>
    </row>
    <row r="100" spans="1:256">
      <c r="A100" s="82"/>
      <c r="B100" s="67"/>
      <c r="C100" s="62"/>
      <c r="D100" s="83"/>
      <c r="E100" s="38"/>
    </row>
    <row r="101" spans="1:256">
      <c r="A101" s="84" t="s">
        <v>38</v>
      </c>
      <c r="B101" s="85"/>
      <c r="C101" s="86"/>
      <c r="D101" s="87">
        <v>166567.82</v>
      </c>
      <c r="E101" s="38"/>
    </row>
    <row r="102" spans="1:256" ht="13.5" thickBot="1">
      <c r="A102" s="82"/>
      <c r="B102" s="88"/>
      <c r="C102" s="62"/>
      <c r="D102" s="72"/>
      <c r="E102" s="38"/>
    </row>
    <row r="103" spans="1:256" ht="13.5" thickBot="1">
      <c r="A103" s="19" t="s">
        <v>39</v>
      </c>
      <c r="B103" s="20"/>
      <c r="C103" s="21"/>
      <c r="D103" s="22">
        <v>3676973.5099999993</v>
      </c>
      <c r="E103" s="38"/>
    </row>
    <row r="104" spans="1:256">
      <c r="A104" s="5"/>
      <c r="B104" s="5"/>
      <c r="C104" s="37"/>
      <c r="D104" s="38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96"/>
      <c r="B229" s="97"/>
      <c r="C229" s="98"/>
      <c r="D229" s="97"/>
      <c r="E229" s="97"/>
      <c r="F229" s="99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96"/>
      <c r="B246" s="97"/>
      <c r="C246" s="98"/>
      <c r="D246" s="97"/>
      <c r="E246" s="97"/>
      <c r="F246" s="99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96"/>
      <c r="B295" s="97"/>
      <c r="C295" s="98"/>
      <c r="D295" s="97"/>
      <c r="E295" s="97"/>
      <c r="F295" s="99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96"/>
      <c r="B307" s="97"/>
      <c r="C307" s="98"/>
      <c r="D307" s="97"/>
      <c r="E307" s="97"/>
      <c r="F307" s="99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96"/>
      <c r="B321" s="97"/>
      <c r="C321" s="98"/>
      <c r="D321" s="97"/>
      <c r="E321" s="97"/>
      <c r="F321" s="99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96"/>
      <c r="B334" s="97"/>
      <c r="C334" s="98"/>
      <c r="D334" s="97"/>
      <c r="E334" s="97"/>
      <c r="F334" s="99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96"/>
      <c r="B415" s="97"/>
      <c r="C415" s="98"/>
      <c r="D415" s="97"/>
      <c r="E415" s="97"/>
      <c r="F415" s="99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96"/>
      <c r="B480" s="97"/>
      <c r="C480" s="98"/>
      <c r="D480" s="97"/>
      <c r="E480" s="97"/>
      <c r="F480" s="99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5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9.140625" style="90"/>
    <col min="4" max="4" width="20.85546875" style="1" customWidth="1"/>
    <col min="5" max="5" width="21" style="1" customWidth="1"/>
    <col min="6" max="16384" width="9.140625" style="1"/>
  </cols>
  <sheetData>
    <row r="1" spans="1:16">
      <c r="A1" s="132" t="s">
        <v>153</v>
      </c>
      <c r="B1" s="132"/>
      <c r="C1" s="132"/>
      <c r="D1" s="132"/>
      <c r="E1" s="132"/>
    </row>
    <row r="2" spans="1:16" ht="13.5" thickBot="1">
      <c r="A2" s="132"/>
      <c r="B2" s="132"/>
      <c r="C2" s="132"/>
      <c r="D2" s="2" t="s">
        <v>0</v>
      </c>
      <c r="E2" s="3" t="s">
        <v>137</v>
      </c>
    </row>
    <row r="3" spans="1:16" ht="13.5" thickBot="1">
      <c r="A3" s="124" t="s">
        <v>135</v>
      </c>
      <c r="B3" s="4"/>
      <c r="C3" s="4"/>
      <c r="D3" s="4"/>
      <c r="E3" s="125"/>
      <c r="F3" s="5"/>
    </row>
    <row r="4" spans="1:16" ht="12.75" customHeight="1">
      <c r="A4" s="6"/>
      <c r="B4" s="7"/>
      <c r="C4" s="8"/>
      <c r="D4" s="8" t="s">
        <v>1</v>
      </c>
      <c r="E4" s="128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129"/>
      <c r="F5" s="5"/>
    </row>
    <row r="6" spans="1:16">
      <c r="A6" s="12" t="s">
        <v>41</v>
      </c>
      <c r="B6" s="13"/>
      <c r="C6" s="105" t="s">
        <v>42</v>
      </c>
      <c r="D6" s="106">
        <v>153650.76999999999</v>
      </c>
      <c r="E6" s="107">
        <v>157781.43</v>
      </c>
      <c r="F6" s="5"/>
    </row>
    <row r="7" spans="1:16">
      <c r="A7" s="12" t="s">
        <v>43</v>
      </c>
      <c r="B7" s="13"/>
      <c r="C7" s="105" t="s">
        <v>20</v>
      </c>
      <c r="D7" s="106">
        <v>4451460.92</v>
      </c>
      <c r="E7" s="107">
        <v>4583572.4799999995</v>
      </c>
      <c r="F7" s="5"/>
    </row>
    <row r="8" spans="1:16">
      <c r="A8" s="12" t="s">
        <v>44</v>
      </c>
      <c r="B8" s="13"/>
      <c r="C8" s="105" t="s">
        <v>22</v>
      </c>
      <c r="D8" s="106">
        <v>1333371.8400000001</v>
      </c>
      <c r="E8" s="107">
        <v>1356466.53</v>
      </c>
      <c r="F8" s="5"/>
    </row>
    <row r="9" spans="1:16">
      <c r="A9" s="12" t="s">
        <v>45</v>
      </c>
      <c r="B9" s="13"/>
      <c r="C9" s="105" t="s">
        <v>46</v>
      </c>
      <c r="D9" s="106">
        <v>0</v>
      </c>
      <c r="E9" s="107">
        <v>0</v>
      </c>
      <c r="F9" s="5"/>
    </row>
    <row r="10" spans="1:16">
      <c r="A10" s="12" t="s">
        <v>47</v>
      </c>
      <c r="B10" s="13"/>
      <c r="C10" s="105" t="s">
        <v>25</v>
      </c>
      <c r="D10" s="106">
        <v>232638</v>
      </c>
      <c r="E10" s="107">
        <v>243564.52</v>
      </c>
      <c r="F10" s="5"/>
    </row>
    <row r="11" spans="1:16">
      <c r="A11" s="12" t="s">
        <v>48</v>
      </c>
      <c r="B11" s="13"/>
      <c r="C11" s="105" t="s">
        <v>49</v>
      </c>
      <c r="D11" s="106">
        <v>0</v>
      </c>
      <c r="E11" s="107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2" t="s">
        <v>50</v>
      </c>
      <c r="B12" s="13"/>
      <c r="C12" s="105" t="s">
        <v>51</v>
      </c>
      <c r="D12" s="106">
        <v>0</v>
      </c>
      <c r="E12" s="107">
        <v>0</v>
      </c>
      <c r="F12" s="5"/>
    </row>
    <row r="13" spans="1:16" ht="13.5" thickBot="1">
      <c r="A13" s="12" t="s">
        <v>52</v>
      </c>
      <c r="B13" s="13"/>
      <c r="C13" s="105" t="s">
        <v>53</v>
      </c>
      <c r="D13" s="106">
        <v>0</v>
      </c>
      <c r="E13" s="107">
        <v>0</v>
      </c>
      <c r="F13" s="5"/>
    </row>
    <row r="14" spans="1:16" ht="13.5" thickBot="1">
      <c r="A14" s="19" t="s">
        <v>6</v>
      </c>
      <c r="B14" s="20"/>
      <c r="C14" s="21"/>
      <c r="D14" s="108">
        <f>SUM(D6:D13)</f>
        <v>6171121.5299999993</v>
      </c>
      <c r="E14" s="108">
        <f>SUM(E6:E13)</f>
        <v>6341384.959999999</v>
      </c>
      <c r="F14" s="5"/>
    </row>
    <row r="15" spans="1:16">
      <c r="A15" s="23" t="s">
        <v>54</v>
      </c>
      <c r="B15" s="13"/>
      <c r="C15" s="109" t="s">
        <v>55</v>
      </c>
      <c r="D15" s="110">
        <v>4130.66</v>
      </c>
      <c r="E15" s="27"/>
      <c r="F15" s="5"/>
    </row>
    <row r="16" spans="1:16">
      <c r="A16" s="23" t="s">
        <v>56</v>
      </c>
      <c r="B16" s="13"/>
      <c r="C16" s="109" t="s">
        <v>30</v>
      </c>
      <c r="D16" s="110">
        <v>132111.56</v>
      </c>
      <c r="E16" s="27"/>
      <c r="F16" s="5"/>
    </row>
    <row r="17" spans="1:6">
      <c r="A17" s="23" t="s">
        <v>57</v>
      </c>
      <c r="B17" s="13"/>
      <c r="C17" s="109" t="s">
        <v>31</v>
      </c>
      <c r="D17" s="110">
        <v>23094.69</v>
      </c>
      <c r="E17" s="27"/>
      <c r="F17" s="5"/>
    </row>
    <row r="18" spans="1:6">
      <c r="A18" s="23" t="s">
        <v>58</v>
      </c>
      <c r="B18" s="13"/>
      <c r="C18" s="109" t="s">
        <v>59</v>
      </c>
      <c r="D18" s="110">
        <v>0</v>
      </c>
      <c r="E18" s="27"/>
      <c r="F18" s="5"/>
    </row>
    <row r="19" spans="1:6">
      <c r="A19" s="23" t="s">
        <v>60</v>
      </c>
      <c r="B19" s="13"/>
      <c r="C19" s="109" t="s">
        <v>32</v>
      </c>
      <c r="D19" s="110">
        <v>10926.52</v>
      </c>
      <c r="E19" s="27"/>
      <c r="F19" s="5"/>
    </row>
    <row r="20" spans="1:6">
      <c r="A20" s="23" t="s">
        <v>61</v>
      </c>
      <c r="B20" s="13"/>
      <c r="C20" s="109" t="s">
        <v>62</v>
      </c>
      <c r="D20" s="110">
        <v>0</v>
      </c>
      <c r="E20" s="27"/>
      <c r="F20" s="5"/>
    </row>
    <row r="21" spans="1:6">
      <c r="A21" s="23" t="s">
        <v>63</v>
      </c>
      <c r="B21" s="18"/>
      <c r="C21" s="109" t="s">
        <v>64</v>
      </c>
      <c r="D21" s="110">
        <v>0</v>
      </c>
      <c r="E21" s="27"/>
      <c r="F21" s="5"/>
    </row>
    <row r="22" spans="1:6" ht="13.5" thickBot="1">
      <c r="A22" s="23" t="s">
        <v>65</v>
      </c>
      <c r="B22" s="18"/>
      <c r="C22" s="109" t="s">
        <v>66</v>
      </c>
      <c r="D22" s="110">
        <v>0</v>
      </c>
      <c r="E22" s="28"/>
      <c r="F22" s="5"/>
    </row>
    <row r="23" spans="1:6" ht="13.5" thickBot="1">
      <c r="A23" s="19" t="s">
        <v>7</v>
      </c>
      <c r="B23" s="20"/>
      <c r="C23" s="21"/>
      <c r="D23" s="108">
        <f>SUM(D15:D22)</f>
        <v>170263.43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108">
        <f>D23+D14</f>
        <v>6341384.959999999</v>
      </c>
      <c r="E24" s="108">
        <v>6341384.959999999</v>
      </c>
      <c r="F24" s="5"/>
    </row>
    <row r="25" spans="1:6">
      <c r="A25" s="30"/>
      <c r="B25" s="31"/>
      <c r="C25" s="32"/>
      <c r="D25" s="33"/>
      <c r="E25" s="28"/>
      <c r="F25" s="5"/>
    </row>
    <row r="26" spans="1:6">
      <c r="A26" s="9" t="s">
        <v>10</v>
      </c>
      <c r="B26" s="31"/>
      <c r="C26" s="32"/>
      <c r="D26" s="33"/>
      <c r="E26" s="27"/>
      <c r="F26" s="5"/>
    </row>
    <row r="27" spans="1:6">
      <c r="A27" s="12" t="s">
        <v>67</v>
      </c>
      <c r="B27" s="13"/>
      <c r="C27" s="105" t="s">
        <v>68</v>
      </c>
      <c r="D27" s="111">
        <v>4912</v>
      </c>
      <c r="E27" s="27"/>
      <c r="F27" s="35"/>
    </row>
    <row r="28" spans="1:6">
      <c r="A28" s="12" t="s">
        <v>69</v>
      </c>
      <c r="B28" s="13"/>
      <c r="C28" s="105" t="s">
        <v>70</v>
      </c>
      <c r="D28" s="111">
        <v>202784.05</v>
      </c>
      <c r="E28" s="27"/>
      <c r="F28" s="35"/>
    </row>
    <row r="29" spans="1:6">
      <c r="A29" s="12" t="s">
        <v>71</v>
      </c>
      <c r="B29" s="13"/>
      <c r="C29" s="105" t="s">
        <v>72</v>
      </c>
      <c r="D29" s="111">
        <v>0</v>
      </c>
      <c r="E29" s="27"/>
      <c r="F29" s="35"/>
    </row>
    <row r="30" spans="1:6">
      <c r="A30" s="12" t="s">
        <v>73</v>
      </c>
      <c r="B30" s="13"/>
      <c r="C30" s="105" t="s">
        <v>74</v>
      </c>
      <c r="D30" s="111">
        <v>0</v>
      </c>
      <c r="E30" s="28"/>
      <c r="F30" s="35"/>
    </row>
    <row r="31" spans="1:6">
      <c r="A31" s="12" t="s">
        <v>75</v>
      </c>
      <c r="B31" s="13"/>
      <c r="C31" s="105" t="s">
        <v>76</v>
      </c>
      <c r="D31" s="111">
        <v>0</v>
      </c>
      <c r="E31" s="28"/>
      <c r="F31" s="35"/>
    </row>
    <row r="32" spans="1:6">
      <c r="A32" s="12" t="s">
        <v>77</v>
      </c>
      <c r="B32" s="13"/>
      <c r="C32" s="105" t="s">
        <v>78</v>
      </c>
      <c r="D32" s="111">
        <v>95110.39</v>
      </c>
      <c r="E32" s="28"/>
      <c r="F32" s="35"/>
    </row>
    <row r="33" spans="1:10">
      <c r="A33" s="12" t="s">
        <v>79</v>
      </c>
      <c r="B33" s="13"/>
      <c r="C33" s="14">
        <v>40262</v>
      </c>
      <c r="D33" s="111">
        <v>14651.47</v>
      </c>
      <c r="E33" s="28"/>
      <c r="F33" s="35"/>
    </row>
    <row r="34" spans="1:10">
      <c r="A34" s="12" t="s">
        <v>80</v>
      </c>
      <c r="B34" s="13"/>
      <c r="C34" s="105" t="s">
        <v>81</v>
      </c>
      <c r="D34" s="111">
        <v>1652.25</v>
      </c>
      <c r="E34" s="28"/>
      <c r="F34" s="35"/>
    </row>
    <row r="35" spans="1:10">
      <c r="A35" s="12" t="s">
        <v>82</v>
      </c>
      <c r="B35" s="13"/>
      <c r="C35" s="105" t="s">
        <v>83</v>
      </c>
      <c r="D35" s="111">
        <v>0</v>
      </c>
      <c r="E35" s="28"/>
      <c r="F35" s="35"/>
    </row>
    <row r="36" spans="1:10">
      <c r="A36" s="12" t="s">
        <v>84</v>
      </c>
      <c r="B36" s="13"/>
      <c r="C36" s="14">
        <v>40265</v>
      </c>
      <c r="D36" s="111">
        <v>8194.89</v>
      </c>
      <c r="E36" s="28"/>
      <c r="F36" s="35"/>
    </row>
    <row r="37" spans="1:10">
      <c r="A37" s="12" t="s">
        <v>11</v>
      </c>
      <c r="B37" s="13"/>
      <c r="C37" s="105" t="s">
        <v>138</v>
      </c>
      <c r="D37" s="111">
        <v>0</v>
      </c>
      <c r="E37" s="28"/>
      <c r="F37" s="35"/>
    </row>
    <row r="38" spans="1:10">
      <c r="A38" s="12" t="s">
        <v>85</v>
      </c>
      <c r="B38" s="13"/>
      <c r="C38" s="105" t="s">
        <v>86</v>
      </c>
      <c r="D38" s="111">
        <v>0</v>
      </c>
      <c r="E38" s="28"/>
      <c r="F38" s="35"/>
    </row>
    <row r="39" spans="1:10">
      <c r="A39" s="12" t="s">
        <v>87</v>
      </c>
      <c r="B39" s="13"/>
      <c r="C39" s="105" t="s">
        <v>88</v>
      </c>
      <c r="D39" s="111">
        <v>276897</v>
      </c>
      <c r="E39" s="28"/>
      <c r="F39" s="112"/>
      <c r="G39" s="5"/>
    </row>
    <row r="40" spans="1:10">
      <c r="A40" s="12" t="s">
        <v>89</v>
      </c>
      <c r="B40" s="13"/>
      <c r="C40" s="105" t="s">
        <v>90</v>
      </c>
      <c r="D40" s="111">
        <v>137991.01999999999</v>
      </c>
      <c r="E40" s="28"/>
      <c r="F40" s="112"/>
    </row>
    <row r="41" spans="1:10">
      <c r="A41" s="12" t="s">
        <v>91</v>
      </c>
      <c r="B41" s="13"/>
      <c r="C41" s="105" t="s">
        <v>92</v>
      </c>
      <c r="D41" s="111">
        <v>351276.74</v>
      </c>
      <c r="E41" s="28"/>
      <c r="F41" s="30"/>
    </row>
    <row r="42" spans="1:10">
      <c r="A42" s="12" t="s">
        <v>93</v>
      </c>
      <c r="B42" s="13"/>
      <c r="C42" s="105" t="s">
        <v>94</v>
      </c>
      <c r="D42" s="111">
        <v>73195</v>
      </c>
      <c r="E42" s="28"/>
      <c r="F42" s="112"/>
    </row>
    <row r="43" spans="1:10">
      <c r="A43" s="12" t="s">
        <v>95</v>
      </c>
      <c r="B43" s="13"/>
      <c r="C43" s="105" t="s">
        <v>96</v>
      </c>
      <c r="D43" s="111">
        <v>120</v>
      </c>
      <c r="E43" s="28"/>
      <c r="F43" s="35"/>
    </row>
    <row r="44" spans="1:10">
      <c r="A44" s="12" t="s">
        <v>97</v>
      </c>
      <c r="B44" s="13"/>
      <c r="C44" s="105" t="s">
        <v>98</v>
      </c>
      <c r="D44" s="111">
        <v>0</v>
      </c>
      <c r="E44" s="28"/>
      <c r="F44" s="35"/>
      <c r="J44" s="5"/>
    </row>
    <row r="45" spans="1:10">
      <c r="A45" s="12" t="s">
        <v>99</v>
      </c>
      <c r="B45" s="13"/>
      <c r="C45" s="105" t="s">
        <v>100</v>
      </c>
      <c r="D45" s="111">
        <v>404768.42</v>
      </c>
      <c r="E45" s="28"/>
      <c r="F45" s="35"/>
    </row>
    <row r="46" spans="1:10">
      <c r="A46" s="12" t="s">
        <v>101</v>
      </c>
      <c r="B46" s="13"/>
      <c r="C46" s="105" t="s">
        <v>102</v>
      </c>
      <c r="D46" s="111">
        <v>559290.23</v>
      </c>
      <c r="E46" s="28"/>
      <c r="F46" s="35"/>
    </row>
    <row r="47" spans="1:10">
      <c r="A47" s="12" t="s">
        <v>103</v>
      </c>
      <c r="B47" s="13"/>
      <c r="C47" s="105" t="s">
        <v>104</v>
      </c>
      <c r="D47" s="111">
        <v>12661.14</v>
      </c>
      <c r="E47" s="28"/>
      <c r="F47" s="35"/>
    </row>
    <row r="48" spans="1:10">
      <c r="A48" s="12" t="s">
        <v>105</v>
      </c>
      <c r="B48" s="13"/>
      <c r="C48" s="105" t="s">
        <v>106</v>
      </c>
      <c r="D48" s="111">
        <v>650018.43000000005</v>
      </c>
      <c r="E48" s="28"/>
      <c r="F48" s="35"/>
    </row>
    <row r="49" spans="1:6">
      <c r="A49" s="12" t="s">
        <v>107</v>
      </c>
      <c r="B49" s="13"/>
      <c r="C49" s="105" t="s">
        <v>108</v>
      </c>
      <c r="D49" s="111">
        <v>0</v>
      </c>
      <c r="E49" s="28"/>
      <c r="F49" s="35"/>
    </row>
    <row r="50" spans="1:6">
      <c r="A50" s="12" t="s">
        <v>109</v>
      </c>
      <c r="B50" s="13"/>
      <c r="C50" s="105" t="s">
        <v>110</v>
      </c>
      <c r="D50" s="111">
        <v>17172.45</v>
      </c>
      <c r="E50" s="28"/>
      <c r="F50" s="35"/>
    </row>
    <row r="51" spans="1:6">
      <c r="A51" s="12" t="s">
        <v>111</v>
      </c>
      <c r="B51" s="13"/>
      <c r="C51" s="105" t="s">
        <v>112</v>
      </c>
      <c r="D51" s="111">
        <v>324104.46000000002</v>
      </c>
      <c r="E51" s="28"/>
      <c r="F51" s="35"/>
    </row>
    <row r="52" spans="1:6">
      <c r="A52" s="12" t="s">
        <v>113</v>
      </c>
      <c r="B52" s="13"/>
      <c r="C52" s="105" t="s">
        <v>114</v>
      </c>
      <c r="D52" s="111">
        <v>320</v>
      </c>
      <c r="E52" s="28"/>
      <c r="F52" s="35"/>
    </row>
    <row r="53" spans="1:6">
      <c r="A53" s="12" t="s">
        <v>115</v>
      </c>
      <c r="B53" s="13"/>
      <c r="C53" s="105" t="s">
        <v>116</v>
      </c>
      <c r="D53" s="111">
        <v>0</v>
      </c>
      <c r="E53" s="28"/>
      <c r="F53" s="35"/>
    </row>
    <row r="54" spans="1:6">
      <c r="A54" s="12" t="s">
        <v>117</v>
      </c>
      <c r="B54" s="13"/>
      <c r="C54" s="105" t="s">
        <v>118</v>
      </c>
      <c r="D54" s="111">
        <v>80558.350000000006</v>
      </c>
      <c r="E54" s="28"/>
      <c r="F54" s="35"/>
    </row>
    <row r="55" spans="1:6">
      <c r="A55" s="12" t="s">
        <v>119</v>
      </c>
      <c r="B55" s="13"/>
      <c r="C55" s="105" t="s">
        <v>120</v>
      </c>
      <c r="D55" s="111">
        <v>2752.35</v>
      </c>
      <c r="E55" s="28"/>
      <c r="F55" s="35"/>
    </row>
    <row r="56" spans="1:6">
      <c r="A56" s="12" t="s">
        <v>121</v>
      </c>
      <c r="B56" s="13"/>
      <c r="C56" s="105" t="s">
        <v>122</v>
      </c>
      <c r="D56" s="111">
        <v>0</v>
      </c>
      <c r="E56" s="28"/>
      <c r="F56" s="35"/>
    </row>
    <row r="57" spans="1:6">
      <c r="A57" s="12" t="s">
        <v>123</v>
      </c>
      <c r="B57" s="13"/>
      <c r="C57" s="105" t="s">
        <v>124</v>
      </c>
      <c r="D57" s="111">
        <v>0</v>
      </c>
      <c r="E57" s="28"/>
      <c r="F57" s="35"/>
    </row>
    <row r="58" spans="1:6">
      <c r="A58" s="12" t="s">
        <v>125</v>
      </c>
      <c r="B58" s="13"/>
      <c r="C58" s="105" t="s">
        <v>126</v>
      </c>
      <c r="D58" s="111">
        <v>0</v>
      </c>
      <c r="E58" s="28"/>
      <c r="F58" s="35"/>
    </row>
    <row r="59" spans="1:6">
      <c r="A59" s="12" t="s">
        <v>127</v>
      </c>
      <c r="B59" s="13"/>
      <c r="C59" s="105" t="s">
        <v>128</v>
      </c>
      <c r="D59" s="111">
        <v>0</v>
      </c>
      <c r="E59" s="28"/>
      <c r="F59" s="35"/>
    </row>
    <row r="60" spans="1:6">
      <c r="A60" s="12" t="s">
        <v>129</v>
      </c>
      <c r="B60" s="13"/>
      <c r="C60" s="105" t="s">
        <v>130</v>
      </c>
      <c r="D60" s="111">
        <v>0</v>
      </c>
      <c r="E60" s="28"/>
      <c r="F60" s="35"/>
    </row>
    <row r="61" spans="1:6" ht="13.5" thickBot="1">
      <c r="A61" s="12" t="s">
        <v>131</v>
      </c>
      <c r="B61" s="13"/>
      <c r="C61" s="105" t="s">
        <v>132</v>
      </c>
      <c r="D61" s="111">
        <v>0</v>
      </c>
      <c r="E61" s="28"/>
      <c r="F61" s="35"/>
    </row>
    <row r="62" spans="1:6" ht="13.5" thickBot="1">
      <c r="A62" s="19" t="s">
        <v>12</v>
      </c>
      <c r="B62" s="20"/>
      <c r="C62" s="21"/>
      <c r="D62" s="108">
        <f>SUM(D27:D61)</f>
        <v>3218430.6400000006</v>
      </c>
      <c r="E62" s="28"/>
    </row>
    <row r="63" spans="1:6" ht="13.5" thickBot="1">
      <c r="A63" s="19" t="s">
        <v>13</v>
      </c>
      <c r="B63" s="20"/>
      <c r="C63" s="21"/>
      <c r="D63" s="108">
        <f>D24+D62</f>
        <v>9559815.5999999996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30" t="s">
        <v>153</v>
      </c>
      <c r="B66" s="130"/>
      <c r="C66" s="130"/>
      <c r="D66" s="130"/>
      <c r="E66" s="39"/>
    </row>
    <row r="67" spans="1:5" ht="13.5" thickBot="1">
      <c r="A67" s="131" t="s">
        <v>135</v>
      </c>
      <c r="B67" s="131"/>
      <c r="C67" s="131"/>
      <c r="D67" s="131"/>
      <c r="E67" s="39"/>
    </row>
    <row r="68" spans="1:5">
      <c r="A68" s="40" t="s">
        <v>14</v>
      </c>
      <c r="B68" s="10"/>
      <c r="C68" s="41"/>
      <c r="D68" s="42"/>
      <c r="E68" s="38"/>
    </row>
    <row r="69" spans="1:5">
      <c r="A69" s="43"/>
      <c r="B69" s="31"/>
      <c r="C69" s="41"/>
      <c r="D69" s="44"/>
      <c r="E69" s="38"/>
    </row>
    <row r="70" spans="1:5" ht="13.5" thickBot="1">
      <c r="A70" s="40" t="s">
        <v>15</v>
      </c>
      <c r="B70" s="31"/>
      <c r="C70" s="41" t="s">
        <v>16</v>
      </c>
      <c r="D70" s="42" t="s">
        <v>17</v>
      </c>
      <c r="E70" s="38"/>
    </row>
    <row r="71" spans="1:5">
      <c r="A71" s="45" t="s">
        <v>18</v>
      </c>
      <c r="B71" s="46" t="s">
        <v>19</v>
      </c>
      <c r="C71" s="113" t="s">
        <v>20</v>
      </c>
      <c r="D71" s="114">
        <v>4605111.6899999995</v>
      </c>
      <c r="E71" s="38"/>
    </row>
    <row r="72" spans="1:5">
      <c r="A72" s="47" t="s">
        <v>18</v>
      </c>
      <c r="B72" s="48" t="s">
        <v>21</v>
      </c>
      <c r="C72" s="49" t="s">
        <v>22</v>
      </c>
      <c r="D72" s="115">
        <v>1333371.8400000001</v>
      </c>
      <c r="E72" s="38"/>
    </row>
    <row r="73" spans="1:5">
      <c r="A73" s="47" t="s">
        <v>18</v>
      </c>
      <c r="B73" s="48" t="s">
        <v>23</v>
      </c>
      <c r="C73" s="49">
        <v>40130</v>
      </c>
      <c r="D73" s="115">
        <v>0</v>
      </c>
      <c r="E73" s="38"/>
    </row>
    <row r="74" spans="1:5">
      <c r="A74" s="47" t="s">
        <v>18</v>
      </c>
      <c r="B74" s="48" t="s">
        <v>24</v>
      </c>
      <c r="C74" s="49" t="s">
        <v>25</v>
      </c>
      <c r="D74" s="115">
        <v>232638</v>
      </c>
      <c r="E74" s="38"/>
    </row>
    <row r="75" spans="1:5">
      <c r="A75" s="47" t="s">
        <v>18</v>
      </c>
      <c r="B75" s="48" t="s">
        <v>26</v>
      </c>
      <c r="C75" s="49">
        <v>40160</v>
      </c>
      <c r="D75" s="115">
        <v>0</v>
      </c>
      <c r="E75" s="38"/>
    </row>
    <row r="76" spans="1:5">
      <c r="A76" s="47" t="s">
        <v>18</v>
      </c>
      <c r="B76" s="48" t="s">
        <v>27</v>
      </c>
      <c r="C76" s="49">
        <v>40180</v>
      </c>
      <c r="D76" s="115">
        <v>0</v>
      </c>
      <c r="E76" s="38"/>
    </row>
    <row r="77" spans="1:5">
      <c r="A77" s="47" t="s">
        <v>18</v>
      </c>
      <c r="B77" s="48" t="s">
        <v>28</v>
      </c>
      <c r="C77" s="49">
        <v>40190</v>
      </c>
      <c r="D77" s="115">
        <v>0</v>
      </c>
      <c r="E77" s="38"/>
    </row>
    <row r="78" spans="1:5">
      <c r="A78" s="47" t="s">
        <v>29</v>
      </c>
      <c r="B78" s="48" t="s">
        <v>19</v>
      </c>
      <c r="C78" s="49" t="s">
        <v>30</v>
      </c>
      <c r="D78" s="115">
        <v>136242.22</v>
      </c>
      <c r="E78" s="38"/>
    </row>
    <row r="79" spans="1:5">
      <c r="A79" s="47" t="s">
        <v>29</v>
      </c>
      <c r="B79" s="48" t="s">
        <v>21</v>
      </c>
      <c r="C79" s="49" t="s">
        <v>31</v>
      </c>
      <c r="D79" s="115">
        <v>23094.69</v>
      </c>
      <c r="E79" s="38"/>
    </row>
    <row r="80" spans="1:5">
      <c r="A80" s="47" t="s">
        <v>29</v>
      </c>
      <c r="B80" s="48" t="s">
        <v>23</v>
      </c>
      <c r="C80" s="49">
        <v>40330</v>
      </c>
      <c r="D80" s="115">
        <v>0</v>
      </c>
      <c r="E80" s="38"/>
    </row>
    <row r="81" spans="1:5">
      <c r="A81" s="47" t="s">
        <v>29</v>
      </c>
      <c r="B81" s="48" t="s">
        <v>24</v>
      </c>
      <c r="C81" s="49" t="s">
        <v>32</v>
      </c>
      <c r="D81" s="115">
        <v>10926.52</v>
      </c>
      <c r="E81" s="38"/>
    </row>
    <row r="82" spans="1:5">
      <c r="A82" s="47" t="s">
        <v>29</v>
      </c>
      <c r="B82" s="116" t="s">
        <v>26</v>
      </c>
      <c r="C82" s="49">
        <v>40360</v>
      </c>
      <c r="D82" s="115">
        <v>0</v>
      </c>
      <c r="E82" s="38"/>
    </row>
    <row r="83" spans="1:5">
      <c r="A83" s="47" t="s">
        <v>29</v>
      </c>
      <c r="B83" s="116" t="s">
        <v>27</v>
      </c>
      <c r="C83" s="49">
        <v>40380</v>
      </c>
      <c r="D83" s="115">
        <v>0</v>
      </c>
      <c r="E83" s="38"/>
    </row>
    <row r="84" spans="1:5" ht="13.5" thickBot="1">
      <c r="A84" s="47" t="s">
        <v>29</v>
      </c>
      <c r="B84" s="116" t="s">
        <v>28</v>
      </c>
      <c r="C84" s="49">
        <v>40390</v>
      </c>
      <c r="D84" s="115">
        <v>0</v>
      </c>
      <c r="E84" s="38"/>
    </row>
    <row r="85" spans="1:5" ht="13.5" thickBot="1">
      <c r="A85" s="19" t="s">
        <v>33</v>
      </c>
      <c r="B85" s="20"/>
      <c r="C85" s="21"/>
      <c r="D85" s="108">
        <f>SUM(D71:D84)</f>
        <v>6341384.959999999</v>
      </c>
      <c r="E85" s="38"/>
    </row>
    <row r="86" spans="1:5">
      <c r="A86" s="51"/>
      <c r="B86" s="52"/>
      <c r="C86" s="53"/>
      <c r="D86" s="54"/>
      <c r="E86" s="38"/>
    </row>
    <row r="87" spans="1:5">
      <c r="A87" s="55" t="s">
        <v>34</v>
      </c>
      <c r="B87" s="52"/>
      <c r="C87" s="53"/>
      <c r="D87" s="54"/>
      <c r="E87" s="38"/>
    </row>
    <row r="88" spans="1:5">
      <c r="A88" s="56" t="s">
        <v>18</v>
      </c>
      <c r="B88" s="57" t="s">
        <v>19</v>
      </c>
      <c r="C88" s="49">
        <v>40110</v>
      </c>
      <c r="D88" s="115">
        <v>0</v>
      </c>
      <c r="E88" s="38"/>
    </row>
    <row r="89" spans="1:5" ht="13.5" thickBot="1">
      <c r="A89" s="58" t="s">
        <v>29</v>
      </c>
      <c r="B89" s="59" t="s">
        <v>19</v>
      </c>
      <c r="C89" s="60">
        <v>40310</v>
      </c>
      <c r="D89" s="117">
        <v>0</v>
      </c>
      <c r="E89" s="38"/>
    </row>
    <row r="90" spans="1:5" ht="13.5" thickBot="1">
      <c r="A90" s="19" t="s">
        <v>35</v>
      </c>
      <c r="B90" s="20"/>
      <c r="C90" s="21"/>
      <c r="D90" s="108">
        <f>SUM(D88:D89)</f>
        <v>0</v>
      </c>
      <c r="E90" s="38"/>
    </row>
    <row r="91" spans="1:5" ht="13.5" thickBot="1">
      <c r="A91" s="43"/>
      <c r="B91" s="52"/>
      <c r="C91" s="53"/>
      <c r="D91" s="54"/>
      <c r="E91" s="38"/>
    </row>
    <row r="92" spans="1:5" ht="13.5" thickBot="1">
      <c r="A92" s="19" t="s">
        <v>36</v>
      </c>
      <c r="B92" s="20"/>
      <c r="C92" s="21"/>
      <c r="D92" s="108">
        <f>+D85+D90</f>
        <v>6341384.959999999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26" t="s">
        <v>37</v>
      </c>
      <c r="B94" s="127"/>
      <c r="C94" s="64"/>
      <c r="D94" s="65"/>
      <c r="E94" s="38"/>
    </row>
    <row r="95" spans="1:5">
      <c r="A95" s="66" t="s">
        <v>18</v>
      </c>
      <c r="B95" s="67"/>
      <c r="C95" s="68"/>
      <c r="D95" s="118">
        <v>6171121.5299999993</v>
      </c>
      <c r="E95" s="38"/>
    </row>
    <row r="96" spans="1:5">
      <c r="A96" s="70"/>
      <c r="B96" s="52"/>
      <c r="C96" s="71"/>
      <c r="D96" s="72"/>
      <c r="E96" s="38"/>
    </row>
    <row r="97" spans="1:256">
      <c r="A97" s="73" t="s">
        <v>29</v>
      </c>
      <c r="B97" s="74"/>
      <c r="C97" s="75"/>
      <c r="D97" s="119">
        <v>170263.43</v>
      </c>
      <c r="E97" s="38"/>
    </row>
    <row r="98" spans="1:256" ht="13.5" thickBot="1">
      <c r="A98" s="77"/>
      <c r="B98" s="52"/>
      <c r="C98" s="71"/>
      <c r="D98" s="72"/>
      <c r="E98" s="38"/>
    </row>
    <row r="99" spans="1:256" ht="13.5" thickBot="1">
      <c r="A99" s="78" t="s">
        <v>2</v>
      </c>
      <c r="B99" s="79"/>
      <c r="C99" s="80"/>
      <c r="D99" s="120">
        <v>6341384.959999999</v>
      </c>
      <c r="E99" s="38"/>
    </row>
    <row r="100" spans="1:256">
      <c r="A100" s="82"/>
      <c r="B100" s="67"/>
      <c r="C100" s="62"/>
      <c r="D100" s="83"/>
      <c r="E100" s="38"/>
    </row>
    <row r="101" spans="1:256">
      <c r="A101" s="84" t="s">
        <v>38</v>
      </c>
      <c r="B101" s="85"/>
      <c r="C101" s="86"/>
      <c r="D101" s="121">
        <v>324104.46000000002</v>
      </c>
      <c r="E101" s="38"/>
    </row>
    <row r="102" spans="1:256" ht="13.5" thickBot="1">
      <c r="A102" s="82"/>
      <c r="B102" s="88"/>
      <c r="C102" s="62"/>
      <c r="D102" s="72"/>
      <c r="E102" s="38"/>
    </row>
    <row r="103" spans="1:256" ht="13.5" thickBot="1">
      <c r="A103" s="19" t="s">
        <v>39</v>
      </c>
      <c r="B103" s="20"/>
      <c r="C103" s="21"/>
      <c r="D103" s="108">
        <f>D99+D101</f>
        <v>6665489.419999999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2" spans="3:16">
      <c r="C182" s="1"/>
    </row>
    <row r="183" spans="3:16">
      <c r="C183" s="1"/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96"/>
      <c r="B229" s="97"/>
      <c r="C229" s="98"/>
      <c r="D229" s="97"/>
      <c r="E229" s="97"/>
      <c r="F229" s="99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96"/>
      <c r="B246" s="97"/>
      <c r="C246" s="98"/>
      <c r="D246" s="97"/>
      <c r="E246" s="97"/>
      <c r="F246" s="99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96"/>
      <c r="B295" s="97"/>
      <c r="C295" s="98"/>
      <c r="D295" s="97"/>
      <c r="E295" s="97"/>
      <c r="F295" s="99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96"/>
      <c r="B307" s="97"/>
      <c r="C307" s="98"/>
      <c r="D307" s="97"/>
      <c r="E307" s="97"/>
      <c r="F307" s="99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96"/>
      <c r="B321" s="97"/>
      <c r="C321" s="98"/>
      <c r="D321" s="97"/>
      <c r="E321" s="97"/>
      <c r="F321" s="99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96"/>
      <c r="B334" s="97"/>
      <c r="C334" s="98"/>
      <c r="D334" s="97"/>
      <c r="E334" s="97"/>
      <c r="F334" s="99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96"/>
      <c r="B415" s="97"/>
      <c r="C415" s="98"/>
      <c r="D415" s="97"/>
      <c r="E415" s="97"/>
      <c r="F415" s="99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96"/>
      <c r="B480" s="97"/>
      <c r="C480" s="98"/>
      <c r="D480" s="97"/>
      <c r="E480" s="97"/>
      <c r="F480" s="99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9.140625" style="90"/>
    <col min="4" max="4" width="20.85546875" style="1" customWidth="1"/>
    <col min="5" max="5" width="21" style="1" customWidth="1"/>
    <col min="6" max="16384" width="9.140625" style="1"/>
  </cols>
  <sheetData>
    <row r="1" spans="1:16">
      <c r="A1" s="132" t="s">
        <v>154</v>
      </c>
      <c r="B1" s="132"/>
      <c r="C1" s="132"/>
      <c r="D1" s="132"/>
      <c r="E1" s="132"/>
    </row>
    <row r="2" spans="1:16" ht="13.5" thickBot="1">
      <c r="A2" s="132"/>
      <c r="B2" s="132"/>
      <c r="C2" s="132"/>
      <c r="D2" s="2" t="s">
        <v>0</v>
      </c>
      <c r="E2" s="3" t="s">
        <v>137</v>
      </c>
    </row>
    <row r="3" spans="1:16" ht="13.5" thickBot="1">
      <c r="A3" s="124" t="s">
        <v>135</v>
      </c>
      <c r="B3" s="4"/>
      <c r="C3" s="4"/>
      <c r="D3" s="4"/>
      <c r="E3" s="125"/>
      <c r="F3" s="5"/>
    </row>
    <row r="4" spans="1:16" ht="12.75" customHeight="1">
      <c r="A4" s="6"/>
      <c r="B4" s="7"/>
      <c r="C4" s="8"/>
      <c r="D4" s="8" t="s">
        <v>1</v>
      </c>
      <c r="E4" s="128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129"/>
      <c r="F5" s="5"/>
    </row>
    <row r="6" spans="1:16">
      <c r="A6" s="12" t="s">
        <v>41</v>
      </c>
      <c r="B6" s="13"/>
      <c r="C6" s="105" t="s">
        <v>42</v>
      </c>
      <c r="D6" s="106">
        <v>1197675.92</v>
      </c>
      <c r="E6" s="107">
        <v>1212800.92</v>
      </c>
      <c r="F6" s="5"/>
    </row>
    <row r="7" spans="1:16">
      <c r="A7" s="12" t="s">
        <v>43</v>
      </c>
      <c r="B7" s="13"/>
      <c r="C7" s="105" t="s">
        <v>20</v>
      </c>
      <c r="D7" s="106">
        <v>12493693.17</v>
      </c>
      <c r="E7" s="107">
        <v>14307685.33</v>
      </c>
      <c r="F7" s="5"/>
    </row>
    <row r="8" spans="1:16">
      <c r="A8" s="12" t="s">
        <v>44</v>
      </c>
      <c r="B8" s="13"/>
      <c r="C8" s="105" t="s">
        <v>22</v>
      </c>
      <c r="D8" s="106">
        <v>1305725.0599999998</v>
      </c>
      <c r="E8" s="107">
        <v>1413419.0099999998</v>
      </c>
      <c r="F8" s="5"/>
    </row>
    <row r="9" spans="1:16">
      <c r="A9" s="12" t="s">
        <v>45</v>
      </c>
      <c r="B9" s="13"/>
      <c r="C9" s="105" t="s">
        <v>46</v>
      </c>
      <c r="D9" s="106">
        <v>0</v>
      </c>
      <c r="E9" s="107">
        <v>0</v>
      </c>
      <c r="F9" s="5"/>
    </row>
    <row r="10" spans="1:16">
      <c r="A10" s="12" t="s">
        <v>47</v>
      </c>
      <c r="B10" s="13"/>
      <c r="C10" s="105" t="s">
        <v>25</v>
      </c>
      <c r="D10" s="106">
        <v>680783.4</v>
      </c>
      <c r="E10" s="107">
        <v>859247.66</v>
      </c>
      <c r="F10" s="5"/>
    </row>
    <row r="11" spans="1:16">
      <c r="A11" s="12" t="s">
        <v>48</v>
      </c>
      <c r="B11" s="13"/>
      <c r="C11" s="105" t="s">
        <v>49</v>
      </c>
      <c r="D11" s="106">
        <v>49511.519999999997</v>
      </c>
      <c r="E11" s="107">
        <v>56612.219999999994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2" t="s">
        <v>50</v>
      </c>
      <c r="B12" s="13"/>
      <c r="C12" s="105" t="s">
        <v>51</v>
      </c>
      <c r="D12" s="106">
        <v>0</v>
      </c>
      <c r="E12" s="107">
        <v>0</v>
      </c>
      <c r="F12" s="5"/>
    </row>
    <row r="13" spans="1:16" ht="13.5" thickBot="1">
      <c r="A13" s="12" t="s">
        <v>52</v>
      </c>
      <c r="B13" s="13"/>
      <c r="C13" s="105" t="s">
        <v>53</v>
      </c>
      <c r="D13" s="106">
        <v>0</v>
      </c>
      <c r="E13" s="107">
        <v>0</v>
      </c>
      <c r="F13" s="5"/>
    </row>
    <row r="14" spans="1:16" ht="13.5" thickBot="1">
      <c r="A14" s="19" t="s">
        <v>6</v>
      </c>
      <c r="B14" s="20"/>
      <c r="C14" s="21"/>
      <c r="D14" s="108">
        <f>SUM(D6:D13)</f>
        <v>15727389.07</v>
      </c>
      <c r="E14" s="108">
        <f>SUM(E6:E13)</f>
        <v>17849765.139999997</v>
      </c>
      <c r="F14" s="5"/>
    </row>
    <row r="15" spans="1:16">
      <c r="A15" s="23" t="s">
        <v>54</v>
      </c>
      <c r="B15" s="13"/>
      <c r="C15" s="109" t="s">
        <v>55</v>
      </c>
      <c r="D15" s="110">
        <v>15125</v>
      </c>
      <c r="E15" s="27"/>
      <c r="F15" s="5"/>
    </row>
    <row r="16" spans="1:16">
      <c r="A16" s="23" t="s">
        <v>56</v>
      </c>
      <c r="B16" s="13"/>
      <c r="C16" s="109" t="s">
        <v>30</v>
      </c>
      <c r="D16" s="110">
        <v>1813992.16</v>
      </c>
      <c r="E16" s="27"/>
      <c r="F16" s="5"/>
    </row>
    <row r="17" spans="1:6">
      <c r="A17" s="23" t="s">
        <v>57</v>
      </c>
      <c r="B17" s="13"/>
      <c r="C17" s="109" t="s">
        <v>31</v>
      </c>
      <c r="D17" s="110">
        <v>107693.95</v>
      </c>
      <c r="E17" s="27"/>
      <c r="F17" s="5"/>
    </row>
    <row r="18" spans="1:6">
      <c r="A18" s="23" t="s">
        <v>58</v>
      </c>
      <c r="B18" s="13"/>
      <c r="C18" s="109" t="s">
        <v>59</v>
      </c>
      <c r="D18" s="110">
        <v>0</v>
      </c>
      <c r="E18" s="27"/>
      <c r="F18" s="5"/>
    </row>
    <row r="19" spans="1:6">
      <c r="A19" s="23" t="s">
        <v>60</v>
      </c>
      <c r="B19" s="13"/>
      <c r="C19" s="109" t="s">
        <v>32</v>
      </c>
      <c r="D19" s="110">
        <v>178464.26</v>
      </c>
      <c r="E19" s="27"/>
      <c r="F19" s="5"/>
    </row>
    <row r="20" spans="1:6">
      <c r="A20" s="23" t="s">
        <v>61</v>
      </c>
      <c r="B20" s="13"/>
      <c r="C20" s="109" t="s">
        <v>62</v>
      </c>
      <c r="D20" s="110">
        <v>7100.7</v>
      </c>
      <c r="E20" s="27"/>
      <c r="F20" s="5"/>
    </row>
    <row r="21" spans="1:6">
      <c r="A21" s="23" t="s">
        <v>63</v>
      </c>
      <c r="B21" s="18"/>
      <c r="C21" s="109" t="s">
        <v>64</v>
      </c>
      <c r="D21" s="110">
        <v>0</v>
      </c>
      <c r="E21" s="27"/>
      <c r="F21" s="5"/>
    </row>
    <row r="22" spans="1:6" ht="13.5" thickBot="1">
      <c r="A22" s="23" t="s">
        <v>65</v>
      </c>
      <c r="B22" s="18"/>
      <c r="C22" s="109" t="s">
        <v>66</v>
      </c>
      <c r="D22" s="110">
        <v>0</v>
      </c>
      <c r="E22" s="28"/>
      <c r="F22" s="5"/>
    </row>
    <row r="23" spans="1:6" ht="13.5" thickBot="1">
      <c r="A23" s="19" t="s">
        <v>7</v>
      </c>
      <c r="B23" s="20"/>
      <c r="C23" s="21"/>
      <c r="D23" s="108">
        <f>SUM(D15:D22)</f>
        <v>2122376.0700000003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108">
        <f>D23+D14</f>
        <v>17849765.140000001</v>
      </c>
      <c r="E24" s="108">
        <v>17849765.140000001</v>
      </c>
      <c r="F24" s="5"/>
    </row>
    <row r="25" spans="1:6">
      <c r="A25" s="30"/>
      <c r="B25" s="31"/>
      <c r="C25" s="32"/>
      <c r="D25" s="33"/>
      <c r="E25" s="28"/>
      <c r="F25" s="5"/>
    </row>
    <row r="26" spans="1:6">
      <c r="A26" s="9" t="s">
        <v>10</v>
      </c>
      <c r="B26" s="31"/>
      <c r="C26" s="32"/>
      <c r="D26" s="33"/>
      <c r="E26" s="27"/>
      <c r="F26" s="5"/>
    </row>
    <row r="27" spans="1:6">
      <c r="A27" s="12" t="s">
        <v>67</v>
      </c>
      <c r="B27" s="13"/>
      <c r="C27" s="105" t="s">
        <v>68</v>
      </c>
      <c r="D27" s="111">
        <v>0</v>
      </c>
      <c r="E27" s="27"/>
      <c r="F27" s="35"/>
    </row>
    <row r="28" spans="1:6">
      <c r="A28" s="12" t="s">
        <v>69</v>
      </c>
      <c r="B28" s="13"/>
      <c r="C28" s="105" t="s">
        <v>70</v>
      </c>
      <c r="D28" s="111">
        <v>351997.24</v>
      </c>
      <c r="E28" s="27"/>
      <c r="F28" s="35"/>
    </row>
    <row r="29" spans="1:6">
      <c r="A29" s="12" t="s">
        <v>71</v>
      </c>
      <c r="B29" s="13"/>
      <c r="C29" s="105" t="s">
        <v>72</v>
      </c>
      <c r="D29" s="111">
        <v>0</v>
      </c>
      <c r="E29" s="27"/>
      <c r="F29" s="35"/>
    </row>
    <row r="30" spans="1:6">
      <c r="A30" s="12" t="s">
        <v>73</v>
      </c>
      <c r="B30" s="13"/>
      <c r="C30" s="105" t="s">
        <v>74</v>
      </c>
      <c r="D30" s="111">
        <v>0</v>
      </c>
      <c r="E30" s="28"/>
      <c r="F30" s="35"/>
    </row>
    <row r="31" spans="1:6">
      <c r="A31" s="12" t="s">
        <v>75</v>
      </c>
      <c r="B31" s="13"/>
      <c r="C31" s="105" t="s">
        <v>76</v>
      </c>
      <c r="D31" s="111">
        <v>0</v>
      </c>
      <c r="E31" s="28"/>
      <c r="F31" s="35"/>
    </row>
    <row r="32" spans="1:6">
      <c r="A32" s="12" t="s">
        <v>77</v>
      </c>
      <c r="B32" s="13"/>
      <c r="C32" s="105" t="s">
        <v>78</v>
      </c>
      <c r="D32" s="111">
        <v>392668.71</v>
      </c>
      <c r="E32" s="28"/>
      <c r="F32" s="35"/>
    </row>
    <row r="33" spans="1:10">
      <c r="A33" s="12" t="s">
        <v>79</v>
      </c>
      <c r="B33" s="13"/>
      <c r="C33" s="14">
        <v>40262</v>
      </c>
      <c r="D33" s="111">
        <v>4970.49</v>
      </c>
      <c r="E33" s="28"/>
      <c r="F33" s="35"/>
    </row>
    <row r="34" spans="1:10">
      <c r="A34" s="12" t="s">
        <v>80</v>
      </c>
      <c r="B34" s="13"/>
      <c r="C34" s="105" t="s">
        <v>81</v>
      </c>
      <c r="D34" s="111">
        <v>9075</v>
      </c>
      <c r="E34" s="28"/>
      <c r="F34" s="35"/>
    </row>
    <row r="35" spans="1:10">
      <c r="A35" s="12" t="s">
        <v>82</v>
      </c>
      <c r="B35" s="13"/>
      <c r="C35" s="105" t="s">
        <v>83</v>
      </c>
      <c r="D35" s="111">
        <v>0</v>
      </c>
      <c r="E35" s="28"/>
      <c r="F35" s="35"/>
    </row>
    <row r="36" spans="1:10">
      <c r="A36" s="12" t="s">
        <v>84</v>
      </c>
      <c r="B36" s="13"/>
      <c r="C36" s="14">
        <v>40265</v>
      </c>
      <c r="D36" s="111">
        <v>16331.61</v>
      </c>
      <c r="E36" s="28"/>
      <c r="F36" s="35"/>
    </row>
    <row r="37" spans="1:10">
      <c r="A37" s="12" t="s">
        <v>11</v>
      </c>
      <c r="B37" s="13"/>
      <c r="C37" s="105" t="s">
        <v>138</v>
      </c>
      <c r="D37" s="111">
        <v>0</v>
      </c>
      <c r="E37" s="28"/>
      <c r="F37" s="35"/>
    </row>
    <row r="38" spans="1:10">
      <c r="A38" s="12" t="s">
        <v>85</v>
      </c>
      <c r="B38" s="13"/>
      <c r="C38" s="105" t="s">
        <v>86</v>
      </c>
      <c r="D38" s="111">
        <v>0</v>
      </c>
      <c r="E38" s="28"/>
      <c r="F38" s="35"/>
    </row>
    <row r="39" spans="1:10">
      <c r="A39" s="12" t="s">
        <v>87</v>
      </c>
      <c r="B39" s="13"/>
      <c r="C39" s="105" t="s">
        <v>88</v>
      </c>
      <c r="D39" s="111">
        <v>160037.49</v>
      </c>
      <c r="E39" s="28"/>
      <c r="F39" s="112"/>
      <c r="G39" s="5"/>
    </row>
    <row r="40" spans="1:10">
      <c r="A40" s="12" t="s">
        <v>89</v>
      </c>
      <c r="B40" s="13"/>
      <c r="C40" s="105" t="s">
        <v>90</v>
      </c>
      <c r="D40" s="111">
        <v>479348.5</v>
      </c>
      <c r="E40" s="28"/>
      <c r="F40" s="112"/>
    </row>
    <row r="41" spans="1:10">
      <c r="A41" s="12" t="s">
        <v>91</v>
      </c>
      <c r="B41" s="13"/>
      <c r="C41" s="105" t="s">
        <v>92</v>
      </c>
      <c r="D41" s="111">
        <v>0</v>
      </c>
      <c r="E41" s="28"/>
      <c r="F41" s="30"/>
    </row>
    <row r="42" spans="1:10">
      <c r="A42" s="12" t="s">
        <v>93</v>
      </c>
      <c r="B42" s="13"/>
      <c r="C42" s="105" t="s">
        <v>94</v>
      </c>
      <c r="D42" s="111">
        <v>18177.5</v>
      </c>
      <c r="E42" s="28"/>
      <c r="F42" s="112"/>
    </row>
    <row r="43" spans="1:10">
      <c r="A43" s="12" t="s">
        <v>95</v>
      </c>
      <c r="B43" s="13"/>
      <c r="C43" s="105" t="s">
        <v>96</v>
      </c>
      <c r="D43" s="111">
        <v>37505</v>
      </c>
      <c r="E43" s="28"/>
      <c r="F43" s="35"/>
    </row>
    <row r="44" spans="1:10">
      <c r="A44" s="12" t="s">
        <v>97</v>
      </c>
      <c r="B44" s="13"/>
      <c r="C44" s="105" t="s">
        <v>98</v>
      </c>
      <c r="D44" s="111">
        <v>53237.74</v>
      </c>
      <c r="E44" s="28"/>
      <c r="F44" s="35"/>
      <c r="J44" s="5"/>
    </row>
    <row r="45" spans="1:10">
      <c r="A45" s="12" t="s">
        <v>99</v>
      </c>
      <c r="B45" s="13"/>
      <c r="C45" s="105" t="s">
        <v>100</v>
      </c>
      <c r="D45" s="111">
        <v>932031.52</v>
      </c>
      <c r="E45" s="28"/>
      <c r="F45" s="35"/>
    </row>
    <row r="46" spans="1:10">
      <c r="A46" s="12" t="s">
        <v>101</v>
      </c>
      <c r="B46" s="13"/>
      <c r="C46" s="105" t="s">
        <v>102</v>
      </c>
      <c r="D46" s="111">
        <v>1495364.16</v>
      </c>
      <c r="E46" s="28"/>
      <c r="F46" s="35"/>
    </row>
    <row r="47" spans="1:10">
      <c r="A47" s="12" t="s">
        <v>103</v>
      </c>
      <c r="B47" s="13"/>
      <c r="C47" s="105" t="s">
        <v>104</v>
      </c>
      <c r="D47" s="111">
        <v>85464.4</v>
      </c>
      <c r="E47" s="28"/>
      <c r="F47" s="35"/>
    </row>
    <row r="48" spans="1:10">
      <c r="A48" s="12" t="s">
        <v>105</v>
      </c>
      <c r="B48" s="13"/>
      <c r="C48" s="105" t="s">
        <v>106</v>
      </c>
      <c r="D48" s="111">
        <v>1747497</v>
      </c>
      <c r="E48" s="28"/>
      <c r="F48" s="35"/>
    </row>
    <row r="49" spans="1:6">
      <c r="A49" s="12" t="s">
        <v>107</v>
      </c>
      <c r="B49" s="13"/>
      <c r="C49" s="105" t="s">
        <v>108</v>
      </c>
      <c r="D49" s="111">
        <v>0</v>
      </c>
      <c r="E49" s="28"/>
      <c r="F49" s="35"/>
    </row>
    <row r="50" spans="1:6">
      <c r="A50" s="12" t="s">
        <v>109</v>
      </c>
      <c r="B50" s="13"/>
      <c r="C50" s="105" t="s">
        <v>110</v>
      </c>
      <c r="D50" s="111">
        <v>88014.88</v>
      </c>
      <c r="E50" s="28"/>
      <c r="F50" s="35"/>
    </row>
    <row r="51" spans="1:6">
      <c r="A51" s="12" t="s">
        <v>111</v>
      </c>
      <c r="B51" s="13"/>
      <c r="C51" s="105" t="s">
        <v>112</v>
      </c>
      <c r="D51" s="111">
        <v>911692.6</v>
      </c>
      <c r="E51" s="28"/>
      <c r="F51" s="35"/>
    </row>
    <row r="52" spans="1:6">
      <c r="A52" s="12" t="s">
        <v>113</v>
      </c>
      <c r="B52" s="13"/>
      <c r="C52" s="105" t="s">
        <v>114</v>
      </c>
      <c r="D52" s="111">
        <v>1691457.96</v>
      </c>
      <c r="E52" s="28"/>
      <c r="F52" s="35"/>
    </row>
    <row r="53" spans="1:6">
      <c r="A53" s="12" t="s">
        <v>115</v>
      </c>
      <c r="B53" s="13"/>
      <c r="C53" s="105" t="s">
        <v>116</v>
      </c>
      <c r="D53" s="111">
        <v>2050</v>
      </c>
      <c r="E53" s="28"/>
      <c r="F53" s="35"/>
    </row>
    <row r="54" spans="1:6">
      <c r="A54" s="12" t="s">
        <v>117</v>
      </c>
      <c r="B54" s="13"/>
      <c r="C54" s="105" t="s">
        <v>118</v>
      </c>
      <c r="D54" s="111">
        <v>30043.7</v>
      </c>
      <c r="E54" s="28"/>
      <c r="F54" s="35"/>
    </row>
    <row r="55" spans="1:6">
      <c r="A55" s="12" t="s">
        <v>119</v>
      </c>
      <c r="B55" s="13"/>
      <c r="C55" s="105" t="s">
        <v>120</v>
      </c>
      <c r="D55" s="111">
        <v>9168</v>
      </c>
      <c r="E55" s="28"/>
      <c r="F55" s="35"/>
    </row>
    <row r="56" spans="1:6">
      <c r="A56" s="12" t="s">
        <v>121</v>
      </c>
      <c r="B56" s="13"/>
      <c r="C56" s="105" t="s">
        <v>122</v>
      </c>
      <c r="D56" s="111">
        <v>0</v>
      </c>
      <c r="E56" s="28"/>
      <c r="F56" s="35"/>
    </row>
    <row r="57" spans="1:6">
      <c r="A57" s="12" t="s">
        <v>123</v>
      </c>
      <c r="B57" s="13"/>
      <c r="C57" s="105" t="s">
        <v>124</v>
      </c>
      <c r="D57" s="111">
        <v>2050</v>
      </c>
      <c r="E57" s="28"/>
      <c r="F57" s="35"/>
    </row>
    <row r="58" spans="1:6">
      <c r="A58" s="12" t="s">
        <v>125</v>
      </c>
      <c r="B58" s="13"/>
      <c r="C58" s="105" t="s">
        <v>126</v>
      </c>
      <c r="D58" s="111">
        <v>0</v>
      </c>
      <c r="E58" s="28"/>
      <c r="F58" s="35"/>
    </row>
    <row r="59" spans="1:6">
      <c r="A59" s="12" t="s">
        <v>127</v>
      </c>
      <c r="B59" s="13"/>
      <c r="C59" s="105" t="s">
        <v>128</v>
      </c>
      <c r="D59" s="111">
        <v>0</v>
      </c>
      <c r="E59" s="28"/>
      <c r="F59" s="35"/>
    </row>
    <row r="60" spans="1:6">
      <c r="A60" s="12" t="s">
        <v>129</v>
      </c>
      <c r="B60" s="13"/>
      <c r="C60" s="105" t="s">
        <v>130</v>
      </c>
      <c r="D60" s="111">
        <v>0</v>
      </c>
      <c r="E60" s="28"/>
      <c r="F60" s="35"/>
    </row>
    <row r="61" spans="1:6" ht="13.5" thickBot="1">
      <c r="A61" s="12" t="s">
        <v>131</v>
      </c>
      <c r="B61" s="13"/>
      <c r="C61" s="105" t="s">
        <v>132</v>
      </c>
      <c r="D61" s="111">
        <v>0</v>
      </c>
      <c r="E61" s="28"/>
      <c r="F61" s="35"/>
    </row>
    <row r="62" spans="1:6" ht="13.5" thickBot="1">
      <c r="A62" s="19" t="s">
        <v>12</v>
      </c>
      <c r="B62" s="20"/>
      <c r="C62" s="21"/>
      <c r="D62" s="108">
        <f>SUM(D27:D61)</f>
        <v>8518183.4999999981</v>
      </c>
      <c r="E62" s="28"/>
    </row>
    <row r="63" spans="1:6" ht="13.5" thickBot="1">
      <c r="A63" s="19" t="s">
        <v>13</v>
      </c>
      <c r="B63" s="20"/>
      <c r="C63" s="21"/>
      <c r="D63" s="108">
        <f>D24+D62</f>
        <v>26367948.640000001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30" t="s">
        <v>154</v>
      </c>
      <c r="B66" s="130"/>
      <c r="C66" s="130"/>
      <c r="D66" s="130"/>
      <c r="E66" s="39"/>
    </row>
    <row r="67" spans="1:5" ht="13.5" thickBot="1">
      <c r="A67" s="131" t="s">
        <v>135</v>
      </c>
      <c r="B67" s="131"/>
      <c r="C67" s="131"/>
      <c r="D67" s="131"/>
      <c r="E67" s="39"/>
    </row>
    <row r="68" spans="1:5">
      <c r="A68" s="40" t="s">
        <v>14</v>
      </c>
      <c r="B68" s="10"/>
      <c r="C68" s="41"/>
      <c r="D68" s="42"/>
      <c r="E68" s="38"/>
    </row>
    <row r="69" spans="1:5">
      <c r="A69" s="43"/>
      <c r="B69" s="31"/>
      <c r="C69" s="41"/>
      <c r="D69" s="44"/>
      <c r="E69" s="38"/>
    </row>
    <row r="70" spans="1:5" ht="13.5" thickBot="1">
      <c r="A70" s="40" t="s">
        <v>15</v>
      </c>
      <c r="B70" s="31"/>
      <c r="C70" s="41" t="s">
        <v>16</v>
      </c>
      <c r="D70" s="42" t="s">
        <v>17</v>
      </c>
      <c r="E70" s="38"/>
    </row>
    <row r="71" spans="1:5">
      <c r="A71" s="45" t="s">
        <v>18</v>
      </c>
      <c r="B71" s="46" t="s">
        <v>19</v>
      </c>
      <c r="C71" s="113" t="s">
        <v>20</v>
      </c>
      <c r="D71" s="114">
        <v>13695004.09</v>
      </c>
      <c r="E71" s="38"/>
    </row>
    <row r="72" spans="1:5">
      <c r="A72" s="47" t="s">
        <v>18</v>
      </c>
      <c r="B72" s="48" t="s">
        <v>21</v>
      </c>
      <c r="C72" s="49" t="s">
        <v>22</v>
      </c>
      <c r="D72" s="115">
        <v>1305725.0599999998</v>
      </c>
      <c r="E72" s="38"/>
    </row>
    <row r="73" spans="1:5">
      <c r="A73" s="47" t="s">
        <v>18</v>
      </c>
      <c r="B73" s="48" t="s">
        <v>23</v>
      </c>
      <c r="C73" s="49">
        <v>40130</v>
      </c>
      <c r="D73" s="115">
        <v>0</v>
      </c>
      <c r="E73" s="38"/>
    </row>
    <row r="74" spans="1:5">
      <c r="A74" s="47" t="s">
        <v>18</v>
      </c>
      <c r="B74" s="48" t="s">
        <v>24</v>
      </c>
      <c r="C74" s="49" t="s">
        <v>25</v>
      </c>
      <c r="D74" s="115">
        <v>680783.4</v>
      </c>
      <c r="E74" s="38"/>
    </row>
    <row r="75" spans="1:5">
      <c r="A75" s="47" t="s">
        <v>18</v>
      </c>
      <c r="B75" s="48" t="s">
        <v>26</v>
      </c>
      <c r="C75" s="49">
        <v>40160</v>
      </c>
      <c r="D75" s="115">
        <v>49511.519999999997</v>
      </c>
      <c r="E75" s="38"/>
    </row>
    <row r="76" spans="1:5">
      <c r="A76" s="47" t="s">
        <v>18</v>
      </c>
      <c r="B76" s="48" t="s">
        <v>27</v>
      </c>
      <c r="C76" s="49">
        <v>40180</v>
      </c>
      <c r="D76" s="115">
        <v>0</v>
      </c>
      <c r="E76" s="38"/>
    </row>
    <row r="77" spans="1:5">
      <c r="A77" s="47" t="s">
        <v>18</v>
      </c>
      <c r="B77" s="48" t="s">
        <v>28</v>
      </c>
      <c r="C77" s="49">
        <v>40190</v>
      </c>
      <c r="D77" s="115">
        <v>0</v>
      </c>
      <c r="E77" s="38"/>
    </row>
    <row r="78" spans="1:5">
      <c r="A78" s="47" t="s">
        <v>29</v>
      </c>
      <c r="B78" s="48" t="s">
        <v>19</v>
      </c>
      <c r="C78" s="49" t="s">
        <v>30</v>
      </c>
      <c r="D78" s="115">
        <v>1829117.16</v>
      </c>
      <c r="E78" s="38"/>
    </row>
    <row r="79" spans="1:5">
      <c r="A79" s="47" t="s">
        <v>29</v>
      </c>
      <c r="B79" s="48" t="s">
        <v>21</v>
      </c>
      <c r="C79" s="49" t="s">
        <v>31</v>
      </c>
      <c r="D79" s="115">
        <v>107693.95</v>
      </c>
      <c r="E79" s="38"/>
    </row>
    <row r="80" spans="1:5">
      <c r="A80" s="47" t="s">
        <v>29</v>
      </c>
      <c r="B80" s="48" t="s">
        <v>23</v>
      </c>
      <c r="C80" s="49">
        <v>40330</v>
      </c>
      <c r="D80" s="115">
        <v>0</v>
      </c>
      <c r="E80" s="38"/>
    </row>
    <row r="81" spans="1:5">
      <c r="A81" s="47" t="s">
        <v>29</v>
      </c>
      <c r="B81" s="48" t="s">
        <v>24</v>
      </c>
      <c r="C81" s="49" t="s">
        <v>32</v>
      </c>
      <c r="D81" s="115">
        <v>178464.26</v>
      </c>
      <c r="E81" s="38"/>
    </row>
    <row r="82" spans="1:5">
      <c r="A82" s="47" t="s">
        <v>29</v>
      </c>
      <c r="B82" s="116" t="s">
        <v>26</v>
      </c>
      <c r="C82" s="49">
        <v>40360</v>
      </c>
      <c r="D82" s="115">
        <v>7100.7</v>
      </c>
      <c r="E82" s="38"/>
    </row>
    <row r="83" spans="1:5">
      <c r="A83" s="47" t="s">
        <v>29</v>
      </c>
      <c r="B83" s="116" t="s">
        <v>27</v>
      </c>
      <c r="C83" s="49">
        <v>40380</v>
      </c>
      <c r="D83" s="115">
        <v>0</v>
      </c>
      <c r="E83" s="38"/>
    </row>
    <row r="84" spans="1:5" ht="13.5" thickBot="1">
      <c r="A84" s="47" t="s">
        <v>29</v>
      </c>
      <c r="B84" s="116" t="s">
        <v>28</v>
      </c>
      <c r="C84" s="49">
        <v>40390</v>
      </c>
      <c r="D84" s="115">
        <v>0</v>
      </c>
      <c r="E84" s="38"/>
    </row>
    <row r="85" spans="1:5" ht="13.5" thickBot="1">
      <c r="A85" s="19" t="s">
        <v>33</v>
      </c>
      <c r="B85" s="20"/>
      <c r="C85" s="21"/>
      <c r="D85" s="108">
        <f>SUM(D71:D84)</f>
        <v>17853400.140000001</v>
      </c>
      <c r="E85" s="38"/>
    </row>
    <row r="86" spans="1:5">
      <c r="A86" s="51"/>
      <c r="B86" s="52"/>
      <c r="C86" s="53"/>
      <c r="D86" s="54"/>
      <c r="E86" s="38"/>
    </row>
    <row r="87" spans="1:5">
      <c r="A87" s="55" t="s">
        <v>34</v>
      </c>
      <c r="B87" s="52"/>
      <c r="C87" s="53"/>
      <c r="D87" s="54"/>
      <c r="E87" s="38"/>
    </row>
    <row r="88" spans="1:5">
      <c r="A88" s="56" t="s">
        <v>18</v>
      </c>
      <c r="B88" s="57" t="s">
        <v>19</v>
      </c>
      <c r="C88" s="49">
        <v>40110</v>
      </c>
      <c r="D88" s="115">
        <v>-3635</v>
      </c>
      <c r="E88" s="38"/>
    </row>
    <row r="89" spans="1:5" ht="13.5" thickBot="1">
      <c r="A89" s="58" t="s">
        <v>29</v>
      </c>
      <c r="B89" s="59" t="s">
        <v>19</v>
      </c>
      <c r="C89" s="60">
        <v>40310</v>
      </c>
      <c r="D89" s="117">
        <v>0</v>
      </c>
      <c r="E89" s="38"/>
    </row>
    <row r="90" spans="1:5" ht="13.5" thickBot="1">
      <c r="A90" s="19" t="s">
        <v>35</v>
      </c>
      <c r="B90" s="20"/>
      <c r="C90" s="21"/>
      <c r="D90" s="108">
        <f>SUM(D88:D89)</f>
        <v>-3635</v>
      </c>
      <c r="E90" s="38"/>
    </row>
    <row r="91" spans="1:5" ht="13.5" thickBot="1">
      <c r="A91" s="43"/>
      <c r="B91" s="52"/>
      <c r="C91" s="53"/>
      <c r="D91" s="54"/>
      <c r="E91" s="38"/>
    </row>
    <row r="92" spans="1:5" ht="13.5" thickBot="1">
      <c r="A92" s="19" t="s">
        <v>36</v>
      </c>
      <c r="B92" s="20"/>
      <c r="C92" s="21"/>
      <c r="D92" s="108">
        <f>+D85+D90</f>
        <v>17849765.140000001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26" t="s">
        <v>37</v>
      </c>
      <c r="B94" s="127"/>
      <c r="C94" s="64"/>
      <c r="D94" s="65"/>
      <c r="E94" s="38"/>
    </row>
    <row r="95" spans="1:5">
      <c r="A95" s="66" t="s">
        <v>18</v>
      </c>
      <c r="B95" s="67"/>
      <c r="C95" s="68"/>
      <c r="D95" s="118">
        <v>15727389.07</v>
      </c>
      <c r="E95" s="38"/>
    </row>
    <row r="96" spans="1:5">
      <c r="A96" s="70"/>
      <c r="B96" s="52"/>
      <c r="C96" s="71"/>
      <c r="D96" s="72"/>
      <c r="E96" s="38"/>
    </row>
    <row r="97" spans="1:256">
      <c r="A97" s="73" t="s">
        <v>29</v>
      </c>
      <c r="B97" s="74"/>
      <c r="C97" s="75"/>
      <c r="D97" s="119">
        <v>2122376.0700000003</v>
      </c>
      <c r="E97" s="38"/>
    </row>
    <row r="98" spans="1:256" ht="13.5" thickBot="1">
      <c r="A98" s="77"/>
      <c r="B98" s="52"/>
      <c r="C98" s="71"/>
      <c r="D98" s="72"/>
      <c r="E98" s="38"/>
    </row>
    <row r="99" spans="1:256" ht="13.5" thickBot="1">
      <c r="A99" s="78" t="s">
        <v>2</v>
      </c>
      <c r="B99" s="79"/>
      <c r="C99" s="80"/>
      <c r="D99" s="120">
        <v>17849765.140000001</v>
      </c>
      <c r="E99" s="38"/>
    </row>
    <row r="100" spans="1:256">
      <c r="A100" s="82"/>
      <c r="B100" s="67"/>
      <c r="C100" s="62"/>
      <c r="D100" s="83"/>
      <c r="E100" s="38"/>
    </row>
    <row r="101" spans="1:256">
      <c r="A101" s="84" t="s">
        <v>38</v>
      </c>
      <c r="B101" s="85"/>
      <c r="C101" s="86"/>
      <c r="D101" s="121">
        <v>911692.6</v>
      </c>
      <c r="E101" s="38"/>
    </row>
    <row r="102" spans="1:256" ht="13.5" thickBot="1">
      <c r="A102" s="82"/>
      <c r="B102" s="88"/>
      <c r="C102" s="62"/>
      <c r="D102" s="72"/>
      <c r="E102" s="38"/>
    </row>
    <row r="103" spans="1:256" ht="13.5" thickBot="1">
      <c r="A103" s="19" t="s">
        <v>39</v>
      </c>
      <c r="B103" s="20"/>
      <c r="C103" s="21"/>
      <c r="D103" s="108">
        <f>D99+D101</f>
        <v>18761457.740000002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2" spans="3:16">
      <c r="C182" s="1"/>
    </row>
    <row r="183" spans="3:16">
      <c r="C183" s="1"/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96"/>
      <c r="B229" s="97"/>
      <c r="C229" s="98"/>
      <c r="D229" s="97"/>
      <c r="E229" s="97"/>
      <c r="F229" s="99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96"/>
      <c r="B246" s="97"/>
      <c r="C246" s="98"/>
      <c r="D246" s="97"/>
      <c r="E246" s="97"/>
      <c r="F246" s="99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96"/>
      <c r="B295" s="97"/>
      <c r="C295" s="98"/>
      <c r="D295" s="97"/>
      <c r="E295" s="97"/>
      <c r="F295" s="99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96"/>
      <c r="B307" s="97"/>
      <c r="C307" s="98"/>
      <c r="D307" s="97"/>
      <c r="E307" s="97"/>
      <c r="F307" s="99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96"/>
      <c r="B321" s="97"/>
      <c r="C321" s="98"/>
      <c r="D321" s="97"/>
      <c r="E321" s="97"/>
      <c r="F321" s="99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96"/>
      <c r="B334" s="97"/>
      <c r="C334" s="98"/>
      <c r="D334" s="97"/>
      <c r="E334" s="97"/>
      <c r="F334" s="99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96"/>
      <c r="B415" s="97"/>
      <c r="C415" s="98"/>
      <c r="D415" s="97"/>
      <c r="E415" s="97"/>
      <c r="F415" s="99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96"/>
      <c r="B480" s="97"/>
      <c r="C480" s="98"/>
      <c r="D480" s="97"/>
      <c r="E480" s="97"/>
      <c r="F480" s="99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9.140625" style="90"/>
    <col min="4" max="4" width="20.85546875" style="1" customWidth="1"/>
    <col min="5" max="5" width="21" style="1" customWidth="1"/>
    <col min="6" max="16384" width="9.140625" style="1"/>
  </cols>
  <sheetData>
    <row r="1" spans="1:16">
      <c r="A1" s="132" t="s">
        <v>166</v>
      </c>
      <c r="B1" s="132"/>
      <c r="C1" s="132"/>
      <c r="D1" s="132"/>
      <c r="E1" s="132"/>
    </row>
    <row r="2" spans="1:16" ht="13.5" thickBot="1">
      <c r="A2" s="132"/>
      <c r="B2" s="132"/>
      <c r="C2" s="132"/>
      <c r="D2" s="2" t="s">
        <v>0</v>
      </c>
      <c r="E2" s="3" t="s">
        <v>143</v>
      </c>
    </row>
    <row r="3" spans="1:16" ht="13.5" thickBot="1">
      <c r="A3" s="124" t="s">
        <v>135</v>
      </c>
      <c r="B3" s="4"/>
      <c r="C3" s="4"/>
      <c r="D3" s="4"/>
      <c r="E3" s="125"/>
      <c r="F3" s="5"/>
    </row>
    <row r="4" spans="1:16" ht="12.75" customHeight="1">
      <c r="A4" s="6"/>
      <c r="B4" s="7"/>
      <c r="C4" s="8"/>
      <c r="D4" s="8" t="s">
        <v>1</v>
      </c>
      <c r="E4" s="128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129"/>
      <c r="F5" s="5"/>
    </row>
    <row r="6" spans="1:16">
      <c r="A6" s="12" t="s">
        <v>41</v>
      </c>
      <c r="B6" s="13"/>
      <c r="C6" s="14" t="s">
        <v>42</v>
      </c>
      <c r="D6" s="15">
        <v>16735517.75</v>
      </c>
      <c r="E6" s="16">
        <v>17121791.75</v>
      </c>
      <c r="F6" s="5"/>
    </row>
    <row r="7" spans="1:16">
      <c r="A7" s="12" t="s">
        <v>43</v>
      </c>
      <c r="B7" s="13"/>
      <c r="C7" s="14" t="s">
        <v>20</v>
      </c>
      <c r="D7" s="15">
        <v>4431709.7299999995</v>
      </c>
      <c r="E7" s="16">
        <v>17534373.289999999</v>
      </c>
      <c r="F7" s="5"/>
    </row>
    <row r="8" spans="1:16">
      <c r="A8" s="12" t="s">
        <v>44</v>
      </c>
      <c r="B8" s="13"/>
      <c r="C8" s="14" t="s">
        <v>22</v>
      </c>
      <c r="D8" s="15">
        <v>96864997.960000008</v>
      </c>
      <c r="E8" s="16">
        <v>97986297.080000013</v>
      </c>
      <c r="F8" s="5"/>
    </row>
    <row r="9" spans="1:16">
      <c r="A9" s="12" t="s">
        <v>45</v>
      </c>
      <c r="B9" s="13"/>
      <c r="C9" s="14" t="s">
        <v>46</v>
      </c>
      <c r="D9" s="15">
        <v>1657717.22</v>
      </c>
      <c r="E9" s="16">
        <v>1752760.49</v>
      </c>
      <c r="F9" s="5"/>
    </row>
    <row r="10" spans="1:16">
      <c r="A10" s="12" t="s">
        <v>47</v>
      </c>
      <c r="B10" s="13"/>
      <c r="C10" s="14" t="s">
        <v>25</v>
      </c>
      <c r="D10" s="15">
        <v>52399.74</v>
      </c>
      <c r="E10" s="16">
        <v>1820477.65</v>
      </c>
      <c r="F10" s="5"/>
    </row>
    <row r="11" spans="1:16">
      <c r="A11" s="12" t="s">
        <v>48</v>
      </c>
      <c r="B11" s="13"/>
      <c r="C11" s="14" t="s">
        <v>49</v>
      </c>
      <c r="D11" s="15">
        <v>43790.62</v>
      </c>
      <c r="E11" s="16">
        <v>43790.62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2" t="s">
        <v>50</v>
      </c>
      <c r="B12" s="13"/>
      <c r="C12" s="14" t="s">
        <v>51</v>
      </c>
      <c r="D12" s="15">
        <v>-35.880000000000003</v>
      </c>
      <c r="E12" s="16">
        <v>-35.880000000000003</v>
      </c>
      <c r="F12" s="5"/>
    </row>
    <row r="13" spans="1:16" ht="13.5" thickBot="1">
      <c r="A13" s="12" t="s">
        <v>52</v>
      </c>
      <c r="B13" s="13"/>
      <c r="C13" s="14" t="s">
        <v>53</v>
      </c>
      <c r="D13" s="15">
        <v>63598.5</v>
      </c>
      <c r="E13" s="16">
        <v>522112.5</v>
      </c>
      <c r="F13" s="5"/>
    </row>
    <row r="14" spans="1:16" ht="13.5" thickBot="1">
      <c r="A14" s="19" t="s">
        <v>6</v>
      </c>
      <c r="B14" s="20"/>
      <c r="C14" s="21"/>
      <c r="D14" s="22">
        <f>SUM(D6:D13)</f>
        <v>119849695.64000002</v>
      </c>
      <c r="E14" s="22">
        <f>SUM(E6:E13)</f>
        <v>136781567.50000003</v>
      </c>
      <c r="F14" s="5"/>
    </row>
    <row r="15" spans="1:16">
      <c r="A15" s="23" t="s">
        <v>54</v>
      </c>
      <c r="B15" s="13"/>
      <c r="C15" s="25" t="s">
        <v>55</v>
      </c>
      <c r="D15" s="26">
        <v>386274</v>
      </c>
      <c r="E15" s="27"/>
      <c r="F15" s="5"/>
    </row>
    <row r="16" spans="1:16">
      <c r="A16" s="23" t="s">
        <v>56</v>
      </c>
      <c r="B16" s="13"/>
      <c r="C16" s="25" t="s">
        <v>30</v>
      </c>
      <c r="D16" s="26">
        <v>13102663.560000001</v>
      </c>
      <c r="E16" s="27"/>
      <c r="F16" s="5"/>
    </row>
    <row r="17" spans="1:6">
      <c r="A17" s="23" t="s">
        <v>57</v>
      </c>
      <c r="B17" s="13"/>
      <c r="C17" s="25" t="s">
        <v>31</v>
      </c>
      <c r="D17" s="26">
        <v>1121299.1200000001</v>
      </c>
      <c r="E17" s="27"/>
      <c r="F17" s="5"/>
    </row>
    <row r="18" spans="1:6">
      <c r="A18" s="23" t="s">
        <v>58</v>
      </c>
      <c r="B18" s="13"/>
      <c r="C18" s="25" t="s">
        <v>59</v>
      </c>
      <c r="D18" s="26">
        <v>95043.27</v>
      </c>
      <c r="E18" s="27"/>
      <c r="F18" s="5"/>
    </row>
    <row r="19" spans="1:6">
      <c r="A19" s="23" t="s">
        <v>60</v>
      </c>
      <c r="B19" s="13"/>
      <c r="C19" s="25" t="s">
        <v>32</v>
      </c>
      <c r="D19" s="26">
        <v>1768077.91</v>
      </c>
      <c r="E19" s="27"/>
      <c r="F19" s="5"/>
    </row>
    <row r="20" spans="1:6">
      <c r="A20" s="23" t="s">
        <v>61</v>
      </c>
      <c r="B20" s="13"/>
      <c r="C20" s="25" t="s">
        <v>62</v>
      </c>
      <c r="D20" s="26">
        <v>0</v>
      </c>
      <c r="E20" s="27"/>
      <c r="F20" s="5"/>
    </row>
    <row r="21" spans="1:6">
      <c r="A21" s="23" t="s">
        <v>63</v>
      </c>
      <c r="B21" s="18"/>
      <c r="C21" s="25" t="s">
        <v>64</v>
      </c>
      <c r="D21" s="26">
        <v>0</v>
      </c>
      <c r="E21" s="27"/>
      <c r="F21" s="5"/>
    </row>
    <row r="22" spans="1:6" ht="13.5" thickBot="1">
      <c r="A22" s="23" t="s">
        <v>65</v>
      </c>
      <c r="B22" s="18"/>
      <c r="C22" s="25" t="s">
        <v>66</v>
      </c>
      <c r="D22" s="26">
        <v>458514</v>
      </c>
      <c r="E22" s="28"/>
      <c r="F22" s="5"/>
    </row>
    <row r="23" spans="1:6" ht="13.5" thickBot="1">
      <c r="A23" s="19" t="s">
        <v>7</v>
      </c>
      <c r="B23" s="20"/>
      <c r="C23" s="21"/>
      <c r="D23" s="22">
        <f>SUM(D15:D22)</f>
        <v>16931871.859999999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f>D23+D14</f>
        <v>136781567.5</v>
      </c>
      <c r="E24" s="22">
        <v>136781567.50000003</v>
      </c>
      <c r="F24" s="5"/>
    </row>
    <row r="25" spans="1:6">
      <c r="A25" s="30"/>
      <c r="B25" s="31"/>
      <c r="C25" s="32"/>
      <c r="D25" s="33"/>
      <c r="E25" s="28"/>
      <c r="F25" s="5"/>
    </row>
    <row r="26" spans="1:6">
      <c r="A26" s="9" t="s">
        <v>10</v>
      </c>
      <c r="B26" s="31"/>
      <c r="C26" s="32"/>
      <c r="D26" s="33"/>
      <c r="E26" s="27"/>
      <c r="F26" s="5"/>
    </row>
    <row r="27" spans="1:6">
      <c r="A27" s="12" t="s">
        <v>67</v>
      </c>
      <c r="B27" s="13"/>
      <c r="C27" s="14" t="s">
        <v>68</v>
      </c>
      <c r="D27" s="34">
        <v>0</v>
      </c>
      <c r="E27" s="27"/>
      <c r="F27" s="35"/>
    </row>
    <row r="28" spans="1:6">
      <c r="A28" s="12" t="s">
        <v>69</v>
      </c>
      <c r="B28" s="13"/>
      <c r="C28" s="14" t="s">
        <v>70</v>
      </c>
      <c r="D28" s="34">
        <v>6498118.75</v>
      </c>
      <c r="E28" s="27"/>
      <c r="F28" s="35"/>
    </row>
    <row r="29" spans="1:6">
      <c r="A29" s="12" t="s">
        <v>71</v>
      </c>
      <c r="B29" s="13"/>
      <c r="C29" s="14" t="s">
        <v>72</v>
      </c>
      <c r="D29" s="34">
        <v>0</v>
      </c>
      <c r="E29" s="27"/>
      <c r="F29" s="35"/>
    </row>
    <row r="30" spans="1:6">
      <c r="A30" s="12" t="s">
        <v>73</v>
      </c>
      <c r="B30" s="13"/>
      <c r="C30" s="14" t="s">
        <v>74</v>
      </c>
      <c r="D30" s="34">
        <v>0</v>
      </c>
      <c r="E30" s="28"/>
      <c r="F30" s="35"/>
    </row>
    <row r="31" spans="1:6">
      <c r="A31" s="12" t="s">
        <v>75</v>
      </c>
      <c r="B31" s="13"/>
      <c r="C31" s="14" t="s">
        <v>76</v>
      </c>
      <c r="D31" s="34">
        <v>0</v>
      </c>
      <c r="E31" s="28"/>
      <c r="F31" s="35"/>
    </row>
    <row r="32" spans="1:6">
      <c r="A32" s="12" t="s">
        <v>77</v>
      </c>
      <c r="B32" s="13"/>
      <c r="C32" s="14" t="s">
        <v>78</v>
      </c>
      <c r="D32" s="34">
        <v>12168.17</v>
      </c>
      <c r="E32" s="28"/>
      <c r="F32" s="35"/>
    </row>
    <row r="33" spans="1:10">
      <c r="A33" s="12" t="s">
        <v>79</v>
      </c>
      <c r="B33" s="13"/>
      <c r="C33" s="14">
        <v>40262</v>
      </c>
      <c r="D33" s="34">
        <v>0</v>
      </c>
      <c r="E33" s="28"/>
      <c r="F33" s="35"/>
    </row>
    <row r="34" spans="1:10">
      <c r="A34" s="12" t="s">
        <v>80</v>
      </c>
      <c r="B34" s="13"/>
      <c r="C34" s="14" t="s">
        <v>81</v>
      </c>
      <c r="D34" s="34">
        <v>0</v>
      </c>
      <c r="E34" s="28"/>
      <c r="F34" s="35"/>
    </row>
    <row r="35" spans="1:10">
      <c r="A35" s="12" t="s">
        <v>82</v>
      </c>
      <c r="B35" s="13"/>
      <c r="C35" s="14" t="s">
        <v>83</v>
      </c>
      <c r="D35" s="34">
        <v>0</v>
      </c>
      <c r="E35" s="28"/>
      <c r="F35" s="35"/>
    </row>
    <row r="36" spans="1:10">
      <c r="A36" s="12" t="s">
        <v>84</v>
      </c>
      <c r="B36" s="13"/>
      <c r="C36" s="14">
        <v>40265</v>
      </c>
      <c r="D36" s="34">
        <v>0</v>
      </c>
      <c r="E36" s="28"/>
      <c r="F36" s="35"/>
    </row>
    <row r="37" spans="1:10">
      <c r="A37" s="12" t="s">
        <v>11</v>
      </c>
      <c r="B37" s="13"/>
      <c r="C37" s="14" t="s">
        <v>138</v>
      </c>
      <c r="D37" s="34">
        <v>0</v>
      </c>
      <c r="E37" s="28"/>
      <c r="F37" s="35"/>
    </row>
    <row r="38" spans="1:10">
      <c r="A38" s="12" t="s">
        <v>85</v>
      </c>
      <c r="B38" s="13"/>
      <c r="C38" s="14" t="s">
        <v>86</v>
      </c>
      <c r="D38" s="34">
        <v>0</v>
      </c>
      <c r="E38" s="28"/>
      <c r="F38" s="35"/>
    </row>
    <row r="39" spans="1:10">
      <c r="A39" s="12" t="s">
        <v>87</v>
      </c>
      <c r="B39" s="13"/>
      <c r="C39" s="14" t="s">
        <v>88</v>
      </c>
      <c r="D39" s="34">
        <v>3295953.15</v>
      </c>
      <c r="E39" s="28"/>
      <c r="F39" s="112"/>
      <c r="G39" s="5"/>
    </row>
    <row r="40" spans="1:10">
      <c r="A40" s="12" t="s">
        <v>89</v>
      </c>
      <c r="B40" s="13"/>
      <c r="C40" s="14" t="s">
        <v>90</v>
      </c>
      <c r="D40" s="34">
        <v>10242274.32</v>
      </c>
      <c r="E40" s="28"/>
      <c r="F40" s="112"/>
    </row>
    <row r="41" spans="1:10">
      <c r="A41" s="12" t="s">
        <v>91</v>
      </c>
      <c r="B41" s="13"/>
      <c r="C41" s="14" t="s">
        <v>92</v>
      </c>
      <c r="D41" s="34">
        <v>1960977.5</v>
      </c>
      <c r="E41" s="28"/>
      <c r="F41" s="30"/>
    </row>
    <row r="42" spans="1:10">
      <c r="A42" s="12" t="s">
        <v>93</v>
      </c>
      <c r="B42" s="13"/>
      <c r="C42" s="14" t="s">
        <v>94</v>
      </c>
      <c r="D42" s="34">
        <v>994879.81</v>
      </c>
      <c r="E42" s="28"/>
      <c r="F42" s="112"/>
    </row>
    <row r="43" spans="1:10">
      <c r="A43" s="12" t="s">
        <v>95</v>
      </c>
      <c r="B43" s="13"/>
      <c r="C43" s="14" t="s">
        <v>96</v>
      </c>
      <c r="D43" s="34">
        <v>40</v>
      </c>
      <c r="E43" s="28"/>
      <c r="F43" s="35"/>
    </row>
    <row r="44" spans="1:10">
      <c r="A44" s="12" t="s">
        <v>97</v>
      </c>
      <c r="B44" s="13"/>
      <c r="C44" s="14" t="s">
        <v>98</v>
      </c>
      <c r="D44" s="34">
        <v>343339</v>
      </c>
      <c r="E44" s="28"/>
      <c r="F44" s="35"/>
      <c r="J44" s="5"/>
    </row>
    <row r="45" spans="1:10">
      <c r="A45" s="12" t="s">
        <v>99</v>
      </c>
      <c r="B45" s="13"/>
      <c r="C45" s="14" t="s">
        <v>100</v>
      </c>
      <c r="D45" s="34">
        <v>7140996.5300000003</v>
      </c>
      <c r="E45" s="28"/>
      <c r="F45" s="35"/>
    </row>
    <row r="46" spans="1:10">
      <c r="A46" s="12" t="s">
        <v>101</v>
      </c>
      <c r="B46" s="13"/>
      <c r="C46" s="14" t="s">
        <v>102</v>
      </c>
      <c r="D46" s="34">
        <v>11070418.750000002</v>
      </c>
      <c r="E46" s="28"/>
      <c r="F46" s="35"/>
    </row>
    <row r="47" spans="1:10">
      <c r="A47" s="12" t="s">
        <v>103</v>
      </c>
      <c r="B47" s="13"/>
      <c r="C47" s="14" t="s">
        <v>104</v>
      </c>
      <c r="D47" s="34">
        <v>576431.22</v>
      </c>
      <c r="E47" s="28"/>
      <c r="F47" s="35"/>
    </row>
    <row r="48" spans="1:10">
      <c r="A48" s="12" t="s">
        <v>105</v>
      </c>
      <c r="B48" s="13"/>
      <c r="C48" s="14" t="s">
        <v>106</v>
      </c>
      <c r="D48" s="34">
        <v>21842335.499999996</v>
      </c>
      <c r="E48" s="28"/>
      <c r="F48" s="35"/>
    </row>
    <row r="49" spans="1:6">
      <c r="A49" s="12" t="s">
        <v>107</v>
      </c>
      <c r="B49" s="13"/>
      <c r="C49" s="14" t="s">
        <v>108</v>
      </c>
      <c r="D49" s="34">
        <v>87620.39</v>
      </c>
      <c r="E49" s="28"/>
      <c r="F49" s="35"/>
    </row>
    <row r="50" spans="1:6">
      <c r="A50" s="12" t="s">
        <v>109</v>
      </c>
      <c r="B50" s="13"/>
      <c r="C50" s="14" t="s">
        <v>110</v>
      </c>
      <c r="D50" s="34">
        <v>1113636.42</v>
      </c>
      <c r="E50" s="28"/>
      <c r="F50" s="35"/>
    </row>
    <row r="51" spans="1:6">
      <c r="A51" s="12" t="s">
        <v>111</v>
      </c>
      <c r="B51" s="13"/>
      <c r="C51" s="14" t="s">
        <v>112</v>
      </c>
      <c r="D51" s="34">
        <v>6513002.1799999997</v>
      </c>
      <c r="E51" s="28"/>
      <c r="F51" s="35"/>
    </row>
    <row r="52" spans="1:6">
      <c r="A52" s="12" t="s">
        <v>113</v>
      </c>
      <c r="B52" s="13"/>
      <c r="C52" s="14" t="s">
        <v>114</v>
      </c>
      <c r="D52" s="34">
        <v>115723.52</v>
      </c>
      <c r="E52" s="28"/>
      <c r="F52" s="35"/>
    </row>
    <row r="53" spans="1:6">
      <c r="A53" s="12" t="s">
        <v>115</v>
      </c>
      <c r="B53" s="13"/>
      <c r="C53" s="14" t="s">
        <v>116</v>
      </c>
      <c r="D53" s="34">
        <v>159075</v>
      </c>
      <c r="E53" s="28"/>
      <c r="F53" s="35"/>
    </row>
    <row r="54" spans="1:6">
      <c r="A54" s="12" t="s">
        <v>117</v>
      </c>
      <c r="B54" s="13"/>
      <c r="C54" s="14" t="s">
        <v>118</v>
      </c>
      <c r="D54" s="34">
        <v>567</v>
      </c>
      <c r="E54" s="28"/>
      <c r="F54" s="35"/>
    </row>
    <row r="55" spans="1:6">
      <c r="A55" s="12" t="s">
        <v>119</v>
      </c>
      <c r="B55" s="13"/>
      <c r="C55" s="14" t="s">
        <v>120</v>
      </c>
      <c r="D55" s="34">
        <v>46159</v>
      </c>
      <c r="E55" s="28"/>
      <c r="F55" s="35"/>
    </row>
    <row r="56" spans="1:6">
      <c r="A56" s="12" t="s">
        <v>121</v>
      </c>
      <c r="B56" s="13"/>
      <c r="C56" s="14" t="s">
        <v>122</v>
      </c>
      <c r="D56" s="34">
        <v>10.5</v>
      </c>
      <c r="E56" s="28"/>
      <c r="F56" s="35"/>
    </row>
    <row r="57" spans="1:6">
      <c r="A57" s="12" t="s">
        <v>123</v>
      </c>
      <c r="B57" s="13"/>
      <c r="C57" s="14" t="s">
        <v>124</v>
      </c>
      <c r="D57" s="34">
        <v>1088.3800000000001</v>
      </c>
      <c r="E57" s="28"/>
      <c r="F57" s="35"/>
    </row>
    <row r="58" spans="1:6">
      <c r="A58" s="12" t="s">
        <v>125</v>
      </c>
      <c r="B58" s="13"/>
      <c r="C58" s="14" t="s">
        <v>126</v>
      </c>
      <c r="D58" s="34">
        <v>5485668.8799999999</v>
      </c>
      <c r="E58" s="28"/>
      <c r="F58" s="35"/>
    </row>
    <row r="59" spans="1:6">
      <c r="A59" s="12" t="s">
        <v>127</v>
      </c>
      <c r="B59" s="13"/>
      <c r="C59" s="14" t="s">
        <v>128</v>
      </c>
      <c r="D59" s="34">
        <v>0</v>
      </c>
      <c r="E59" s="28"/>
      <c r="F59" s="35"/>
    </row>
    <row r="60" spans="1:6">
      <c r="A60" s="12" t="s">
        <v>129</v>
      </c>
      <c r="B60" s="13"/>
      <c r="C60" s="14" t="s">
        <v>130</v>
      </c>
      <c r="D60" s="34">
        <v>0</v>
      </c>
      <c r="E60" s="28"/>
      <c r="F60" s="35"/>
    </row>
    <row r="61" spans="1:6" ht="13.5" thickBot="1">
      <c r="A61" s="12" t="s">
        <v>131</v>
      </c>
      <c r="B61" s="13"/>
      <c r="C61" s="14" t="s">
        <v>132</v>
      </c>
      <c r="D61" s="34">
        <v>0</v>
      </c>
      <c r="E61" s="28"/>
      <c r="F61" s="35"/>
    </row>
    <row r="62" spans="1:6" ht="13.5" thickBot="1">
      <c r="A62" s="19" t="s">
        <v>12</v>
      </c>
      <c r="B62" s="20"/>
      <c r="C62" s="21"/>
      <c r="D62" s="22">
        <f>SUM(D27:D61)</f>
        <v>77500483.969999984</v>
      </c>
      <c r="E62" s="28"/>
    </row>
    <row r="63" spans="1:6" ht="13.5" thickBot="1">
      <c r="A63" s="19" t="s">
        <v>13</v>
      </c>
      <c r="B63" s="20"/>
      <c r="C63" s="21"/>
      <c r="D63" s="22">
        <f>D24+D62</f>
        <v>214282051.46999997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30" t="s">
        <v>166</v>
      </c>
      <c r="B66" s="130"/>
      <c r="C66" s="130"/>
      <c r="D66" s="130"/>
      <c r="E66" s="39"/>
    </row>
    <row r="67" spans="1:5" ht="13.5" thickBot="1">
      <c r="A67" s="131" t="s">
        <v>135</v>
      </c>
      <c r="B67" s="131"/>
      <c r="C67" s="131"/>
      <c r="D67" s="131"/>
      <c r="E67" s="39"/>
    </row>
    <row r="68" spans="1:5">
      <c r="A68" s="40" t="s">
        <v>14</v>
      </c>
      <c r="B68" s="10"/>
      <c r="C68" s="41"/>
      <c r="D68" s="42"/>
      <c r="E68" s="38"/>
    </row>
    <row r="69" spans="1:5">
      <c r="A69" s="43"/>
      <c r="B69" s="31"/>
      <c r="C69" s="41"/>
      <c r="D69" s="44"/>
      <c r="E69" s="38"/>
    </row>
    <row r="70" spans="1:5" ht="13.5" thickBot="1">
      <c r="A70" s="40" t="s">
        <v>15</v>
      </c>
      <c r="B70" s="31"/>
      <c r="C70" s="41" t="s">
        <v>16</v>
      </c>
      <c r="D70" s="42" t="s">
        <v>17</v>
      </c>
      <c r="E70" s="38"/>
    </row>
    <row r="71" spans="1:5">
      <c r="A71" s="45" t="s">
        <v>18</v>
      </c>
      <c r="B71" s="46" t="s">
        <v>19</v>
      </c>
      <c r="C71" s="113" t="s">
        <v>20</v>
      </c>
      <c r="D71" s="122">
        <v>21167227.48</v>
      </c>
      <c r="E71" s="38"/>
    </row>
    <row r="72" spans="1:5">
      <c r="A72" s="47" t="s">
        <v>18</v>
      </c>
      <c r="B72" s="48" t="s">
        <v>21</v>
      </c>
      <c r="C72" s="49" t="s">
        <v>22</v>
      </c>
      <c r="D72" s="50">
        <v>96864997.960000008</v>
      </c>
      <c r="E72" s="38"/>
    </row>
    <row r="73" spans="1:5">
      <c r="A73" s="47" t="s">
        <v>18</v>
      </c>
      <c r="B73" s="48" t="s">
        <v>23</v>
      </c>
      <c r="C73" s="49">
        <v>40130</v>
      </c>
      <c r="D73" s="50">
        <v>1657717.22</v>
      </c>
      <c r="E73" s="38"/>
    </row>
    <row r="74" spans="1:5">
      <c r="A74" s="47" t="s">
        <v>18</v>
      </c>
      <c r="B74" s="48" t="s">
        <v>24</v>
      </c>
      <c r="C74" s="49" t="s">
        <v>25</v>
      </c>
      <c r="D74" s="50">
        <v>52399.74</v>
      </c>
      <c r="E74" s="38"/>
    </row>
    <row r="75" spans="1:5">
      <c r="A75" s="47" t="s">
        <v>18</v>
      </c>
      <c r="B75" s="48" t="s">
        <v>26</v>
      </c>
      <c r="C75" s="49">
        <v>40160</v>
      </c>
      <c r="D75" s="50">
        <v>43790.62</v>
      </c>
      <c r="E75" s="38"/>
    </row>
    <row r="76" spans="1:5">
      <c r="A76" s="47" t="s">
        <v>18</v>
      </c>
      <c r="B76" s="48" t="s">
        <v>27</v>
      </c>
      <c r="C76" s="49">
        <v>40180</v>
      </c>
      <c r="D76" s="50">
        <v>-35.880000000000003</v>
      </c>
      <c r="E76" s="38"/>
    </row>
    <row r="77" spans="1:5">
      <c r="A77" s="47" t="s">
        <v>18</v>
      </c>
      <c r="B77" s="48" t="s">
        <v>28</v>
      </c>
      <c r="C77" s="49">
        <v>40190</v>
      </c>
      <c r="D77" s="50">
        <v>63598.5</v>
      </c>
      <c r="E77" s="38"/>
    </row>
    <row r="78" spans="1:5">
      <c r="A78" s="47" t="s">
        <v>29</v>
      </c>
      <c r="B78" s="48" t="s">
        <v>19</v>
      </c>
      <c r="C78" s="49" t="s">
        <v>30</v>
      </c>
      <c r="D78" s="50">
        <v>13488937.560000001</v>
      </c>
      <c r="E78" s="38"/>
    </row>
    <row r="79" spans="1:5">
      <c r="A79" s="47" t="s">
        <v>29</v>
      </c>
      <c r="B79" s="48" t="s">
        <v>21</v>
      </c>
      <c r="C79" s="49" t="s">
        <v>31</v>
      </c>
      <c r="D79" s="50">
        <v>1121299.1200000001</v>
      </c>
      <c r="E79" s="38"/>
    </row>
    <row r="80" spans="1:5">
      <c r="A80" s="47" t="s">
        <v>29</v>
      </c>
      <c r="B80" s="48" t="s">
        <v>23</v>
      </c>
      <c r="C80" s="49">
        <v>40330</v>
      </c>
      <c r="D80" s="50">
        <v>95043.27</v>
      </c>
      <c r="E80" s="38"/>
    </row>
    <row r="81" spans="1:5">
      <c r="A81" s="47" t="s">
        <v>29</v>
      </c>
      <c r="B81" s="48" t="s">
        <v>24</v>
      </c>
      <c r="C81" s="49" t="s">
        <v>32</v>
      </c>
      <c r="D81" s="50">
        <v>1768077.91</v>
      </c>
      <c r="E81" s="38"/>
    </row>
    <row r="82" spans="1:5">
      <c r="A82" s="47" t="s">
        <v>29</v>
      </c>
      <c r="B82" s="116" t="s">
        <v>26</v>
      </c>
      <c r="C82" s="49">
        <v>40360</v>
      </c>
      <c r="D82" s="50">
        <v>0</v>
      </c>
      <c r="E82" s="38"/>
    </row>
    <row r="83" spans="1:5">
      <c r="A83" s="47" t="s">
        <v>29</v>
      </c>
      <c r="B83" s="116" t="s">
        <v>27</v>
      </c>
      <c r="C83" s="49">
        <v>40380</v>
      </c>
      <c r="D83" s="50">
        <v>0</v>
      </c>
      <c r="E83" s="38"/>
    </row>
    <row r="84" spans="1:5" ht="13.5" thickBot="1">
      <c r="A84" s="47" t="s">
        <v>29</v>
      </c>
      <c r="B84" s="116" t="s">
        <v>28</v>
      </c>
      <c r="C84" s="49">
        <v>40390</v>
      </c>
      <c r="D84" s="50">
        <v>458514</v>
      </c>
      <c r="E84" s="38"/>
    </row>
    <row r="85" spans="1:5" ht="13.5" thickBot="1">
      <c r="A85" s="19" t="s">
        <v>33</v>
      </c>
      <c r="B85" s="20"/>
      <c r="C85" s="21"/>
      <c r="D85" s="22">
        <f>SUM(D71:D84)</f>
        <v>136781567.50000003</v>
      </c>
      <c r="E85" s="38"/>
    </row>
    <row r="86" spans="1:5">
      <c r="A86" s="51"/>
      <c r="B86" s="52"/>
      <c r="C86" s="53"/>
      <c r="D86" s="54"/>
      <c r="E86" s="38"/>
    </row>
    <row r="87" spans="1:5">
      <c r="A87" s="55" t="s">
        <v>34</v>
      </c>
      <c r="B87" s="52"/>
      <c r="C87" s="53"/>
      <c r="D87" s="54"/>
      <c r="E87" s="38"/>
    </row>
    <row r="88" spans="1:5">
      <c r="A88" s="56" t="s">
        <v>18</v>
      </c>
      <c r="B88" s="57" t="s">
        <v>19</v>
      </c>
      <c r="C88" s="49">
        <v>40110</v>
      </c>
      <c r="D88" s="50">
        <v>0</v>
      </c>
      <c r="E88" s="38"/>
    </row>
    <row r="89" spans="1:5" ht="13.5" thickBot="1">
      <c r="A89" s="58" t="s">
        <v>29</v>
      </c>
      <c r="B89" s="59" t="s">
        <v>19</v>
      </c>
      <c r="C89" s="60">
        <v>40310</v>
      </c>
      <c r="D89" s="123">
        <v>0</v>
      </c>
      <c r="E89" s="38"/>
    </row>
    <row r="90" spans="1:5" ht="13.5" thickBot="1">
      <c r="A90" s="19" t="s">
        <v>35</v>
      </c>
      <c r="B90" s="20"/>
      <c r="C90" s="21"/>
      <c r="D90" s="22">
        <f>SUM(D88:D89)</f>
        <v>0</v>
      </c>
      <c r="E90" s="38"/>
    </row>
    <row r="91" spans="1:5" ht="13.5" thickBot="1">
      <c r="A91" s="43"/>
      <c r="B91" s="52"/>
      <c r="C91" s="53"/>
      <c r="D91" s="54"/>
      <c r="E91" s="38"/>
    </row>
    <row r="92" spans="1:5" ht="13.5" thickBot="1">
      <c r="A92" s="19" t="s">
        <v>36</v>
      </c>
      <c r="B92" s="20"/>
      <c r="C92" s="21"/>
      <c r="D92" s="22">
        <f>+D85+D90</f>
        <v>136781567.50000003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26" t="s">
        <v>37</v>
      </c>
      <c r="B94" s="127"/>
      <c r="C94" s="64"/>
      <c r="D94" s="65"/>
      <c r="E94" s="38"/>
    </row>
    <row r="95" spans="1:5">
      <c r="A95" s="66" t="s">
        <v>18</v>
      </c>
      <c r="B95" s="67"/>
      <c r="C95" s="68"/>
      <c r="D95" s="69">
        <v>119849695.64000002</v>
      </c>
      <c r="E95" s="38"/>
    </row>
    <row r="96" spans="1:5">
      <c r="A96" s="70"/>
      <c r="B96" s="52"/>
      <c r="C96" s="71"/>
      <c r="D96" s="72"/>
      <c r="E96" s="38"/>
    </row>
    <row r="97" spans="1:256">
      <c r="A97" s="73" t="s">
        <v>29</v>
      </c>
      <c r="B97" s="74"/>
      <c r="C97" s="75"/>
      <c r="D97" s="76">
        <v>16931871.859999999</v>
      </c>
      <c r="E97" s="38"/>
    </row>
    <row r="98" spans="1:256" ht="13.5" thickBot="1">
      <c r="A98" s="77"/>
      <c r="B98" s="52"/>
      <c r="C98" s="71"/>
      <c r="D98" s="72"/>
      <c r="E98" s="38"/>
    </row>
    <row r="99" spans="1:256" ht="13.5" thickBot="1">
      <c r="A99" s="78" t="s">
        <v>2</v>
      </c>
      <c r="B99" s="79"/>
      <c r="C99" s="80"/>
      <c r="D99" s="81">
        <v>136781567.5</v>
      </c>
      <c r="E99" s="38"/>
    </row>
    <row r="100" spans="1:256">
      <c r="A100" s="82"/>
      <c r="B100" s="67"/>
      <c r="C100" s="62"/>
      <c r="D100" s="83"/>
      <c r="E100" s="38"/>
    </row>
    <row r="101" spans="1:256">
      <c r="A101" s="84" t="s">
        <v>38</v>
      </c>
      <c r="B101" s="85"/>
      <c r="C101" s="86"/>
      <c r="D101" s="87">
        <v>6513002.1799999997</v>
      </c>
      <c r="E101" s="38"/>
    </row>
    <row r="102" spans="1:256" ht="13.5" thickBot="1">
      <c r="A102" s="82"/>
      <c r="B102" s="88"/>
      <c r="C102" s="62"/>
      <c r="D102" s="72"/>
      <c r="E102" s="38"/>
    </row>
    <row r="103" spans="1:256" ht="13.5" thickBot="1">
      <c r="A103" s="19" t="s">
        <v>39</v>
      </c>
      <c r="B103" s="20"/>
      <c r="C103" s="21"/>
      <c r="D103" s="22">
        <f>D99+D101</f>
        <v>143294569.68000001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96"/>
      <c r="B229" s="97"/>
      <c r="C229" s="98"/>
      <c r="D229" s="97"/>
      <c r="E229" s="97"/>
      <c r="F229" s="99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96"/>
      <c r="B246" s="97"/>
      <c r="C246" s="98"/>
      <c r="D246" s="97"/>
      <c r="E246" s="97"/>
      <c r="F246" s="99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96"/>
      <c r="B295" s="97"/>
      <c r="C295" s="98"/>
      <c r="D295" s="97"/>
      <c r="E295" s="97"/>
      <c r="F295" s="99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96"/>
      <c r="B307" s="97"/>
      <c r="C307" s="98"/>
      <c r="D307" s="97"/>
      <c r="E307" s="97"/>
      <c r="F307" s="99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96"/>
      <c r="B321" s="97"/>
      <c r="C321" s="98"/>
      <c r="D321" s="97"/>
      <c r="E321" s="97"/>
      <c r="F321" s="99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96"/>
      <c r="B334" s="97"/>
      <c r="C334" s="98"/>
      <c r="D334" s="97"/>
      <c r="E334" s="97"/>
      <c r="F334" s="99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96"/>
      <c r="B415" s="97"/>
      <c r="C415" s="98"/>
      <c r="D415" s="97"/>
      <c r="E415" s="97"/>
      <c r="F415" s="99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96"/>
      <c r="B480" s="97"/>
      <c r="C480" s="98"/>
      <c r="D480" s="97"/>
      <c r="E480" s="97"/>
      <c r="F480" s="99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9.140625" style="90"/>
    <col min="4" max="4" width="20.85546875" style="1" customWidth="1"/>
    <col min="5" max="5" width="21" style="1" customWidth="1"/>
    <col min="6" max="16384" width="9.140625" style="1"/>
  </cols>
  <sheetData>
    <row r="1" spans="1:16">
      <c r="A1" s="132" t="s">
        <v>155</v>
      </c>
      <c r="B1" s="132"/>
      <c r="C1" s="132"/>
      <c r="D1" s="132"/>
      <c r="E1" s="132"/>
    </row>
    <row r="2" spans="1:16" ht="13.5" thickBot="1">
      <c r="A2" s="132"/>
      <c r="B2" s="132"/>
      <c r="C2" s="132"/>
      <c r="D2" s="2" t="s">
        <v>0</v>
      </c>
      <c r="E2" s="3" t="s">
        <v>143</v>
      </c>
    </row>
    <row r="3" spans="1:16" ht="13.5" thickBot="1">
      <c r="A3" s="124" t="s">
        <v>135</v>
      </c>
      <c r="B3" s="4"/>
      <c r="C3" s="4"/>
      <c r="D3" s="4"/>
      <c r="E3" s="125"/>
      <c r="F3" s="5"/>
    </row>
    <row r="4" spans="1:16" ht="12.75" customHeight="1">
      <c r="A4" s="6"/>
      <c r="B4" s="7"/>
      <c r="C4" s="8"/>
      <c r="D4" s="8" t="s">
        <v>1</v>
      </c>
      <c r="E4" s="128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129"/>
      <c r="F5" s="5"/>
    </row>
    <row r="6" spans="1:16">
      <c r="A6" s="12" t="s">
        <v>41</v>
      </c>
      <c r="B6" s="13"/>
      <c r="C6" s="14" t="s">
        <v>42</v>
      </c>
      <c r="D6" s="15">
        <v>0</v>
      </c>
      <c r="E6" s="16">
        <v>0</v>
      </c>
      <c r="F6" s="5"/>
    </row>
    <row r="7" spans="1:16">
      <c r="A7" s="12" t="s">
        <v>43</v>
      </c>
      <c r="B7" s="13"/>
      <c r="C7" s="14" t="s">
        <v>20</v>
      </c>
      <c r="D7" s="15">
        <v>788020.06</v>
      </c>
      <c r="E7" s="16">
        <v>854605.21000000008</v>
      </c>
      <c r="F7" s="5"/>
    </row>
    <row r="8" spans="1:16">
      <c r="A8" s="12" t="s">
        <v>44</v>
      </c>
      <c r="B8" s="13"/>
      <c r="C8" s="14" t="s">
        <v>22</v>
      </c>
      <c r="D8" s="15">
        <v>341177.03</v>
      </c>
      <c r="E8" s="16">
        <v>403029.57</v>
      </c>
      <c r="F8" s="5"/>
    </row>
    <row r="9" spans="1:16">
      <c r="A9" s="12" t="s">
        <v>45</v>
      </c>
      <c r="B9" s="13"/>
      <c r="C9" s="14" t="s">
        <v>46</v>
      </c>
      <c r="D9" s="15">
        <v>322855.16000000003</v>
      </c>
      <c r="E9" s="16">
        <v>322855.16000000003</v>
      </c>
      <c r="F9" s="5"/>
    </row>
    <row r="10" spans="1:16">
      <c r="A10" s="12" t="s">
        <v>47</v>
      </c>
      <c r="B10" s="13"/>
      <c r="C10" s="14" t="s">
        <v>25</v>
      </c>
      <c r="D10" s="15">
        <v>39225.339999999997</v>
      </c>
      <c r="E10" s="16">
        <v>50853.34</v>
      </c>
      <c r="F10" s="5"/>
    </row>
    <row r="11" spans="1:16">
      <c r="A11" s="12" t="s">
        <v>48</v>
      </c>
      <c r="B11" s="13"/>
      <c r="C11" s="14" t="s">
        <v>49</v>
      </c>
      <c r="D11" s="15">
        <v>0</v>
      </c>
      <c r="E11" s="16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2" t="s">
        <v>50</v>
      </c>
      <c r="B12" s="13"/>
      <c r="C12" s="14" t="s">
        <v>51</v>
      </c>
      <c r="D12" s="15">
        <v>0</v>
      </c>
      <c r="E12" s="16">
        <v>0</v>
      </c>
      <c r="F12" s="5"/>
    </row>
    <row r="13" spans="1:16" ht="13.5" thickBot="1">
      <c r="A13" s="12" t="s">
        <v>52</v>
      </c>
      <c r="B13" s="13"/>
      <c r="C13" s="14" t="s">
        <v>53</v>
      </c>
      <c r="D13" s="15">
        <v>0</v>
      </c>
      <c r="E13" s="16">
        <v>0</v>
      </c>
      <c r="F13" s="5"/>
    </row>
    <row r="14" spans="1:16" ht="13.5" thickBot="1">
      <c r="A14" s="19" t="s">
        <v>6</v>
      </c>
      <c r="B14" s="20"/>
      <c r="C14" s="21"/>
      <c r="D14" s="22">
        <f>SUM(D6:D13)</f>
        <v>1491277.59</v>
      </c>
      <c r="E14" s="22">
        <f>SUM(E6:E13)</f>
        <v>1631343.28</v>
      </c>
      <c r="F14" s="5"/>
    </row>
    <row r="15" spans="1:16">
      <c r="A15" s="23" t="s">
        <v>54</v>
      </c>
      <c r="B15" s="13"/>
      <c r="C15" s="25" t="s">
        <v>55</v>
      </c>
      <c r="D15" s="26">
        <v>0</v>
      </c>
      <c r="E15" s="27"/>
      <c r="F15" s="5"/>
    </row>
    <row r="16" spans="1:16">
      <c r="A16" s="23" t="s">
        <v>56</v>
      </c>
      <c r="B16" s="13"/>
      <c r="C16" s="25" t="s">
        <v>30</v>
      </c>
      <c r="D16" s="26">
        <v>66585.149999999994</v>
      </c>
      <c r="E16" s="27"/>
      <c r="F16" s="5"/>
    </row>
    <row r="17" spans="1:6">
      <c r="A17" s="23" t="s">
        <v>57</v>
      </c>
      <c r="B17" s="13"/>
      <c r="C17" s="25" t="s">
        <v>31</v>
      </c>
      <c r="D17" s="26">
        <v>61852.54</v>
      </c>
      <c r="E17" s="27"/>
      <c r="F17" s="5"/>
    </row>
    <row r="18" spans="1:6">
      <c r="A18" s="23" t="s">
        <v>58</v>
      </c>
      <c r="B18" s="13"/>
      <c r="C18" s="25" t="s">
        <v>59</v>
      </c>
      <c r="D18" s="26">
        <v>0</v>
      </c>
      <c r="E18" s="27"/>
      <c r="F18" s="5"/>
    </row>
    <row r="19" spans="1:6">
      <c r="A19" s="23" t="s">
        <v>60</v>
      </c>
      <c r="B19" s="13"/>
      <c r="C19" s="25" t="s">
        <v>32</v>
      </c>
      <c r="D19" s="26">
        <v>11628</v>
      </c>
      <c r="E19" s="27"/>
      <c r="F19" s="5"/>
    </row>
    <row r="20" spans="1:6">
      <c r="A20" s="23" t="s">
        <v>61</v>
      </c>
      <c r="B20" s="13"/>
      <c r="C20" s="25" t="s">
        <v>62</v>
      </c>
      <c r="D20" s="26">
        <v>0</v>
      </c>
      <c r="E20" s="27"/>
      <c r="F20" s="5"/>
    </row>
    <row r="21" spans="1:6">
      <c r="A21" s="23" t="s">
        <v>63</v>
      </c>
      <c r="B21" s="18"/>
      <c r="C21" s="25" t="s">
        <v>64</v>
      </c>
      <c r="D21" s="26">
        <v>0</v>
      </c>
      <c r="E21" s="27"/>
      <c r="F21" s="5"/>
    </row>
    <row r="22" spans="1:6" ht="13.5" thickBot="1">
      <c r="A22" s="23" t="s">
        <v>65</v>
      </c>
      <c r="B22" s="18"/>
      <c r="C22" s="25" t="s">
        <v>66</v>
      </c>
      <c r="D22" s="26">
        <v>0</v>
      </c>
      <c r="E22" s="28"/>
      <c r="F22" s="5"/>
    </row>
    <row r="23" spans="1:6" ht="13.5" thickBot="1">
      <c r="A23" s="19" t="s">
        <v>7</v>
      </c>
      <c r="B23" s="20"/>
      <c r="C23" s="21"/>
      <c r="D23" s="22">
        <f>SUM(D15:D22)</f>
        <v>140065.69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f>D23+D14</f>
        <v>1631343.28</v>
      </c>
      <c r="E24" s="22">
        <v>1631343.28</v>
      </c>
      <c r="F24" s="5"/>
    </row>
    <row r="25" spans="1:6">
      <c r="A25" s="30"/>
      <c r="B25" s="31"/>
      <c r="C25" s="32"/>
      <c r="D25" s="33"/>
      <c r="E25" s="28"/>
      <c r="F25" s="5"/>
    </row>
    <row r="26" spans="1:6">
      <c r="A26" s="9" t="s">
        <v>10</v>
      </c>
      <c r="B26" s="31"/>
      <c r="C26" s="32"/>
      <c r="D26" s="33"/>
      <c r="E26" s="27"/>
      <c r="F26" s="5"/>
    </row>
    <row r="27" spans="1:6">
      <c r="A27" s="12" t="s">
        <v>67</v>
      </c>
      <c r="B27" s="13"/>
      <c r="C27" s="14" t="s">
        <v>68</v>
      </c>
      <c r="D27" s="34">
        <v>0</v>
      </c>
      <c r="E27" s="27"/>
      <c r="F27" s="35"/>
    </row>
    <row r="28" spans="1:6">
      <c r="A28" s="12" t="s">
        <v>69</v>
      </c>
      <c r="B28" s="13"/>
      <c r="C28" s="14" t="s">
        <v>70</v>
      </c>
      <c r="D28" s="34">
        <v>0</v>
      </c>
      <c r="E28" s="27"/>
      <c r="F28" s="35"/>
    </row>
    <row r="29" spans="1:6">
      <c r="A29" s="12" t="s">
        <v>71</v>
      </c>
      <c r="B29" s="13"/>
      <c r="C29" s="14" t="s">
        <v>72</v>
      </c>
      <c r="D29" s="34">
        <v>0</v>
      </c>
      <c r="E29" s="27"/>
      <c r="F29" s="35"/>
    </row>
    <row r="30" spans="1:6">
      <c r="A30" s="12" t="s">
        <v>73</v>
      </c>
      <c r="B30" s="13"/>
      <c r="C30" s="14" t="s">
        <v>74</v>
      </c>
      <c r="D30" s="34">
        <v>0</v>
      </c>
      <c r="E30" s="28"/>
      <c r="F30" s="35"/>
    </row>
    <row r="31" spans="1:6">
      <c r="A31" s="12" t="s">
        <v>75</v>
      </c>
      <c r="B31" s="13"/>
      <c r="C31" s="14" t="s">
        <v>76</v>
      </c>
      <c r="D31" s="34">
        <v>0</v>
      </c>
      <c r="E31" s="28"/>
      <c r="F31" s="35"/>
    </row>
    <row r="32" spans="1:6">
      <c r="A32" s="12" t="s">
        <v>77</v>
      </c>
      <c r="B32" s="13"/>
      <c r="C32" s="14" t="s">
        <v>78</v>
      </c>
      <c r="D32" s="34">
        <v>0</v>
      </c>
      <c r="E32" s="28"/>
      <c r="F32" s="35"/>
    </row>
    <row r="33" spans="1:10">
      <c r="A33" s="12" t="s">
        <v>79</v>
      </c>
      <c r="B33" s="13"/>
      <c r="C33" s="14">
        <v>40262</v>
      </c>
      <c r="D33" s="34">
        <v>0</v>
      </c>
      <c r="E33" s="28"/>
      <c r="F33" s="35"/>
    </row>
    <row r="34" spans="1:10">
      <c r="A34" s="12" t="s">
        <v>80</v>
      </c>
      <c r="B34" s="13"/>
      <c r="C34" s="14" t="s">
        <v>81</v>
      </c>
      <c r="D34" s="34">
        <v>0</v>
      </c>
      <c r="E34" s="28"/>
      <c r="F34" s="35"/>
    </row>
    <row r="35" spans="1:10">
      <c r="A35" s="12" t="s">
        <v>82</v>
      </c>
      <c r="B35" s="13"/>
      <c r="C35" s="14" t="s">
        <v>83</v>
      </c>
      <c r="D35" s="34">
        <v>0</v>
      </c>
      <c r="E35" s="28"/>
      <c r="F35" s="35"/>
    </row>
    <row r="36" spans="1:10">
      <c r="A36" s="12" t="s">
        <v>84</v>
      </c>
      <c r="B36" s="13"/>
      <c r="C36" s="14">
        <v>40265</v>
      </c>
      <c r="D36" s="34">
        <v>0</v>
      </c>
      <c r="E36" s="28"/>
      <c r="F36" s="35"/>
    </row>
    <row r="37" spans="1:10">
      <c r="A37" s="12" t="s">
        <v>11</v>
      </c>
      <c r="B37" s="13"/>
      <c r="C37" s="14" t="s">
        <v>138</v>
      </c>
      <c r="D37" s="34">
        <v>0</v>
      </c>
      <c r="E37" s="28"/>
      <c r="F37" s="35"/>
    </row>
    <row r="38" spans="1:10">
      <c r="A38" s="12" t="s">
        <v>85</v>
      </c>
      <c r="B38" s="13"/>
      <c r="C38" s="14" t="s">
        <v>86</v>
      </c>
      <c r="D38" s="34">
        <v>0</v>
      </c>
      <c r="E38" s="28"/>
      <c r="F38" s="35"/>
    </row>
    <row r="39" spans="1:10">
      <c r="A39" s="12" t="s">
        <v>87</v>
      </c>
      <c r="B39" s="13"/>
      <c r="C39" s="14" t="s">
        <v>88</v>
      </c>
      <c r="D39" s="34">
        <v>36162.089999999997</v>
      </c>
      <c r="E39" s="28"/>
      <c r="F39" s="112"/>
      <c r="G39" s="5"/>
    </row>
    <row r="40" spans="1:10">
      <c r="A40" s="12" t="s">
        <v>89</v>
      </c>
      <c r="B40" s="13"/>
      <c r="C40" s="14" t="s">
        <v>90</v>
      </c>
      <c r="D40" s="34">
        <v>900</v>
      </c>
      <c r="E40" s="28"/>
      <c r="F40" s="112"/>
    </row>
    <row r="41" spans="1:10">
      <c r="A41" s="12" t="s">
        <v>91</v>
      </c>
      <c r="B41" s="13"/>
      <c r="C41" s="14" t="s">
        <v>92</v>
      </c>
      <c r="D41" s="34">
        <v>0</v>
      </c>
      <c r="E41" s="28"/>
      <c r="F41" s="30"/>
    </row>
    <row r="42" spans="1:10">
      <c r="A42" s="12" t="s">
        <v>93</v>
      </c>
      <c r="B42" s="13"/>
      <c r="C42" s="14" t="s">
        <v>94</v>
      </c>
      <c r="D42" s="34">
        <v>10460</v>
      </c>
      <c r="E42" s="28"/>
      <c r="F42" s="112"/>
    </row>
    <row r="43" spans="1:10">
      <c r="A43" s="12" t="s">
        <v>95</v>
      </c>
      <c r="B43" s="13"/>
      <c r="C43" s="14" t="s">
        <v>96</v>
      </c>
      <c r="D43" s="34">
        <v>175</v>
      </c>
      <c r="E43" s="28"/>
      <c r="F43" s="35"/>
    </row>
    <row r="44" spans="1:10">
      <c r="A44" s="12" t="s">
        <v>97</v>
      </c>
      <c r="B44" s="13"/>
      <c r="C44" s="14" t="s">
        <v>98</v>
      </c>
      <c r="D44" s="34">
        <v>3999.55</v>
      </c>
      <c r="E44" s="28"/>
      <c r="F44" s="35"/>
      <c r="J44" s="5"/>
    </row>
    <row r="45" spans="1:10">
      <c r="A45" s="12" t="s">
        <v>99</v>
      </c>
      <c r="B45" s="13"/>
      <c r="C45" s="14" t="s">
        <v>100</v>
      </c>
      <c r="D45" s="34">
        <v>117429.7</v>
      </c>
      <c r="E45" s="28"/>
      <c r="F45" s="35"/>
    </row>
    <row r="46" spans="1:10">
      <c r="A46" s="12" t="s">
        <v>101</v>
      </c>
      <c r="B46" s="13"/>
      <c r="C46" s="14" t="s">
        <v>102</v>
      </c>
      <c r="D46" s="34">
        <v>103360.25</v>
      </c>
      <c r="E46" s="28"/>
      <c r="F46" s="35"/>
    </row>
    <row r="47" spans="1:10">
      <c r="A47" s="12" t="s">
        <v>103</v>
      </c>
      <c r="B47" s="13"/>
      <c r="C47" s="14" t="s">
        <v>104</v>
      </c>
      <c r="D47" s="34">
        <v>0</v>
      </c>
      <c r="E47" s="28"/>
      <c r="F47" s="35"/>
    </row>
    <row r="48" spans="1:10">
      <c r="A48" s="12" t="s">
        <v>105</v>
      </c>
      <c r="B48" s="13"/>
      <c r="C48" s="14" t="s">
        <v>106</v>
      </c>
      <c r="D48" s="34">
        <v>159338.12</v>
      </c>
      <c r="E48" s="28"/>
      <c r="F48" s="35"/>
    </row>
    <row r="49" spans="1:6">
      <c r="A49" s="12" t="s">
        <v>107</v>
      </c>
      <c r="B49" s="13"/>
      <c r="C49" s="14" t="s">
        <v>108</v>
      </c>
      <c r="D49" s="34">
        <v>12371.79</v>
      </c>
      <c r="E49" s="28"/>
      <c r="F49" s="35"/>
    </row>
    <row r="50" spans="1:6">
      <c r="A50" s="12" t="s">
        <v>109</v>
      </c>
      <c r="B50" s="13"/>
      <c r="C50" s="14" t="s">
        <v>110</v>
      </c>
      <c r="D50" s="34">
        <v>0</v>
      </c>
      <c r="E50" s="28"/>
      <c r="F50" s="35"/>
    </row>
    <row r="51" spans="1:6">
      <c r="A51" s="12" t="s">
        <v>111</v>
      </c>
      <c r="B51" s="13"/>
      <c r="C51" s="14" t="s">
        <v>112</v>
      </c>
      <c r="D51" s="34">
        <v>80437.509999999995</v>
      </c>
      <c r="E51" s="28"/>
      <c r="F51" s="35"/>
    </row>
    <row r="52" spans="1:6">
      <c r="A52" s="12" t="s">
        <v>113</v>
      </c>
      <c r="B52" s="13"/>
      <c r="C52" s="14" t="s">
        <v>114</v>
      </c>
      <c r="D52" s="34">
        <v>243591.52000000002</v>
      </c>
      <c r="E52" s="28"/>
      <c r="F52" s="35"/>
    </row>
    <row r="53" spans="1:6">
      <c r="A53" s="12" t="s">
        <v>115</v>
      </c>
      <c r="B53" s="13"/>
      <c r="C53" s="14" t="s">
        <v>116</v>
      </c>
      <c r="D53" s="34">
        <v>910</v>
      </c>
      <c r="E53" s="28"/>
      <c r="F53" s="35"/>
    </row>
    <row r="54" spans="1:6">
      <c r="A54" s="12" t="s">
        <v>117</v>
      </c>
      <c r="B54" s="13"/>
      <c r="C54" s="14" t="s">
        <v>118</v>
      </c>
      <c r="D54" s="34">
        <v>68645.08</v>
      </c>
      <c r="E54" s="28"/>
      <c r="F54" s="35"/>
    </row>
    <row r="55" spans="1:6">
      <c r="A55" s="12" t="s">
        <v>119</v>
      </c>
      <c r="B55" s="13"/>
      <c r="C55" s="14" t="s">
        <v>120</v>
      </c>
      <c r="D55" s="34">
        <v>0</v>
      </c>
      <c r="E55" s="28"/>
      <c r="F55" s="35"/>
    </row>
    <row r="56" spans="1:6">
      <c r="A56" s="12" t="s">
        <v>121</v>
      </c>
      <c r="B56" s="13"/>
      <c r="C56" s="14" t="s">
        <v>122</v>
      </c>
      <c r="D56" s="34">
        <v>0</v>
      </c>
      <c r="E56" s="28"/>
      <c r="F56" s="35"/>
    </row>
    <row r="57" spans="1:6">
      <c r="A57" s="12" t="s">
        <v>123</v>
      </c>
      <c r="B57" s="13"/>
      <c r="C57" s="14" t="s">
        <v>124</v>
      </c>
      <c r="D57" s="34">
        <v>0</v>
      </c>
      <c r="E57" s="28"/>
      <c r="F57" s="35"/>
    </row>
    <row r="58" spans="1:6">
      <c r="A58" s="12" t="s">
        <v>125</v>
      </c>
      <c r="B58" s="13"/>
      <c r="C58" s="14" t="s">
        <v>126</v>
      </c>
      <c r="D58" s="34">
        <v>0</v>
      </c>
      <c r="E58" s="28"/>
      <c r="F58" s="35"/>
    </row>
    <row r="59" spans="1:6">
      <c r="A59" s="12" t="s">
        <v>127</v>
      </c>
      <c r="B59" s="13"/>
      <c r="C59" s="14" t="s">
        <v>128</v>
      </c>
      <c r="D59" s="34">
        <v>0</v>
      </c>
      <c r="E59" s="28"/>
      <c r="F59" s="35"/>
    </row>
    <row r="60" spans="1:6">
      <c r="A60" s="12" t="s">
        <v>129</v>
      </c>
      <c r="B60" s="13"/>
      <c r="C60" s="14" t="s">
        <v>130</v>
      </c>
      <c r="D60" s="34">
        <v>0</v>
      </c>
      <c r="E60" s="28"/>
      <c r="F60" s="35"/>
    </row>
    <row r="61" spans="1:6" ht="13.5" thickBot="1">
      <c r="A61" s="12" t="s">
        <v>131</v>
      </c>
      <c r="B61" s="13"/>
      <c r="C61" s="14" t="s">
        <v>132</v>
      </c>
      <c r="D61" s="34">
        <v>0</v>
      </c>
      <c r="E61" s="28"/>
      <c r="F61" s="35"/>
    </row>
    <row r="62" spans="1:6" ht="13.5" thickBot="1">
      <c r="A62" s="19" t="s">
        <v>12</v>
      </c>
      <c r="B62" s="20"/>
      <c r="C62" s="21"/>
      <c r="D62" s="22">
        <f>SUM(D27:D61)</f>
        <v>837780.60999999987</v>
      </c>
      <c r="E62" s="28"/>
    </row>
    <row r="63" spans="1:6" ht="13.5" thickBot="1">
      <c r="A63" s="19" t="s">
        <v>13</v>
      </c>
      <c r="B63" s="20"/>
      <c r="C63" s="21"/>
      <c r="D63" s="22">
        <f>D24+D62</f>
        <v>2469123.8899999997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30" t="s">
        <v>155</v>
      </c>
      <c r="B66" s="130"/>
      <c r="C66" s="130"/>
      <c r="D66" s="130"/>
      <c r="E66" s="39"/>
    </row>
    <row r="67" spans="1:5" ht="13.5" thickBot="1">
      <c r="A67" s="131" t="s">
        <v>135</v>
      </c>
      <c r="B67" s="131"/>
      <c r="C67" s="131"/>
      <c r="D67" s="131"/>
      <c r="E67" s="39"/>
    </row>
    <row r="68" spans="1:5">
      <c r="A68" s="40" t="s">
        <v>14</v>
      </c>
      <c r="B68" s="10"/>
      <c r="C68" s="41"/>
      <c r="D68" s="42"/>
      <c r="E68" s="38"/>
    </row>
    <row r="69" spans="1:5">
      <c r="A69" s="43"/>
      <c r="B69" s="31"/>
      <c r="C69" s="41"/>
      <c r="D69" s="44"/>
      <c r="E69" s="38"/>
    </row>
    <row r="70" spans="1:5" ht="13.5" thickBot="1">
      <c r="A70" s="40" t="s">
        <v>15</v>
      </c>
      <c r="B70" s="31"/>
      <c r="C70" s="41" t="s">
        <v>16</v>
      </c>
      <c r="D70" s="42" t="s">
        <v>17</v>
      </c>
      <c r="E70" s="38"/>
    </row>
    <row r="71" spans="1:5">
      <c r="A71" s="45" t="s">
        <v>18</v>
      </c>
      <c r="B71" s="46" t="s">
        <v>19</v>
      </c>
      <c r="C71" s="113" t="s">
        <v>20</v>
      </c>
      <c r="D71" s="122">
        <v>788020.06</v>
      </c>
      <c r="E71" s="38"/>
    </row>
    <row r="72" spans="1:5">
      <c r="A72" s="47" t="s">
        <v>18</v>
      </c>
      <c r="B72" s="48" t="s">
        <v>21</v>
      </c>
      <c r="C72" s="49" t="s">
        <v>22</v>
      </c>
      <c r="D72" s="50">
        <v>341177.03</v>
      </c>
      <c r="E72" s="38"/>
    </row>
    <row r="73" spans="1:5">
      <c r="A73" s="47" t="s">
        <v>18</v>
      </c>
      <c r="B73" s="48" t="s">
        <v>23</v>
      </c>
      <c r="C73" s="49">
        <v>40130</v>
      </c>
      <c r="D73" s="50">
        <v>322855.16000000003</v>
      </c>
      <c r="E73" s="38"/>
    </row>
    <row r="74" spans="1:5">
      <c r="A74" s="47" t="s">
        <v>18</v>
      </c>
      <c r="B74" s="48" t="s">
        <v>24</v>
      </c>
      <c r="C74" s="49" t="s">
        <v>25</v>
      </c>
      <c r="D74" s="50">
        <v>39225.339999999997</v>
      </c>
      <c r="E74" s="38"/>
    </row>
    <row r="75" spans="1:5">
      <c r="A75" s="47" t="s">
        <v>18</v>
      </c>
      <c r="B75" s="48" t="s">
        <v>26</v>
      </c>
      <c r="C75" s="49">
        <v>40160</v>
      </c>
      <c r="D75" s="50">
        <v>0</v>
      </c>
      <c r="E75" s="38"/>
    </row>
    <row r="76" spans="1:5">
      <c r="A76" s="47" t="s">
        <v>18</v>
      </c>
      <c r="B76" s="48" t="s">
        <v>27</v>
      </c>
      <c r="C76" s="49">
        <v>40180</v>
      </c>
      <c r="D76" s="50">
        <v>0</v>
      </c>
      <c r="E76" s="38"/>
    </row>
    <row r="77" spans="1:5">
      <c r="A77" s="47" t="s">
        <v>18</v>
      </c>
      <c r="B77" s="48" t="s">
        <v>28</v>
      </c>
      <c r="C77" s="49">
        <v>40190</v>
      </c>
      <c r="D77" s="50">
        <v>0</v>
      </c>
      <c r="E77" s="38"/>
    </row>
    <row r="78" spans="1:5">
      <c r="A78" s="47" t="s">
        <v>29</v>
      </c>
      <c r="B78" s="48" t="s">
        <v>19</v>
      </c>
      <c r="C78" s="49" t="s">
        <v>30</v>
      </c>
      <c r="D78" s="50">
        <v>66585.149999999994</v>
      </c>
      <c r="E78" s="38"/>
    </row>
    <row r="79" spans="1:5">
      <c r="A79" s="47" t="s">
        <v>29</v>
      </c>
      <c r="B79" s="48" t="s">
        <v>21</v>
      </c>
      <c r="C79" s="49" t="s">
        <v>31</v>
      </c>
      <c r="D79" s="50">
        <v>61852.54</v>
      </c>
      <c r="E79" s="38"/>
    </row>
    <row r="80" spans="1:5">
      <c r="A80" s="47" t="s">
        <v>29</v>
      </c>
      <c r="B80" s="48" t="s">
        <v>23</v>
      </c>
      <c r="C80" s="49">
        <v>40330</v>
      </c>
      <c r="D80" s="50">
        <v>0</v>
      </c>
      <c r="E80" s="38"/>
    </row>
    <row r="81" spans="1:5">
      <c r="A81" s="47" t="s">
        <v>29</v>
      </c>
      <c r="B81" s="48" t="s">
        <v>24</v>
      </c>
      <c r="C81" s="49" t="s">
        <v>32</v>
      </c>
      <c r="D81" s="50">
        <v>11628</v>
      </c>
      <c r="E81" s="38"/>
    </row>
    <row r="82" spans="1:5">
      <c r="A82" s="47" t="s">
        <v>29</v>
      </c>
      <c r="B82" s="116" t="s">
        <v>26</v>
      </c>
      <c r="C82" s="49">
        <v>40360</v>
      </c>
      <c r="D82" s="50">
        <v>0</v>
      </c>
      <c r="E82" s="38"/>
    </row>
    <row r="83" spans="1:5">
      <c r="A83" s="47" t="s">
        <v>29</v>
      </c>
      <c r="B83" s="116" t="s">
        <v>27</v>
      </c>
      <c r="C83" s="49">
        <v>40380</v>
      </c>
      <c r="D83" s="50">
        <v>0</v>
      </c>
      <c r="E83" s="38"/>
    </row>
    <row r="84" spans="1:5" ht="13.5" thickBot="1">
      <c r="A84" s="47" t="s">
        <v>29</v>
      </c>
      <c r="B84" s="116" t="s">
        <v>28</v>
      </c>
      <c r="C84" s="49">
        <v>40390</v>
      </c>
      <c r="D84" s="50">
        <v>0</v>
      </c>
      <c r="E84" s="38"/>
    </row>
    <row r="85" spans="1:5" ht="13.5" thickBot="1">
      <c r="A85" s="19" t="s">
        <v>33</v>
      </c>
      <c r="B85" s="20"/>
      <c r="C85" s="21"/>
      <c r="D85" s="22">
        <f>SUM(D71:D84)</f>
        <v>1631343.28</v>
      </c>
      <c r="E85" s="38"/>
    </row>
    <row r="86" spans="1:5">
      <c r="A86" s="51"/>
      <c r="B86" s="52"/>
      <c r="C86" s="53"/>
      <c r="D86" s="54"/>
      <c r="E86" s="38"/>
    </row>
    <row r="87" spans="1:5">
      <c r="A87" s="55" t="s">
        <v>34</v>
      </c>
      <c r="B87" s="52"/>
      <c r="C87" s="53"/>
      <c r="D87" s="54"/>
      <c r="E87" s="38"/>
    </row>
    <row r="88" spans="1:5">
      <c r="A88" s="56" t="s">
        <v>18</v>
      </c>
      <c r="B88" s="57" t="s">
        <v>19</v>
      </c>
      <c r="C88" s="49">
        <v>40110</v>
      </c>
      <c r="D88" s="50">
        <v>0</v>
      </c>
      <c r="E88" s="38"/>
    </row>
    <row r="89" spans="1:5" ht="13.5" thickBot="1">
      <c r="A89" s="58" t="s">
        <v>29</v>
      </c>
      <c r="B89" s="59" t="s">
        <v>19</v>
      </c>
      <c r="C89" s="60">
        <v>40310</v>
      </c>
      <c r="D89" s="123">
        <v>0</v>
      </c>
      <c r="E89" s="38"/>
    </row>
    <row r="90" spans="1:5" ht="13.5" thickBot="1">
      <c r="A90" s="19" t="s">
        <v>35</v>
      </c>
      <c r="B90" s="20"/>
      <c r="C90" s="21"/>
      <c r="D90" s="22">
        <f>SUM(D88:D89)</f>
        <v>0</v>
      </c>
      <c r="E90" s="38"/>
    </row>
    <row r="91" spans="1:5" ht="13.5" thickBot="1">
      <c r="A91" s="43"/>
      <c r="B91" s="52"/>
      <c r="C91" s="53"/>
      <c r="D91" s="54"/>
      <c r="E91" s="38"/>
    </row>
    <row r="92" spans="1:5" ht="13.5" thickBot="1">
      <c r="A92" s="19" t="s">
        <v>36</v>
      </c>
      <c r="B92" s="20"/>
      <c r="C92" s="21"/>
      <c r="D92" s="22">
        <f>+D85+D90</f>
        <v>1631343.28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26" t="s">
        <v>37</v>
      </c>
      <c r="B94" s="127"/>
      <c r="C94" s="64"/>
      <c r="D94" s="65"/>
      <c r="E94" s="38"/>
    </row>
    <row r="95" spans="1:5">
      <c r="A95" s="66" t="s">
        <v>18</v>
      </c>
      <c r="B95" s="67"/>
      <c r="C95" s="68"/>
      <c r="D95" s="69">
        <v>1491277.59</v>
      </c>
      <c r="E95" s="38"/>
    </row>
    <row r="96" spans="1:5">
      <c r="A96" s="70"/>
      <c r="B96" s="52"/>
      <c r="C96" s="71"/>
      <c r="D96" s="72"/>
      <c r="E96" s="38"/>
    </row>
    <row r="97" spans="1:256">
      <c r="A97" s="73" t="s">
        <v>29</v>
      </c>
      <c r="B97" s="74"/>
      <c r="C97" s="75"/>
      <c r="D97" s="76">
        <v>140065.69</v>
      </c>
      <c r="E97" s="38"/>
    </row>
    <row r="98" spans="1:256" ht="13.5" thickBot="1">
      <c r="A98" s="77"/>
      <c r="B98" s="52"/>
      <c r="C98" s="71"/>
      <c r="D98" s="72"/>
      <c r="E98" s="38"/>
    </row>
    <row r="99" spans="1:256" ht="13.5" thickBot="1">
      <c r="A99" s="78" t="s">
        <v>2</v>
      </c>
      <c r="B99" s="79"/>
      <c r="C99" s="80"/>
      <c r="D99" s="81">
        <v>1631343.28</v>
      </c>
      <c r="E99" s="38"/>
    </row>
    <row r="100" spans="1:256">
      <c r="A100" s="82"/>
      <c r="B100" s="67"/>
      <c r="C100" s="62"/>
      <c r="D100" s="83"/>
      <c r="E100" s="38"/>
    </row>
    <row r="101" spans="1:256">
      <c r="A101" s="84" t="s">
        <v>38</v>
      </c>
      <c r="B101" s="85"/>
      <c r="C101" s="86"/>
      <c r="D101" s="87">
        <v>80437.509999999995</v>
      </c>
      <c r="E101" s="38"/>
    </row>
    <row r="102" spans="1:256" ht="13.5" thickBot="1">
      <c r="A102" s="82"/>
      <c r="B102" s="88"/>
      <c r="C102" s="62"/>
      <c r="D102" s="72"/>
      <c r="E102" s="38"/>
    </row>
    <row r="103" spans="1:256" ht="13.5" thickBot="1">
      <c r="A103" s="19" t="s">
        <v>39</v>
      </c>
      <c r="B103" s="20"/>
      <c r="C103" s="21"/>
      <c r="D103" s="22">
        <f>D99+D101</f>
        <v>1711780.79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96"/>
      <c r="B229" s="97"/>
      <c r="C229" s="98"/>
      <c r="D229" s="97"/>
      <c r="E229" s="97"/>
      <c r="F229" s="99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96"/>
      <c r="B246" s="97"/>
      <c r="C246" s="98"/>
      <c r="D246" s="97"/>
      <c r="E246" s="97"/>
      <c r="F246" s="99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96"/>
      <c r="B295" s="97"/>
      <c r="C295" s="98"/>
      <c r="D295" s="97"/>
      <c r="E295" s="97"/>
      <c r="F295" s="99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96"/>
      <c r="B307" s="97"/>
      <c r="C307" s="98"/>
      <c r="D307" s="97"/>
      <c r="E307" s="97"/>
      <c r="F307" s="99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96"/>
      <c r="B321" s="97"/>
      <c r="C321" s="98"/>
      <c r="D321" s="97"/>
      <c r="E321" s="97"/>
      <c r="F321" s="99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96"/>
      <c r="B334" s="97"/>
      <c r="C334" s="98"/>
      <c r="D334" s="97"/>
      <c r="E334" s="97"/>
      <c r="F334" s="99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96"/>
      <c r="B415" s="97"/>
      <c r="C415" s="98"/>
      <c r="D415" s="97"/>
      <c r="E415" s="97"/>
      <c r="F415" s="99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96"/>
      <c r="B480" s="97"/>
      <c r="C480" s="98"/>
      <c r="D480" s="97"/>
      <c r="E480" s="97"/>
      <c r="F480" s="99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9.140625" style="90"/>
    <col min="4" max="4" width="20.85546875" style="1" customWidth="1"/>
    <col min="5" max="5" width="21" style="1" customWidth="1"/>
    <col min="6" max="16384" width="9.140625" style="1"/>
  </cols>
  <sheetData>
    <row r="1" spans="1:16">
      <c r="A1" s="132" t="s">
        <v>156</v>
      </c>
      <c r="B1" s="132"/>
      <c r="C1" s="132"/>
      <c r="D1" s="132"/>
      <c r="E1" s="132"/>
    </row>
    <row r="2" spans="1:16" ht="13.5" thickBot="1">
      <c r="A2" s="132"/>
      <c r="B2" s="132"/>
      <c r="C2" s="132"/>
      <c r="D2" s="2" t="s">
        <v>0</v>
      </c>
      <c r="E2" s="3" t="s">
        <v>143</v>
      </c>
    </row>
    <row r="3" spans="1:16" ht="13.5" thickBot="1">
      <c r="A3" s="124" t="s">
        <v>135</v>
      </c>
      <c r="B3" s="4"/>
      <c r="C3" s="4"/>
      <c r="D3" s="4"/>
      <c r="E3" s="125"/>
      <c r="F3" s="5"/>
    </row>
    <row r="4" spans="1:16" ht="12.75" customHeight="1">
      <c r="A4" s="6"/>
      <c r="B4" s="7"/>
      <c r="C4" s="8"/>
      <c r="D4" s="8" t="s">
        <v>1</v>
      </c>
      <c r="E4" s="128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129"/>
      <c r="F5" s="5"/>
    </row>
    <row r="6" spans="1:16">
      <c r="A6" s="12" t="s">
        <v>41</v>
      </c>
      <c r="B6" s="13"/>
      <c r="C6" s="14" t="s">
        <v>42</v>
      </c>
      <c r="D6" s="15">
        <v>866852.25</v>
      </c>
      <c r="E6" s="16">
        <v>866125.69</v>
      </c>
      <c r="F6" s="5"/>
    </row>
    <row r="7" spans="1:16">
      <c r="A7" s="12" t="s">
        <v>43</v>
      </c>
      <c r="B7" s="13"/>
      <c r="C7" s="14" t="s">
        <v>20</v>
      </c>
      <c r="D7" s="15">
        <v>5925150.9199999999</v>
      </c>
      <c r="E7" s="16">
        <v>6200761.75</v>
      </c>
      <c r="F7" s="5"/>
    </row>
    <row r="8" spans="1:16">
      <c r="A8" s="12" t="s">
        <v>44</v>
      </c>
      <c r="B8" s="13"/>
      <c r="C8" s="14" t="s">
        <v>22</v>
      </c>
      <c r="D8" s="15">
        <v>1457254.38</v>
      </c>
      <c r="E8" s="16">
        <v>1481900.0199999998</v>
      </c>
      <c r="F8" s="5"/>
    </row>
    <row r="9" spans="1:16">
      <c r="A9" s="12" t="s">
        <v>45</v>
      </c>
      <c r="B9" s="13"/>
      <c r="C9" s="14" t="s">
        <v>46</v>
      </c>
      <c r="D9" s="15">
        <v>345930.01</v>
      </c>
      <c r="E9" s="16">
        <v>358492.85000000003</v>
      </c>
      <c r="F9" s="5"/>
    </row>
    <row r="10" spans="1:16">
      <c r="A10" s="12" t="s">
        <v>47</v>
      </c>
      <c r="B10" s="13"/>
      <c r="C10" s="14" t="s">
        <v>25</v>
      </c>
      <c r="D10" s="15">
        <v>236067.65</v>
      </c>
      <c r="E10" s="16">
        <v>250355.41</v>
      </c>
      <c r="F10" s="5"/>
    </row>
    <row r="11" spans="1:16">
      <c r="A11" s="12" t="s">
        <v>48</v>
      </c>
      <c r="B11" s="13"/>
      <c r="C11" s="14" t="s">
        <v>49</v>
      </c>
      <c r="D11" s="15">
        <v>0</v>
      </c>
      <c r="E11" s="16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2" t="s">
        <v>50</v>
      </c>
      <c r="B12" s="13"/>
      <c r="C12" s="14" t="s">
        <v>51</v>
      </c>
      <c r="D12" s="15">
        <v>0</v>
      </c>
      <c r="E12" s="16">
        <v>0</v>
      </c>
      <c r="F12" s="5"/>
    </row>
    <row r="13" spans="1:16" ht="13.5" thickBot="1">
      <c r="A13" s="12" t="s">
        <v>52</v>
      </c>
      <c r="B13" s="13"/>
      <c r="C13" s="14" t="s">
        <v>53</v>
      </c>
      <c r="D13" s="15">
        <v>300</v>
      </c>
      <c r="E13" s="16">
        <v>46207.86</v>
      </c>
      <c r="F13" s="5"/>
    </row>
    <row r="14" spans="1:16" ht="13.5" thickBot="1">
      <c r="A14" s="19" t="s">
        <v>6</v>
      </c>
      <c r="B14" s="20"/>
      <c r="C14" s="21"/>
      <c r="D14" s="22">
        <f>SUM(D6:D13)</f>
        <v>8831555.2100000009</v>
      </c>
      <c r="E14" s="22">
        <f>SUM(E6:E13)</f>
        <v>9203843.5799999982</v>
      </c>
      <c r="F14" s="5"/>
    </row>
    <row r="15" spans="1:16">
      <c r="A15" s="23" t="s">
        <v>54</v>
      </c>
      <c r="B15" s="13"/>
      <c r="C15" s="25" t="s">
        <v>55</v>
      </c>
      <c r="D15" s="26">
        <v>-726.56</v>
      </c>
      <c r="E15" s="27"/>
      <c r="F15" s="5"/>
    </row>
    <row r="16" spans="1:16">
      <c r="A16" s="23" t="s">
        <v>56</v>
      </c>
      <c r="B16" s="13"/>
      <c r="C16" s="25" t="s">
        <v>30</v>
      </c>
      <c r="D16" s="26">
        <v>275610.82999999996</v>
      </c>
      <c r="E16" s="27"/>
      <c r="F16" s="5"/>
    </row>
    <row r="17" spans="1:6">
      <c r="A17" s="23" t="s">
        <v>57</v>
      </c>
      <c r="B17" s="13"/>
      <c r="C17" s="25" t="s">
        <v>31</v>
      </c>
      <c r="D17" s="26">
        <v>24645.640000000003</v>
      </c>
      <c r="E17" s="27"/>
      <c r="F17" s="5"/>
    </row>
    <row r="18" spans="1:6">
      <c r="A18" s="23" t="s">
        <v>58</v>
      </c>
      <c r="B18" s="13"/>
      <c r="C18" s="25" t="s">
        <v>59</v>
      </c>
      <c r="D18" s="26">
        <v>12562.84</v>
      </c>
      <c r="E18" s="27"/>
      <c r="F18" s="5"/>
    </row>
    <row r="19" spans="1:6">
      <c r="A19" s="23" t="s">
        <v>60</v>
      </c>
      <c r="B19" s="13"/>
      <c r="C19" s="25" t="s">
        <v>32</v>
      </c>
      <c r="D19" s="26">
        <v>14287.759999999998</v>
      </c>
      <c r="E19" s="27"/>
      <c r="F19" s="5"/>
    </row>
    <row r="20" spans="1:6">
      <c r="A20" s="23" t="s">
        <v>61</v>
      </c>
      <c r="B20" s="13"/>
      <c r="C20" s="25" t="s">
        <v>62</v>
      </c>
      <c r="D20" s="26">
        <v>0</v>
      </c>
      <c r="E20" s="27"/>
      <c r="F20" s="5"/>
    </row>
    <row r="21" spans="1:6">
      <c r="A21" s="23" t="s">
        <v>63</v>
      </c>
      <c r="B21" s="18"/>
      <c r="C21" s="25" t="s">
        <v>64</v>
      </c>
      <c r="D21" s="26">
        <v>0</v>
      </c>
      <c r="E21" s="27"/>
      <c r="F21" s="5"/>
    </row>
    <row r="22" spans="1:6" ht="13.5" thickBot="1">
      <c r="A22" s="23" t="s">
        <v>65</v>
      </c>
      <c r="B22" s="18"/>
      <c r="C22" s="25" t="s">
        <v>66</v>
      </c>
      <c r="D22" s="26">
        <v>45907.86</v>
      </c>
      <c r="E22" s="28"/>
      <c r="F22" s="5"/>
    </row>
    <row r="23" spans="1:6" ht="13.5" thickBot="1">
      <c r="A23" s="19" t="s">
        <v>7</v>
      </c>
      <c r="B23" s="20"/>
      <c r="C23" s="21"/>
      <c r="D23" s="22">
        <f>SUM(D15:D22)</f>
        <v>372288.37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f>D23+D14</f>
        <v>9203843.5800000001</v>
      </c>
      <c r="E24" s="22">
        <v>9203843.5800000001</v>
      </c>
      <c r="F24" s="5"/>
    </row>
    <row r="25" spans="1:6">
      <c r="A25" s="30"/>
      <c r="B25" s="31"/>
      <c r="C25" s="32"/>
      <c r="D25" s="33"/>
      <c r="E25" s="28"/>
      <c r="F25" s="5"/>
    </row>
    <row r="26" spans="1:6">
      <c r="A26" s="9" t="s">
        <v>10</v>
      </c>
      <c r="B26" s="31"/>
      <c r="C26" s="32"/>
      <c r="D26" s="33"/>
      <c r="E26" s="27"/>
      <c r="F26" s="5"/>
    </row>
    <row r="27" spans="1:6">
      <c r="A27" s="12" t="s">
        <v>67</v>
      </c>
      <c r="B27" s="13"/>
      <c r="C27" s="14" t="s">
        <v>68</v>
      </c>
      <c r="D27" s="34">
        <v>0</v>
      </c>
      <c r="E27" s="27"/>
      <c r="F27" s="35"/>
    </row>
    <row r="28" spans="1:6">
      <c r="A28" s="12" t="s">
        <v>69</v>
      </c>
      <c r="B28" s="13"/>
      <c r="C28" s="14" t="s">
        <v>70</v>
      </c>
      <c r="D28" s="34">
        <v>122929</v>
      </c>
      <c r="E28" s="27"/>
      <c r="F28" s="35"/>
    </row>
    <row r="29" spans="1:6">
      <c r="A29" s="12" t="s">
        <v>71</v>
      </c>
      <c r="B29" s="13"/>
      <c r="C29" s="14" t="s">
        <v>72</v>
      </c>
      <c r="D29" s="34">
        <v>0</v>
      </c>
      <c r="E29" s="27"/>
      <c r="F29" s="35"/>
    </row>
    <row r="30" spans="1:6">
      <c r="A30" s="12" t="s">
        <v>73</v>
      </c>
      <c r="B30" s="13"/>
      <c r="C30" s="14" t="s">
        <v>74</v>
      </c>
      <c r="D30" s="34">
        <v>125270</v>
      </c>
      <c r="E30" s="28"/>
      <c r="F30" s="35"/>
    </row>
    <row r="31" spans="1:6">
      <c r="A31" s="12" t="s">
        <v>75</v>
      </c>
      <c r="B31" s="13"/>
      <c r="C31" s="14" t="s">
        <v>76</v>
      </c>
      <c r="D31" s="34">
        <v>0</v>
      </c>
      <c r="E31" s="28"/>
      <c r="F31" s="35"/>
    </row>
    <row r="32" spans="1:6">
      <c r="A32" s="12" t="s">
        <v>77</v>
      </c>
      <c r="B32" s="13"/>
      <c r="C32" s="14" t="s">
        <v>78</v>
      </c>
      <c r="D32" s="34">
        <v>0</v>
      </c>
      <c r="E32" s="28"/>
      <c r="F32" s="35"/>
    </row>
    <row r="33" spans="1:10">
      <c r="A33" s="12" t="s">
        <v>79</v>
      </c>
      <c r="B33" s="13"/>
      <c r="C33" s="14">
        <v>40262</v>
      </c>
      <c r="D33" s="34">
        <v>0</v>
      </c>
      <c r="E33" s="28"/>
      <c r="F33" s="35"/>
    </row>
    <row r="34" spans="1:10">
      <c r="A34" s="12" t="s">
        <v>80</v>
      </c>
      <c r="B34" s="13"/>
      <c r="C34" s="14" t="s">
        <v>81</v>
      </c>
      <c r="D34" s="34">
        <v>0</v>
      </c>
      <c r="E34" s="28"/>
      <c r="F34" s="35"/>
    </row>
    <row r="35" spans="1:10">
      <c r="A35" s="12" t="s">
        <v>82</v>
      </c>
      <c r="B35" s="13"/>
      <c r="C35" s="14" t="s">
        <v>83</v>
      </c>
      <c r="D35" s="34">
        <v>0</v>
      </c>
      <c r="E35" s="28"/>
      <c r="F35" s="35"/>
    </row>
    <row r="36" spans="1:10">
      <c r="A36" s="12" t="s">
        <v>84</v>
      </c>
      <c r="B36" s="13"/>
      <c r="C36" s="14">
        <v>40265</v>
      </c>
      <c r="D36" s="34">
        <v>0</v>
      </c>
      <c r="E36" s="28"/>
      <c r="F36" s="35"/>
    </row>
    <row r="37" spans="1:10">
      <c r="A37" s="12" t="s">
        <v>11</v>
      </c>
      <c r="B37" s="13"/>
      <c r="C37" s="14" t="s">
        <v>138</v>
      </c>
      <c r="D37" s="34">
        <v>0</v>
      </c>
      <c r="E37" s="28"/>
      <c r="F37" s="35"/>
    </row>
    <row r="38" spans="1:10">
      <c r="A38" s="12" t="s">
        <v>85</v>
      </c>
      <c r="B38" s="13"/>
      <c r="C38" s="14" t="s">
        <v>86</v>
      </c>
      <c r="D38" s="34">
        <v>0</v>
      </c>
      <c r="E38" s="28"/>
      <c r="F38" s="35"/>
    </row>
    <row r="39" spans="1:10">
      <c r="A39" s="12" t="s">
        <v>87</v>
      </c>
      <c r="B39" s="13"/>
      <c r="C39" s="14" t="s">
        <v>88</v>
      </c>
      <c r="D39" s="34">
        <v>38829.25</v>
      </c>
      <c r="E39" s="28"/>
      <c r="F39" s="112"/>
      <c r="G39" s="5"/>
    </row>
    <row r="40" spans="1:10">
      <c r="A40" s="12" t="s">
        <v>89</v>
      </c>
      <c r="B40" s="13"/>
      <c r="C40" s="14" t="s">
        <v>90</v>
      </c>
      <c r="D40" s="34">
        <v>774941</v>
      </c>
      <c r="E40" s="28"/>
      <c r="F40" s="112"/>
    </row>
    <row r="41" spans="1:10">
      <c r="A41" s="12" t="s">
        <v>91</v>
      </c>
      <c r="B41" s="13"/>
      <c r="C41" s="14" t="s">
        <v>92</v>
      </c>
      <c r="D41" s="34">
        <v>511550</v>
      </c>
      <c r="E41" s="28"/>
      <c r="F41" s="30"/>
    </row>
    <row r="42" spans="1:10">
      <c r="A42" s="12" t="s">
        <v>93</v>
      </c>
      <c r="B42" s="13"/>
      <c r="C42" s="14" t="s">
        <v>94</v>
      </c>
      <c r="D42" s="34">
        <v>0</v>
      </c>
      <c r="E42" s="28"/>
      <c r="F42" s="112"/>
    </row>
    <row r="43" spans="1:10">
      <c r="A43" s="12" t="s">
        <v>95</v>
      </c>
      <c r="B43" s="13"/>
      <c r="C43" s="14" t="s">
        <v>96</v>
      </c>
      <c r="D43" s="34">
        <v>26800</v>
      </c>
      <c r="E43" s="28"/>
      <c r="F43" s="35"/>
    </row>
    <row r="44" spans="1:10">
      <c r="A44" s="12" t="s">
        <v>97</v>
      </c>
      <c r="B44" s="13"/>
      <c r="C44" s="14" t="s">
        <v>98</v>
      </c>
      <c r="D44" s="34">
        <v>17927.95</v>
      </c>
      <c r="E44" s="28"/>
      <c r="F44" s="35"/>
      <c r="J44" s="5"/>
    </row>
    <row r="45" spans="1:10">
      <c r="A45" s="12" t="s">
        <v>99</v>
      </c>
      <c r="B45" s="13"/>
      <c r="C45" s="14" t="s">
        <v>100</v>
      </c>
      <c r="D45" s="34">
        <v>450491.32</v>
      </c>
      <c r="E45" s="28"/>
      <c r="F45" s="35"/>
    </row>
    <row r="46" spans="1:10">
      <c r="A46" s="12" t="s">
        <v>101</v>
      </c>
      <c r="B46" s="13"/>
      <c r="C46" s="14" t="s">
        <v>102</v>
      </c>
      <c r="D46" s="34">
        <v>65950.91</v>
      </c>
      <c r="E46" s="28"/>
      <c r="F46" s="35"/>
    </row>
    <row r="47" spans="1:10">
      <c r="A47" s="12" t="s">
        <v>103</v>
      </c>
      <c r="B47" s="13"/>
      <c r="C47" s="14" t="s">
        <v>104</v>
      </c>
      <c r="D47" s="34">
        <v>0</v>
      </c>
      <c r="E47" s="28"/>
      <c r="F47" s="35"/>
    </row>
    <row r="48" spans="1:10">
      <c r="A48" s="12" t="s">
        <v>105</v>
      </c>
      <c r="B48" s="13"/>
      <c r="C48" s="14" t="s">
        <v>106</v>
      </c>
      <c r="D48" s="34">
        <v>1267735.97</v>
      </c>
      <c r="E48" s="28"/>
      <c r="F48" s="35"/>
    </row>
    <row r="49" spans="1:6">
      <c r="A49" s="12" t="s">
        <v>107</v>
      </c>
      <c r="B49" s="13"/>
      <c r="C49" s="14" t="s">
        <v>108</v>
      </c>
      <c r="D49" s="34">
        <v>19356.98</v>
      </c>
      <c r="E49" s="28"/>
      <c r="F49" s="35"/>
    </row>
    <row r="50" spans="1:6">
      <c r="A50" s="12" t="s">
        <v>109</v>
      </c>
      <c r="B50" s="13"/>
      <c r="C50" s="14" t="s">
        <v>110</v>
      </c>
      <c r="D50" s="34">
        <v>144194.9</v>
      </c>
      <c r="E50" s="28"/>
      <c r="F50" s="35"/>
    </row>
    <row r="51" spans="1:6">
      <c r="A51" s="12" t="s">
        <v>111</v>
      </c>
      <c r="B51" s="13"/>
      <c r="C51" s="14" t="s">
        <v>112</v>
      </c>
      <c r="D51" s="34">
        <v>432780.37000000005</v>
      </c>
      <c r="E51" s="28"/>
      <c r="F51" s="35"/>
    </row>
    <row r="52" spans="1:6">
      <c r="A52" s="12" t="s">
        <v>113</v>
      </c>
      <c r="B52" s="13"/>
      <c r="C52" s="14" t="s">
        <v>114</v>
      </c>
      <c r="D52" s="34">
        <v>191385</v>
      </c>
      <c r="E52" s="28"/>
      <c r="F52" s="35"/>
    </row>
    <row r="53" spans="1:6">
      <c r="A53" s="12" t="s">
        <v>115</v>
      </c>
      <c r="B53" s="13"/>
      <c r="C53" s="14" t="s">
        <v>116</v>
      </c>
      <c r="D53" s="34">
        <v>7775</v>
      </c>
      <c r="E53" s="28"/>
      <c r="F53" s="35"/>
    </row>
    <row r="54" spans="1:6">
      <c r="A54" s="12" t="s">
        <v>117</v>
      </c>
      <c r="B54" s="13"/>
      <c r="C54" s="14" t="s">
        <v>118</v>
      </c>
      <c r="D54" s="34">
        <v>73864.77</v>
      </c>
      <c r="E54" s="28"/>
      <c r="F54" s="35"/>
    </row>
    <row r="55" spans="1:6">
      <c r="A55" s="12" t="s">
        <v>119</v>
      </c>
      <c r="B55" s="13"/>
      <c r="C55" s="14" t="s">
        <v>120</v>
      </c>
      <c r="D55" s="34">
        <v>0</v>
      </c>
      <c r="E55" s="28"/>
      <c r="F55" s="35"/>
    </row>
    <row r="56" spans="1:6">
      <c r="A56" s="12" t="s">
        <v>121</v>
      </c>
      <c r="B56" s="13"/>
      <c r="C56" s="14" t="s">
        <v>122</v>
      </c>
      <c r="D56" s="34">
        <v>0</v>
      </c>
      <c r="E56" s="28"/>
      <c r="F56" s="35"/>
    </row>
    <row r="57" spans="1:6">
      <c r="A57" s="12" t="s">
        <v>123</v>
      </c>
      <c r="B57" s="13"/>
      <c r="C57" s="14" t="s">
        <v>124</v>
      </c>
      <c r="D57" s="34">
        <v>0</v>
      </c>
      <c r="E57" s="28"/>
      <c r="F57" s="35"/>
    </row>
    <row r="58" spans="1:6">
      <c r="A58" s="12" t="s">
        <v>125</v>
      </c>
      <c r="B58" s="13"/>
      <c r="C58" s="14" t="s">
        <v>126</v>
      </c>
      <c r="D58" s="34">
        <v>125325</v>
      </c>
      <c r="E58" s="28"/>
      <c r="F58" s="35"/>
    </row>
    <row r="59" spans="1:6">
      <c r="A59" s="12" t="s">
        <v>127</v>
      </c>
      <c r="B59" s="13"/>
      <c r="C59" s="14" t="s">
        <v>128</v>
      </c>
      <c r="D59" s="34">
        <v>0</v>
      </c>
      <c r="E59" s="28"/>
      <c r="F59" s="35"/>
    </row>
    <row r="60" spans="1:6">
      <c r="A60" s="12" t="s">
        <v>129</v>
      </c>
      <c r="B60" s="13"/>
      <c r="C60" s="14" t="s">
        <v>130</v>
      </c>
      <c r="D60" s="34">
        <v>0</v>
      </c>
      <c r="E60" s="28"/>
      <c r="F60" s="35"/>
    </row>
    <row r="61" spans="1:6" ht="13.5" thickBot="1">
      <c r="A61" s="12" t="s">
        <v>131</v>
      </c>
      <c r="B61" s="13"/>
      <c r="C61" s="14" t="s">
        <v>132</v>
      </c>
      <c r="D61" s="34">
        <v>0</v>
      </c>
      <c r="E61" s="28"/>
      <c r="F61" s="35"/>
    </row>
    <row r="62" spans="1:6" ht="13.5" thickBot="1">
      <c r="A62" s="19" t="s">
        <v>12</v>
      </c>
      <c r="B62" s="20"/>
      <c r="C62" s="21"/>
      <c r="D62" s="22">
        <f>SUM(D27:D61)</f>
        <v>4397107.42</v>
      </c>
      <c r="E62" s="28"/>
    </row>
    <row r="63" spans="1:6" ht="13.5" thickBot="1">
      <c r="A63" s="19" t="s">
        <v>13</v>
      </c>
      <c r="B63" s="20"/>
      <c r="C63" s="21"/>
      <c r="D63" s="22">
        <f>D24+D62</f>
        <v>13600951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30" t="s">
        <v>156</v>
      </c>
      <c r="B66" s="130"/>
      <c r="C66" s="130"/>
      <c r="D66" s="130"/>
      <c r="E66" s="39"/>
    </row>
    <row r="67" spans="1:5" ht="13.5" thickBot="1">
      <c r="A67" s="131" t="s">
        <v>135</v>
      </c>
      <c r="B67" s="131"/>
      <c r="C67" s="131"/>
      <c r="D67" s="131"/>
      <c r="E67" s="39"/>
    </row>
    <row r="68" spans="1:5">
      <c r="A68" s="40" t="s">
        <v>14</v>
      </c>
      <c r="B68" s="10"/>
      <c r="C68" s="41"/>
      <c r="D68" s="42"/>
      <c r="E68" s="38"/>
    </row>
    <row r="69" spans="1:5">
      <c r="A69" s="43"/>
      <c r="B69" s="31"/>
      <c r="C69" s="41"/>
      <c r="D69" s="44"/>
      <c r="E69" s="38"/>
    </row>
    <row r="70" spans="1:5" ht="13.5" thickBot="1">
      <c r="A70" s="40" t="s">
        <v>15</v>
      </c>
      <c r="B70" s="31"/>
      <c r="C70" s="41" t="s">
        <v>16</v>
      </c>
      <c r="D70" s="42" t="s">
        <v>17</v>
      </c>
      <c r="E70" s="38"/>
    </row>
    <row r="71" spans="1:5">
      <c r="A71" s="45" t="s">
        <v>18</v>
      </c>
      <c r="B71" s="46" t="s">
        <v>19</v>
      </c>
      <c r="C71" s="113" t="s">
        <v>20</v>
      </c>
      <c r="D71" s="122">
        <v>6792003.1699999999</v>
      </c>
      <c r="E71" s="38"/>
    </row>
    <row r="72" spans="1:5">
      <c r="A72" s="47" t="s">
        <v>18</v>
      </c>
      <c r="B72" s="48" t="s">
        <v>21</v>
      </c>
      <c r="C72" s="49" t="s">
        <v>22</v>
      </c>
      <c r="D72" s="50">
        <v>1457254.38</v>
      </c>
      <c r="E72" s="38"/>
    </row>
    <row r="73" spans="1:5">
      <c r="A73" s="47" t="s">
        <v>18</v>
      </c>
      <c r="B73" s="48" t="s">
        <v>23</v>
      </c>
      <c r="C73" s="49">
        <v>40130</v>
      </c>
      <c r="D73" s="50">
        <v>345930.01</v>
      </c>
      <c r="E73" s="38"/>
    </row>
    <row r="74" spans="1:5">
      <c r="A74" s="47" t="s">
        <v>18</v>
      </c>
      <c r="B74" s="48" t="s">
        <v>24</v>
      </c>
      <c r="C74" s="49" t="s">
        <v>25</v>
      </c>
      <c r="D74" s="50">
        <v>236067.65</v>
      </c>
      <c r="E74" s="38"/>
    </row>
    <row r="75" spans="1:5">
      <c r="A75" s="47" t="s">
        <v>18</v>
      </c>
      <c r="B75" s="48" t="s">
        <v>26</v>
      </c>
      <c r="C75" s="49">
        <v>40160</v>
      </c>
      <c r="D75" s="50">
        <v>0</v>
      </c>
      <c r="E75" s="38"/>
    </row>
    <row r="76" spans="1:5">
      <c r="A76" s="47" t="s">
        <v>18</v>
      </c>
      <c r="B76" s="48" t="s">
        <v>27</v>
      </c>
      <c r="C76" s="49">
        <v>40180</v>
      </c>
      <c r="D76" s="50">
        <v>0</v>
      </c>
      <c r="E76" s="38"/>
    </row>
    <row r="77" spans="1:5">
      <c r="A77" s="47" t="s">
        <v>18</v>
      </c>
      <c r="B77" s="48" t="s">
        <v>28</v>
      </c>
      <c r="C77" s="49">
        <v>40190</v>
      </c>
      <c r="D77" s="50">
        <v>300</v>
      </c>
      <c r="E77" s="38"/>
    </row>
    <row r="78" spans="1:5">
      <c r="A78" s="47" t="s">
        <v>29</v>
      </c>
      <c r="B78" s="48" t="s">
        <v>19</v>
      </c>
      <c r="C78" s="49" t="s">
        <v>30</v>
      </c>
      <c r="D78" s="50">
        <v>274884.26999999996</v>
      </c>
      <c r="E78" s="38"/>
    </row>
    <row r="79" spans="1:5">
      <c r="A79" s="47" t="s">
        <v>29</v>
      </c>
      <c r="B79" s="48" t="s">
        <v>21</v>
      </c>
      <c r="C79" s="49" t="s">
        <v>31</v>
      </c>
      <c r="D79" s="50">
        <v>24645.640000000003</v>
      </c>
      <c r="E79" s="38"/>
    </row>
    <row r="80" spans="1:5">
      <c r="A80" s="47" t="s">
        <v>29</v>
      </c>
      <c r="B80" s="48" t="s">
        <v>23</v>
      </c>
      <c r="C80" s="49">
        <v>40330</v>
      </c>
      <c r="D80" s="50">
        <v>12562.84</v>
      </c>
      <c r="E80" s="38"/>
    </row>
    <row r="81" spans="1:5">
      <c r="A81" s="47" t="s">
        <v>29</v>
      </c>
      <c r="B81" s="48" t="s">
        <v>24</v>
      </c>
      <c r="C81" s="49" t="s">
        <v>32</v>
      </c>
      <c r="D81" s="50">
        <v>14287.759999999998</v>
      </c>
      <c r="E81" s="38"/>
    </row>
    <row r="82" spans="1:5">
      <c r="A82" s="47" t="s">
        <v>29</v>
      </c>
      <c r="B82" s="116" t="s">
        <v>26</v>
      </c>
      <c r="C82" s="49">
        <v>40360</v>
      </c>
      <c r="D82" s="50">
        <v>0</v>
      </c>
      <c r="E82" s="38"/>
    </row>
    <row r="83" spans="1:5">
      <c r="A83" s="47" t="s">
        <v>29</v>
      </c>
      <c r="B83" s="116" t="s">
        <v>27</v>
      </c>
      <c r="C83" s="49">
        <v>40380</v>
      </c>
      <c r="D83" s="50">
        <v>0</v>
      </c>
      <c r="E83" s="38"/>
    </row>
    <row r="84" spans="1:5" ht="13.5" thickBot="1">
      <c r="A84" s="47" t="s">
        <v>29</v>
      </c>
      <c r="B84" s="116" t="s">
        <v>28</v>
      </c>
      <c r="C84" s="49">
        <v>40390</v>
      </c>
      <c r="D84" s="50">
        <v>45907.86</v>
      </c>
      <c r="E84" s="38"/>
    </row>
    <row r="85" spans="1:5" ht="13.5" thickBot="1">
      <c r="A85" s="19" t="s">
        <v>33</v>
      </c>
      <c r="B85" s="20"/>
      <c r="C85" s="21"/>
      <c r="D85" s="22">
        <f>SUM(D71:D84)</f>
        <v>9203843.5800000001</v>
      </c>
      <c r="E85" s="38"/>
    </row>
    <row r="86" spans="1:5">
      <c r="A86" s="51"/>
      <c r="B86" s="52"/>
      <c r="C86" s="53"/>
      <c r="D86" s="54"/>
      <c r="E86" s="38"/>
    </row>
    <row r="87" spans="1:5">
      <c r="A87" s="55" t="s">
        <v>34</v>
      </c>
      <c r="B87" s="52"/>
      <c r="C87" s="53"/>
      <c r="D87" s="54"/>
      <c r="E87" s="38"/>
    </row>
    <row r="88" spans="1:5">
      <c r="A88" s="56" t="s">
        <v>18</v>
      </c>
      <c r="B88" s="57" t="s">
        <v>19</v>
      </c>
      <c r="C88" s="49">
        <v>40110</v>
      </c>
      <c r="D88" s="50">
        <v>0</v>
      </c>
      <c r="E88" s="38"/>
    </row>
    <row r="89" spans="1:5" ht="13.5" thickBot="1">
      <c r="A89" s="58" t="s">
        <v>29</v>
      </c>
      <c r="B89" s="59" t="s">
        <v>19</v>
      </c>
      <c r="C89" s="60">
        <v>40310</v>
      </c>
      <c r="D89" s="123">
        <v>0</v>
      </c>
      <c r="E89" s="38"/>
    </row>
    <row r="90" spans="1:5" ht="13.5" thickBot="1">
      <c r="A90" s="19" t="s">
        <v>35</v>
      </c>
      <c r="B90" s="20"/>
      <c r="C90" s="21"/>
      <c r="D90" s="22">
        <f>SUM(D88:D89)</f>
        <v>0</v>
      </c>
      <c r="E90" s="38"/>
    </row>
    <row r="91" spans="1:5" ht="13.5" thickBot="1">
      <c r="A91" s="43"/>
      <c r="B91" s="52"/>
      <c r="C91" s="53"/>
      <c r="D91" s="54"/>
      <c r="E91" s="38"/>
    </row>
    <row r="92" spans="1:5" ht="13.5" thickBot="1">
      <c r="A92" s="19" t="s">
        <v>36</v>
      </c>
      <c r="B92" s="20"/>
      <c r="C92" s="21"/>
      <c r="D92" s="22">
        <f>+D85+D90</f>
        <v>9203843.5800000001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26" t="s">
        <v>37</v>
      </c>
      <c r="B94" s="127"/>
      <c r="C94" s="64"/>
      <c r="D94" s="65"/>
      <c r="E94" s="38"/>
    </row>
    <row r="95" spans="1:5">
      <c r="A95" s="66" t="s">
        <v>18</v>
      </c>
      <c r="B95" s="67"/>
      <c r="C95" s="68"/>
      <c r="D95" s="69">
        <v>8831555.2100000009</v>
      </c>
      <c r="E95" s="38"/>
    </row>
    <row r="96" spans="1:5">
      <c r="A96" s="70"/>
      <c r="B96" s="52"/>
      <c r="C96" s="71"/>
      <c r="D96" s="72"/>
      <c r="E96" s="38"/>
    </row>
    <row r="97" spans="1:256">
      <c r="A97" s="73" t="s">
        <v>29</v>
      </c>
      <c r="B97" s="74"/>
      <c r="C97" s="75"/>
      <c r="D97" s="76">
        <v>372288.37</v>
      </c>
      <c r="E97" s="38"/>
    </row>
    <row r="98" spans="1:256" ht="13.5" thickBot="1">
      <c r="A98" s="77"/>
      <c r="B98" s="52"/>
      <c r="C98" s="71"/>
      <c r="D98" s="72"/>
      <c r="E98" s="38"/>
    </row>
    <row r="99" spans="1:256" ht="13.5" thickBot="1">
      <c r="A99" s="78" t="s">
        <v>2</v>
      </c>
      <c r="B99" s="79"/>
      <c r="C99" s="80"/>
      <c r="D99" s="81">
        <v>9203843.5800000001</v>
      </c>
      <c r="E99" s="38"/>
    </row>
    <row r="100" spans="1:256">
      <c r="A100" s="82"/>
      <c r="B100" s="67"/>
      <c r="C100" s="62"/>
      <c r="D100" s="83"/>
      <c r="E100" s="38"/>
    </row>
    <row r="101" spans="1:256">
      <c r="A101" s="84" t="s">
        <v>38</v>
      </c>
      <c r="B101" s="85"/>
      <c r="C101" s="86"/>
      <c r="D101" s="87">
        <v>432780.37000000005</v>
      </c>
      <c r="E101" s="38"/>
    </row>
    <row r="102" spans="1:256" ht="13.5" thickBot="1">
      <c r="A102" s="82"/>
      <c r="B102" s="88"/>
      <c r="C102" s="62"/>
      <c r="D102" s="72"/>
      <c r="E102" s="38"/>
    </row>
    <row r="103" spans="1:256" ht="13.5" thickBot="1">
      <c r="A103" s="19" t="s">
        <v>39</v>
      </c>
      <c r="B103" s="20"/>
      <c r="C103" s="21"/>
      <c r="D103" s="22">
        <f>D99+D101</f>
        <v>9636623.9499999993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96"/>
      <c r="B229" s="97"/>
      <c r="C229" s="98"/>
      <c r="D229" s="97"/>
      <c r="E229" s="97"/>
      <c r="F229" s="99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96"/>
      <c r="B246" s="97"/>
      <c r="C246" s="98"/>
      <c r="D246" s="97"/>
      <c r="E246" s="97"/>
      <c r="F246" s="99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96"/>
      <c r="B295" s="97"/>
      <c r="C295" s="98"/>
      <c r="D295" s="97"/>
      <c r="E295" s="97"/>
      <c r="F295" s="99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96"/>
      <c r="B307" s="97"/>
      <c r="C307" s="98"/>
      <c r="D307" s="97"/>
      <c r="E307" s="97"/>
      <c r="F307" s="99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96"/>
      <c r="B321" s="97"/>
      <c r="C321" s="98"/>
      <c r="D321" s="97"/>
      <c r="E321" s="97"/>
      <c r="F321" s="99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96"/>
      <c r="B334" s="97"/>
      <c r="C334" s="98"/>
      <c r="D334" s="97"/>
      <c r="E334" s="97"/>
      <c r="F334" s="99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96"/>
      <c r="B415" s="97"/>
      <c r="C415" s="98"/>
      <c r="D415" s="97"/>
      <c r="E415" s="97"/>
      <c r="F415" s="99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96"/>
      <c r="B480" s="97"/>
      <c r="C480" s="98"/>
      <c r="D480" s="97"/>
      <c r="E480" s="97"/>
      <c r="F480" s="99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9.140625" style="90"/>
    <col min="4" max="4" width="20.85546875" style="1" customWidth="1"/>
    <col min="5" max="5" width="21" style="1" customWidth="1"/>
    <col min="6" max="16384" width="9.140625" style="1"/>
  </cols>
  <sheetData>
    <row r="1" spans="1:16">
      <c r="A1" s="138" t="s">
        <v>157</v>
      </c>
      <c r="B1" s="138"/>
      <c r="C1" s="138"/>
      <c r="D1" s="138"/>
      <c r="E1" s="138"/>
    </row>
    <row r="2" spans="1:16" ht="13.5" thickBot="1">
      <c r="A2" s="132"/>
      <c r="B2" s="132"/>
      <c r="C2" s="132"/>
      <c r="D2" s="2" t="s">
        <v>0</v>
      </c>
      <c r="E2" s="3" t="s">
        <v>137</v>
      </c>
    </row>
    <row r="3" spans="1:16" ht="13.5" thickBot="1">
      <c r="A3" s="124" t="s">
        <v>135</v>
      </c>
      <c r="B3" s="4"/>
      <c r="C3" s="4"/>
      <c r="D3" s="4"/>
      <c r="E3" s="125"/>
      <c r="F3" s="5"/>
    </row>
    <row r="4" spans="1:16" ht="12.75" customHeight="1">
      <c r="A4" s="6"/>
      <c r="B4" s="7"/>
      <c r="C4" s="8"/>
      <c r="D4" s="8" t="s">
        <v>1</v>
      </c>
      <c r="E4" s="134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135"/>
      <c r="F5" s="5"/>
    </row>
    <row r="6" spans="1:16">
      <c r="A6" s="12" t="s">
        <v>41</v>
      </c>
      <c r="B6" s="13"/>
      <c r="C6" s="105" t="s">
        <v>42</v>
      </c>
      <c r="D6" s="106">
        <v>1810695.42</v>
      </c>
      <c r="E6" s="107">
        <v>1972571.22</v>
      </c>
      <c r="F6" s="5"/>
    </row>
    <row r="7" spans="1:16">
      <c r="A7" s="12" t="s">
        <v>43</v>
      </c>
      <c r="B7" s="13"/>
      <c r="C7" s="105" t="s">
        <v>20</v>
      </c>
      <c r="D7" s="106">
        <v>34813897.909999996</v>
      </c>
      <c r="E7" s="107">
        <v>40079931.189999998</v>
      </c>
      <c r="F7" s="5"/>
    </row>
    <row r="8" spans="1:16">
      <c r="A8" s="12" t="s">
        <v>44</v>
      </c>
      <c r="B8" s="13"/>
      <c r="C8" s="105" t="s">
        <v>22</v>
      </c>
      <c r="D8" s="106">
        <v>3399594.78</v>
      </c>
      <c r="E8" s="107">
        <v>3724163.82</v>
      </c>
      <c r="F8" s="5"/>
    </row>
    <row r="9" spans="1:16">
      <c r="A9" s="12" t="s">
        <v>45</v>
      </c>
      <c r="B9" s="13"/>
      <c r="C9" s="105" t="s">
        <v>46</v>
      </c>
      <c r="D9" s="106">
        <v>1948363.99</v>
      </c>
      <c r="E9" s="107">
        <v>2172895.8199999998</v>
      </c>
      <c r="F9" s="5"/>
    </row>
    <row r="10" spans="1:16">
      <c r="A10" s="12" t="s">
        <v>47</v>
      </c>
      <c r="B10" s="13"/>
      <c r="C10" s="105" t="s">
        <v>25</v>
      </c>
      <c r="D10" s="106">
        <v>1573864.51</v>
      </c>
      <c r="E10" s="107">
        <v>1891632.88</v>
      </c>
      <c r="F10" s="5"/>
    </row>
    <row r="11" spans="1:16">
      <c r="A11" s="12" t="s">
        <v>48</v>
      </c>
      <c r="B11" s="13"/>
      <c r="C11" s="105" t="s">
        <v>49</v>
      </c>
      <c r="D11" s="106">
        <v>60859.1</v>
      </c>
      <c r="E11" s="107">
        <v>70378.399999999994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2" t="s">
        <v>50</v>
      </c>
      <c r="B12" s="13"/>
      <c r="C12" s="105" t="s">
        <v>51</v>
      </c>
      <c r="D12" s="106">
        <v>0</v>
      </c>
      <c r="E12" s="107">
        <v>0</v>
      </c>
      <c r="F12" s="5"/>
    </row>
    <row r="13" spans="1:16" ht="13.5" thickBot="1">
      <c r="A13" s="12" t="s">
        <v>52</v>
      </c>
      <c r="B13" s="13"/>
      <c r="C13" s="105" t="s">
        <v>53</v>
      </c>
      <c r="D13" s="106">
        <v>0</v>
      </c>
      <c r="E13" s="107">
        <v>0</v>
      </c>
      <c r="F13" s="5"/>
    </row>
    <row r="14" spans="1:16" ht="13.5" thickBot="1">
      <c r="A14" s="19" t="s">
        <v>6</v>
      </c>
      <c r="B14" s="20"/>
      <c r="C14" s="21"/>
      <c r="D14" s="108">
        <f>SUM(D6:D13)</f>
        <v>43607275.710000001</v>
      </c>
      <c r="E14" s="108">
        <f>SUM(E6:E13)</f>
        <v>49911573.329999998</v>
      </c>
      <c r="F14" s="5"/>
    </row>
    <row r="15" spans="1:16">
      <c r="A15" s="23" t="s">
        <v>54</v>
      </c>
      <c r="B15" s="13"/>
      <c r="C15" s="109" t="s">
        <v>55</v>
      </c>
      <c r="D15" s="110">
        <v>161875.79999999999</v>
      </c>
      <c r="E15" s="27"/>
      <c r="F15" s="5"/>
    </row>
    <row r="16" spans="1:16">
      <c r="A16" s="23" t="s">
        <v>56</v>
      </c>
      <c r="B16" s="13"/>
      <c r="C16" s="109" t="s">
        <v>30</v>
      </c>
      <c r="D16" s="110">
        <v>5266033.28</v>
      </c>
      <c r="E16" s="27"/>
      <c r="F16" s="5"/>
    </row>
    <row r="17" spans="1:6">
      <c r="A17" s="23" t="s">
        <v>57</v>
      </c>
      <c r="B17" s="13"/>
      <c r="C17" s="109" t="s">
        <v>31</v>
      </c>
      <c r="D17" s="110">
        <v>324569.03999999998</v>
      </c>
      <c r="E17" s="27"/>
      <c r="F17" s="5"/>
    </row>
    <row r="18" spans="1:6">
      <c r="A18" s="23" t="s">
        <v>58</v>
      </c>
      <c r="B18" s="13"/>
      <c r="C18" s="109" t="s">
        <v>59</v>
      </c>
      <c r="D18" s="110">
        <v>224531.83</v>
      </c>
      <c r="E18" s="27"/>
      <c r="F18" s="5"/>
    </row>
    <row r="19" spans="1:6">
      <c r="A19" s="23" t="s">
        <v>60</v>
      </c>
      <c r="B19" s="13"/>
      <c r="C19" s="109" t="s">
        <v>32</v>
      </c>
      <c r="D19" s="110">
        <v>317768.37</v>
      </c>
      <c r="E19" s="27"/>
      <c r="F19" s="5"/>
    </row>
    <row r="20" spans="1:6">
      <c r="A20" s="23" t="s">
        <v>61</v>
      </c>
      <c r="B20" s="13"/>
      <c r="C20" s="109" t="s">
        <v>62</v>
      </c>
      <c r="D20" s="110">
        <v>9519.2999999999993</v>
      </c>
      <c r="E20" s="27"/>
      <c r="F20" s="5"/>
    </row>
    <row r="21" spans="1:6">
      <c r="A21" s="23" t="s">
        <v>63</v>
      </c>
      <c r="B21" s="18"/>
      <c r="C21" s="109" t="s">
        <v>64</v>
      </c>
      <c r="D21" s="110">
        <v>0</v>
      </c>
      <c r="E21" s="27"/>
      <c r="F21" s="5"/>
    </row>
    <row r="22" spans="1:6" ht="13.5" thickBot="1">
      <c r="A22" s="23" t="s">
        <v>65</v>
      </c>
      <c r="B22" s="18"/>
      <c r="C22" s="109" t="s">
        <v>66</v>
      </c>
      <c r="D22" s="110">
        <v>0</v>
      </c>
      <c r="E22" s="28"/>
      <c r="F22" s="5"/>
    </row>
    <row r="23" spans="1:6" ht="13.5" thickBot="1">
      <c r="A23" s="19" t="s">
        <v>7</v>
      </c>
      <c r="B23" s="20"/>
      <c r="C23" s="21"/>
      <c r="D23" s="108">
        <f>SUM(D15:D22)</f>
        <v>6304297.6200000001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108">
        <f>D23+D14</f>
        <v>49911573.329999998</v>
      </c>
      <c r="E24" s="108">
        <v>49911573.329999991</v>
      </c>
      <c r="F24" s="5"/>
    </row>
    <row r="25" spans="1:6">
      <c r="A25" s="30"/>
      <c r="B25" s="31"/>
      <c r="C25" s="32"/>
      <c r="D25" s="33"/>
      <c r="E25" s="28"/>
      <c r="F25" s="5"/>
    </row>
    <row r="26" spans="1:6">
      <c r="A26" s="9" t="s">
        <v>10</v>
      </c>
      <c r="B26" s="31"/>
      <c r="C26" s="32"/>
      <c r="D26" s="33"/>
      <c r="E26" s="27"/>
      <c r="F26" s="5"/>
    </row>
    <row r="27" spans="1:6">
      <c r="A27" s="12" t="s">
        <v>67</v>
      </c>
      <c r="B27" s="13"/>
      <c r="C27" s="105" t="s">
        <v>68</v>
      </c>
      <c r="D27" s="111">
        <v>0</v>
      </c>
      <c r="E27" s="27"/>
      <c r="F27" s="35"/>
    </row>
    <row r="28" spans="1:6">
      <c r="A28" s="12" t="s">
        <v>69</v>
      </c>
      <c r="B28" s="13"/>
      <c r="C28" s="105" t="s">
        <v>70</v>
      </c>
      <c r="D28" s="111">
        <v>1239779.77</v>
      </c>
      <c r="E28" s="27"/>
      <c r="F28" s="35"/>
    </row>
    <row r="29" spans="1:6">
      <c r="A29" s="12" t="s">
        <v>71</v>
      </c>
      <c r="B29" s="13"/>
      <c r="C29" s="105" t="s">
        <v>72</v>
      </c>
      <c r="D29" s="111">
        <v>0</v>
      </c>
      <c r="E29" s="27"/>
      <c r="F29" s="35"/>
    </row>
    <row r="30" spans="1:6">
      <c r="A30" s="12" t="s">
        <v>73</v>
      </c>
      <c r="B30" s="13"/>
      <c r="C30" s="105" t="s">
        <v>74</v>
      </c>
      <c r="D30" s="111">
        <v>0</v>
      </c>
      <c r="E30" s="28"/>
      <c r="F30" s="35"/>
    </row>
    <row r="31" spans="1:6">
      <c r="A31" s="12" t="s">
        <v>75</v>
      </c>
      <c r="B31" s="13"/>
      <c r="C31" s="105" t="s">
        <v>76</v>
      </c>
      <c r="D31" s="111">
        <v>0</v>
      </c>
      <c r="E31" s="28"/>
      <c r="F31" s="35"/>
    </row>
    <row r="32" spans="1:6">
      <c r="A32" s="12" t="s">
        <v>77</v>
      </c>
      <c r="B32" s="13"/>
      <c r="C32" s="105" t="s">
        <v>78</v>
      </c>
      <c r="D32" s="111">
        <v>1017327.62</v>
      </c>
      <c r="E32" s="28"/>
      <c r="F32" s="35"/>
    </row>
    <row r="33" spans="1:10">
      <c r="A33" s="12" t="s">
        <v>79</v>
      </c>
      <c r="B33" s="13"/>
      <c r="C33" s="14">
        <v>40262</v>
      </c>
      <c r="D33" s="111">
        <v>14640.5</v>
      </c>
      <c r="E33" s="28"/>
      <c r="F33" s="35"/>
    </row>
    <row r="34" spans="1:10">
      <c r="A34" s="12" t="s">
        <v>80</v>
      </c>
      <c r="B34" s="13"/>
      <c r="C34" s="105" t="s">
        <v>81</v>
      </c>
      <c r="D34" s="111">
        <v>0</v>
      </c>
      <c r="E34" s="28"/>
      <c r="F34" s="35"/>
    </row>
    <row r="35" spans="1:10">
      <c r="A35" s="12" t="s">
        <v>82</v>
      </c>
      <c r="B35" s="13"/>
      <c r="C35" s="105" t="s">
        <v>83</v>
      </c>
      <c r="D35" s="111">
        <v>0</v>
      </c>
      <c r="E35" s="28"/>
      <c r="F35" s="35"/>
    </row>
    <row r="36" spans="1:10">
      <c r="A36" s="12" t="s">
        <v>84</v>
      </c>
      <c r="B36" s="13"/>
      <c r="C36" s="14">
        <v>40265</v>
      </c>
      <c r="D36" s="111">
        <v>53922.5</v>
      </c>
      <c r="E36" s="28"/>
      <c r="F36" s="35"/>
    </row>
    <row r="37" spans="1:10">
      <c r="A37" s="12" t="s">
        <v>11</v>
      </c>
      <c r="B37" s="13"/>
      <c r="C37" s="105" t="s">
        <v>138</v>
      </c>
      <c r="D37" s="111">
        <v>0</v>
      </c>
      <c r="E37" s="28"/>
      <c r="F37" s="35"/>
    </row>
    <row r="38" spans="1:10">
      <c r="A38" s="12" t="s">
        <v>85</v>
      </c>
      <c r="B38" s="13"/>
      <c r="C38" s="105" t="s">
        <v>86</v>
      </c>
      <c r="D38" s="111">
        <v>0</v>
      </c>
      <c r="E38" s="28"/>
      <c r="F38" s="35"/>
    </row>
    <row r="39" spans="1:10">
      <c r="A39" s="12" t="s">
        <v>87</v>
      </c>
      <c r="B39" s="13"/>
      <c r="C39" s="105" t="s">
        <v>88</v>
      </c>
      <c r="D39" s="111">
        <v>470784.9</v>
      </c>
      <c r="E39" s="28"/>
      <c r="F39" s="112"/>
      <c r="G39" s="5"/>
    </row>
    <row r="40" spans="1:10">
      <c r="A40" s="12" t="s">
        <v>89</v>
      </c>
      <c r="B40" s="13"/>
      <c r="C40" s="105" t="s">
        <v>90</v>
      </c>
      <c r="D40" s="111">
        <v>1640310.92</v>
      </c>
      <c r="E40" s="28"/>
      <c r="F40" s="112"/>
    </row>
    <row r="41" spans="1:10">
      <c r="A41" s="12" t="s">
        <v>91</v>
      </c>
      <c r="B41" s="13"/>
      <c r="C41" s="105" t="s">
        <v>92</v>
      </c>
      <c r="D41" s="111">
        <v>1169900</v>
      </c>
      <c r="E41" s="28"/>
      <c r="F41" s="30"/>
    </row>
    <row r="42" spans="1:10">
      <c r="A42" s="12" t="s">
        <v>93</v>
      </c>
      <c r="B42" s="13"/>
      <c r="C42" s="105" t="s">
        <v>94</v>
      </c>
      <c r="D42" s="111">
        <v>577023.64</v>
      </c>
      <c r="E42" s="28"/>
      <c r="F42" s="112"/>
    </row>
    <row r="43" spans="1:10">
      <c r="A43" s="12" t="s">
        <v>95</v>
      </c>
      <c r="B43" s="13"/>
      <c r="C43" s="105" t="s">
        <v>96</v>
      </c>
      <c r="D43" s="111">
        <v>2084.0299999999997</v>
      </c>
      <c r="E43" s="28"/>
      <c r="F43" s="35"/>
    </row>
    <row r="44" spans="1:10">
      <c r="A44" s="12" t="s">
        <v>97</v>
      </c>
      <c r="B44" s="13"/>
      <c r="C44" s="105" t="s">
        <v>98</v>
      </c>
      <c r="D44" s="111">
        <v>110504.92</v>
      </c>
      <c r="E44" s="28"/>
      <c r="F44" s="35"/>
      <c r="J44" s="5"/>
    </row>
    <row r="45" spans="1:10">
      <c r="A45" s="12" t="s">
        <v>99</v>
      </c>
      <c r="B45" s="13"/>
      <c r="C45" s="105" t="s">
        <v>100</v>
      </c>
      <c r="D45" s="111">
        <v>2586181.12</v>
      </c>
      <c r="E45" s="28"/>
      <c r="F45" s="35"/>
    </row>
    <row r="46" spans="1:10">
      <c r="A46" s="12" t="s">
        <v>101</v>
      </c>
      <c r="B46" s="13"/>
      <c r="C46" s="105" t="s">
        <v>102</v>
      </c>
      <c r="D46" s="111">
        <v>2996623.34</v>
      </c>
      <c r="E46" s="28"/>
      <c r="F46" s="35"/>
    </row>
    <row r="47" spans="1:10">
      <c r="A47" s="12" t="s">
        <v>103</v>
      </c>
      <c r="B47" s="13"/>
      <c r="C47" s="105" t="s">
        <v>104</v>
      </c>
      <c r="D47" s="111">
        <v>181213.2</v>
      </c>
      <c r="E47" s="28"/>
      <c r="F47" s="35"/>
    </row>
    <row r="48" spans="1:10">
      <c r="A48" s="12" t="s">
        <v>105</v>
      </c>
      <c r="B48" s="13"/>
      <c r="C48" s="105" t="s">
        <v>106</v>
      </c>
      <c r="D48" s="111">
        <v>5842121.3799999999</v>
      </c>
      <c r="E48" s="28"/>
      <c r="F48" s="35"/>
    </row>
    <row r="49" spans="1:6">
      <c r="A49" s="12" t="s">
        <v>107</v>
      </c>
      <c r="B49" s="13"/>
      <c r="C49" s="105" t="s">
        <v>108</v>
      </c>
      <c r="D49" s="111">
        <v>98728.81</v>
      </c>
      <c r="E49" s="28"/>
      <c r="F49" s="35"/>
    </row>
    <row r="50" spans="1:6">
      <c r="A50" s="12" t="s">
        <v>109</v>
      </c>
      <c r="B50" s="13"/>
      <c r="C50" s="105" t="s">
        <v>110</v>
      </c>
      <c r="D50" s="111">
        <v>250704</v>
      </c>
      <c r="E50" s="28"/>
      <c r="F50" s="35"/>
    </row>
    <row r="51" spans="1:6">
      <c r="A51" s="12" t="s">
        <v>111</v>
      </c>
      <c r="B51" s="13"/>
      <c r="C51" s="105" t="s">
        <v>112</v>
      </c>
      <c r="D51" s="111">
        <v>2479971.19</v>
      </c>
      <c r="E51" s="28"/>
      <c r="F51" s="35"/>
    </row>
    <row r="52" spans="1:6">
      <c r="A52" s="12" t="s">
        <v>113</v>
      </c>
      <c r="B52" s="13"/>
      <c r="C52" s="105" t="s">
        <v>114</v>
      </c>
      <c r="D52" s="111">
        <v>17575</v>
      </c>
      <c r="E52" s="28"/>
      <c r="F52" s="35"/>
    </row>
    <row r="53" spans="1:6">
      <c r="A53" s="12" t="s">
        <v>115</v>
      </c>
      <c r="B53" s="13"/>
      <c r="C53" s="105" t="s">
        <v>116</v>
      </c>
      <c r="D53" s="111">
        <v>0</v>
      </c>
      <c r="E53" s="28"/>
      <c r="F53" s="35"/>
    </row>
    <row r="54" spans="1:6">
      <c r="A54" s="12" t="s">
        <v>117</v>
      </c>
      <c r="B54" s="13"/>
      <c r="C54" s="105" t="s">
        <v>118</v>
      </c>
      <c r="D54" s="111">
        <v>452546.85</v>
      </c>
      <c r="E54" s="28"/>
      <c r="F54" s="35"/>
    </row>
    <row r="55" spans="1:6">
      <c r="A55" s="12" t="s">
        <v>119</v>
      </c>
      <c r="B55" s="13"/>
      <c r="C55" s="105" t="s">
        <v>120</v>
      </c>
      <c r="D55" s="111">
        <v>67028.08</v>
      </c>
      <c r="E55" s="28"/>
      <c r="F55" s="35"/>
    </row>
    <row r="56" spans="1:6">
      <c r="A56" s="12" t="s">
        <v>121</v>
      </c>
      <c r="B56" s="13"/>
      <c r="C56" s="105" t="s">
        <v>122</v>
      </c>
      <c r="D56" s="111">
        <v>0</v>
      </c>
      <c r="E56" s="28"/>
      <c r="F56" s="35"/>
    </row>
    <row r="57" spans="1:6">
      <c r="A57" s="12" t="s">
        <v>123</v>
      </c>
      <c r="B57" s="13"/>
      <c r="C57" s="105" t="s">
        <v>124</v>
      </c>
      <c r="D57" s="111">
        <v>31295</v>
      </c>
      <c r="E57" s="28"/>
      <c r="F57" s="35"/>
    </row>
    <row r="58" spans="1:6">
      <c r="A58" s="12" t="s">
        <v>125</v>
      </c>
      <c r="B58" s="13"/>
      <c r="C58" s="105" t="s">
        <v>126</v>
      </c>
      <c r="D58" s="111">
        <v>0</v>
      </c>
      <c r="E58" s="28"/>
      <c r="F58" s="35"/>
    </row>
    <row r="59" spans="1:6">
      <c r="A59" s="12" t="s">
        <v>127</v>
      </c>
      <c r="B59" s="13"/>
      <c r="C59" s="105" t="s">
        <v>128</v>
      </c>
      <c r="D59" s="111">
        <v>0</v>
      </c>
      <c r="E59" s="28"/>
      <c r="F59" s="35"/>
    </row>
    <row r="60" spans="1:6">
      <c r="A60" s="12" t="s">
        <v>129</v>
      </c>
      <c r="B60" s="13"/>
      <c r="C60" s="105" t="s">
        <v>130</v>
      </c>
      <c r="D60" s="111">
        <v>1939277.92</v>
      </c>
      <c r="E60" s="28"/>
      <c r="F60" s="35"/>
    </row>
    <row r="61" spans="1:6" ht="13.5" thickBot="1">
      <c r="A61" s="12" t="s">
        <v>131</v>
      </c>
      <c r="B61" s="13"/>
      <c r="C61" s="105" t="s">
        <v>132</v>
      </c>
      <c r="D61" s="111">
        <v>0</v>
      </c>
      <c r="E61" s="28"/>
      <c r="F61" s="35"/>
    </row>
    <row r="62" spans="1:6" ht="13.5" thickBot="1">
      <c r="A62" s="19" t="s">
        <v>12</v>
      </c>
      <c r="B62" s="20"/>
      <c r="C62" s="21"/>
      <c r="D62" s="108">
        <f>SUM(D27:D61)</f>
        <v>23239544.689999998</v>
      </c>
      <c r="E62" s="28"/>
    </row>
    <row r="63" spans="1:6" ht="13.5" thickBot="1">
      <c r="A63" s="19" t="s">
        <v>13</v>
      </c>
      <c r="B63" s="20"/>
      <c r="C63" s="21"/>
      <c r="D63" s="108">
        <f>D24+D62</f>
        <v>73151118.019999996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36" t="s">
        <v>157</v>
      </c>
      <c r="B66" s="136"/>
      <c r="C66" s="136"/>
      <c r="D66" s="136"/>
      <c r="E66" s="39"/>
    </row>
    <row r="67" spans="1:5" ht="13.5" thickBot="1">
      <c r="A67" s="137" t="s">
        <v>135</v>
      </c>
      <c r="B67" s="137"/>
      <c r="C67" s="137"/>
      <c r="D67" s="137"/>
      <c r="E67" s="39"/>
    </row>
    <row r="68" spans="1:5">
      <c r="A68" s="40" t="s">
        <v>14</v>
      </c>
      <c r="B68" s="10"/>
      <c r="C68" s="41"/>
      <c r="D68" s="42"/>
      <c r="E68" s="38"/>
    </row>
    <row r="69" spans="1:5">
      <c r="A69" s="43"/>
      <c r="B69" s="31"/>
      <c r="C69" s="41"/>
      <c r="D69" s="44"/>
      <c r="E69" s="38"/>
    </row>
    <row r="70" spans="1:5" ht="13.5" thickBot="1">
      <c r="A70" s="40" t="s">
        <v>15</v>
      </c>
      <c r="B70" s="31"/>
      <c r="C70" s="41" t="s">
        <v>16</v>
      </c>
      <c r="D70" s="42" t="s">
        <v>17</v>
      </c>
      <c r="E70" s="38"/>
    </row>
    <row r="71" spans="1:5">
      <c r="A71" s="45" t="s">
        <v>18</v>
      </c>
      <c r="B71" s="46" t="s">
        <v>19</v>
      </c>
      <c r="C71" s="113" t="s">
        <v>20</v>
      </c>
      <c r="D71" s="114">
        <v>36624593.329999998</v>
      </c>
      <c r="E71" s="38"/>
    </row>
    <row r="72" spans="1:5">
      <c r="A72" s="47" t="s">
        <v>18</v>
      </c>
      <c r="B72" s="48" t="s">
        <v>21</v>
      </c>
      <c r="C72" s="49" t="s">
        <v>22</v>
      </c>
      <c r="D72" s="115">
        <v>3399594.78</v>
      </c>
      <c r="E72" s="38"/>
    </row>
    <row r="73" spans="1:5">
      <c r="A73" s="47" t="s">
        <v>18</v>
      </c>
      <c r="B73" s="48" t="s">
        <v>23</v>
      </c>
      <c r="C73" s="49">
        <v>40130</v>
      </c>
      <c r="D73" s="115">
        <v>1866593.99</v>
      </c>
      <c r="E73" s="38"/>
    </row>
    <row r="74" spans="1:5">
      <c r="A74" s="47" t="s">
        <v>18</v>
      </c>
      <c r="B74" s="48" t="s">
        <v>24</v>
      </c>
      <c r="C74" s="49" t="s">
        <v>25</v>
      </c>
      <c r="D74" s="115">
        <v>1573864.51</v>
      </c>
      <c r="E74" s="38"/>
    </row>
    <row r="75" spans="1:5">
      <c r="A75" s="47" t="s">
        <v>18</v>
      </c>
      <c r="B75" s="48" t="s">
        <v>26</v>
      </c>
      <c r="C75" s="49">
        <v>40160</v>
      </c>
      <c r="D75" s="115">
        <v>60859.1</v>
      </c>
      <c r="E75" s="38"/>
    </row>
    <row r="76" spans="1:5">
      <c r="A76" s="47" t="s">
        <v>18</v>
      </c>
      <c r="B76" s="48" t="s">
        <v>27</v>
      </c>
      <c r="C76" s="49">
        <v>40180</v>
      </c>
      <c r="D76" s="115">
        <v>0</v>
      </c>
      <c r="E76" s="38"/>
    </row>
    <row r="77" spans="1:5">
      <c r="A77" s="47" t="s">
        <v>18</v>
      </c>
      <c r="B77" s="48" t="s">
        <v>28</v>
      </c>
      <c r="C77" s="49">
        <v>40190</v>
      </c>
      <c r="D77" s="115">
        <v>0</v>
      </c>
      <c r="E77" s="38"/>
    </row>
    <row r="78" spans="1:5">
      <c r="A78" s="47" t="s">
        <v>29</v>
      </c>
      <c r="B78" s="48" t="s">
        <v>19</v>
      </c>
      <c r="C78" s="49" t="s">
        <v>30</v>
      </c>
      <c r="D78" s="115">
        <v>5427909.0800000001</v>
      </c>
      <c r="E78" s="38"/>
    </row>
    <row r="79" spans="1:5">
      <c r="A79" s="47" t="s">
        <v>29</v>
      </c>
      <c r="B79" s="48" t="s">
        <v>21</v>
      </c>
      <c r="C79" s="49" t="s">
        <v>31</v>
      </c>
      <c r="D79" s="115">
        <v>324569.03999999998</v>
      </c>
      <c r="E79" s="38"/>
    </row>
    <row r="80" spans="1:5">
      <c r="A80" s="47" t="s">
        <v>29</v>
      </c>
      <c r="B80" s="48" t="s">
        <v>23</v>
      </c>
      <c r="C80" s="49">
        <v>40330</v>
      </c>
      <c r="D80" s="115">
        <v>224531.83</v>
      </c>
      <c r="E80" s="38"/>
    </row>
    <row r="81" spans="1:5">
      <c r="A81" s="47" t="s">
        <v>29</v>
      </c>
      <c r="B81" s="48" t="s">
        <v>24</v>
      </c>
      <c r="C81" s="49" t="s">
        <v>32</v>
      </c>
      <c r="D81" s="115">
        <v>317768.37</v>
      </c>
      <c r="E81" s="38"/>
    </row>
    <row r="82" spans="1:5">
      <c r="A82" s="47" t="s">
        <v>29</v>
      </c>
      <c r="B82" s="116" t="s">
        <v>26</v>
      </c>
      <c r="C82" s="49">
        <v>40360</v>
      </c>
      <c r="D82" s="115">
        <v>9519.2999999999993</v>
      </c>
      <c r="E82" s="38"/>
    </row>
    <row r="83" spans="1:5">
      <c r="A83" s="47" t="s">
        <v>29</v>
      </c>
      <c r="B83" s="116" t="s">
        <v>27</v>
      </c>
      <c r="C83" s="49">
        <v>40380</v>
      </c>
      <c r="D83" s="115">
        <v>0</v>
      </c>
      <c r="E83" s="38"/>
    </row>
    <row r="84" spans="1:5" ht="13.5" thickBot="1">
      <c r="A84" s="47" t="s">
        <v>29</v>
      </c>
      <c r="B84" s="116" t="s">
        <v>28</v>
      </c>
      <c r="C84" s="49">
        <v>40390</v>
      </c>
      <c r="D84" s="115">
        <v>0</v>
      </c>
      <c r="E84" s="38"/>
    </row>
    <row r="85" spans="1:5" ht="13.5" thickBot="1">
      <c r="A85" s="19" t="s">
        <v>33</v>
      </c>
      <c r="B85" s="20"/>
      <c r="C85" s="21"/>
      <c r="D85" s="108">
        <f>SUM(D71:D84)</f>
        <v>49829803.329999991</v>
      </c>
      <c r="E85" s="38"/>
    </row>
    <row r="86" spans="1:5">
      <c r="A86" s="51"/>
      <c r="B86" s="52"/>
      <c r="C86" s="53"/>
      <c r="D86" s="54"/>
      <c r="E86" s="38"/>
    </row>
    <row r="87" spans="1:5">
      <c r="A87" s="55" t="s">
        <v>34</v>
      </c>
      <c r="B87" s="52"/>
      <c r="C87" s="53"/>
      <c r="D87" s="54"/>
      <c r="E87" s="38"/>
    </row>
    <row r="88" spans="1:5">
      <c r="A88" s="56" t="s">
        <v>18</v>
      </c>
      <c r="B88" s="57" t="s">
        <v>19</v>
      </c>
      <c r="C88" s="49">
        <v>40110</v>
      </c>
      <c r="D88" s="115">
        <v>0</v>
      </c>
      <c r="E88" s="38"/>
    </row>
    <row r="89" spans="1:5" ht="13.5" thickBot="1">
      <c r="A89" s="58" t="s">
        <v>29</v>
      </c>
      <c r="B89" s="59" t="s">
        <v>19</v>
      </c>
      <c r="C89" s="60">
        <v>40310</v>
      </c>
      <c r="D89" s="117">
        <v>0</v>
      </c>
      <c r="E89" s="38"/>
    </row>
    <row r="90" spans="1:5" ht="13.5" thickBot="1">
      <c r="A90" s="19" t="s">
        <v>35</v>
      </c>
      <c r="B90" s="20"/>
      <c r="C90" s="21"/>
      <c r="D90" s="108">
        <f>SUM(D88:D89)</f>
        <v>0</v>
      </c>
      <c r="E90" s="38"/>
    </row>
    <row r="91" spans="1:5" ht="13.5" thickBot="1">
      <c r="A91" s="43"/>
      <c r="B91" s="52"/>
      <c r="C91" s="53"/>
      <c r="D91" s="54"/>
      <c r="E91" s="38"/>
    </row>
    <row r="92" spans="1:5" ht="13.5" thickBot="1">
      <c r="A92" s="19" t="s">
        <v>36</v>
      </c>
      <c r="B92" s="20"/>
      <c r="C92" s="21"/>
      <c r="D92" s="108">
        <f>+D85+D90</f>
        <v>49829803.329999991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26" t="s">
        <v>37</v>
      </c>
      <c r="B94" s="127"/>
      <c r="C94" s="64"/>
      <c r="D94" s="65"/>
      <c r="E94" s="38"/>
    </row>
    <row r="95" spans="1:5">
      <c r="A95" s="66" t="s">
        <v>18</v>
      </c>
      <c r="B95" s="67"/>
      <c r="C95" s="68"/>
      <c r="D95" s="118">
        <v>43607275.710000001</v>
      </c>
      <c r="E95" s="38"/>
    </row>
    <row r="96" spans="1:5">
      <c r="A96" s="70"/>
      <c r="B96" s="52"/>
      <c r="C96" s="71"/>
      <c r="D96" s="72"/>
      <c r="E96" s="38"/>
    </row>
    <row r="97" spans="1:256">
      <c r="A97" s="73" t="s">
        <v>29</v>
      </c>
      <c r="B97" s="74"/>
      <c r="C97" s="75"/>
      <c r="D97" s="119">
        <v>6304297.6200000001</v>
      </c>
      <c r="E97" s="38"/>
    </row>
    <row r="98" spans="1:256" ht="13.5" thickBot="1">
      <c r="A98" s="77"/>
      <c r="B98" s="52"/>
      <c r="C98" s="71"/>
      <c r="D98" s="72"/>
      <c r="E98" s="38"/>
    </row>
    <row r="99" spans="1:256" ht="13.5" thickBot="1">
      <c r="A99" s="78" t="s">
        <v>2</v>
      </c>
      <c r="B99" s="79"/>
      <c r="C99" s="80"/>
      <c r="D99" s="120">
        <v>49911573.329999998</v>
      </c>
      <c r="E99" s="38"/>
    </row>
    <row r="100" spans="1:256">
      <c r="A100" s="82"/>
      <c r="B100" s="67"/>
      <c r="C100" s="62"/>
      <c r="D100" s="83"/>
      <c r="E100" s="38"/>
    </row>
    <row r="101" spans="1:256">
      <c r="A101" s="84" t="s">
        <v>38</v>
      </c>
      <c r="B101" s="85"/>
      <c r="C101" s="86"/>
      <c r="D101" s="121">
        <v>2479971.19</v>
      </c>
      <c r="E101" s="38"/>
    </row>
    <row r="102" spans="1:256" ht="13.5" thickBot="1">
      <c r="A102" s="82"/>
      <c r="B102" s="88"/>
      <c r="C102" s="62"/>
      <c r="D102" s="72"/>
      <c r="E102" s="38"/>
    </row>
    <row r="103" spans="1:256" ht="13.5" thickBot="1">
      <c r="A103" s="19" t="s">
        <v>39</v>
      </c>
      <c r="B103" s="20"/>
      <c r="C103" s="21"/>
      <c r="D103" s="108">
        <f>D99+D101</f>
        <v>52391544.519999996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2" spans="3:16">
      <c r="C182" s="1"/>
    </row>
    <row r="183" spans="3:16">
      <c r="C183" s="1"/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96"/>
      <c r="B229" s="97"/>
      <c r="C229" s="98"/>
      <c r="D229" s="97"/>
      <c r="E229" s="97"/>
      <c r="F229" s="99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96"/>
      <c r="B246" s="97"/>
      <c r="C246" s="98"/>
      <c r="D246" s="97"/>
      <c r="E246" s="97"/>
      <c r="F246" s="99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96"/>
      <c r="B295" s="97"/>
      <c r="C295" s="98"/>
      <c r="D295" s="97"/>
      <c r="E295" s="97"/>
      <c r="F295" s="99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96"/>
      <c r="B307" s="97"/>
      <c r="C307" s="98"/>
      <c r="D307" s="97"/>
      <c r="E307" s="97"/>
      <c r="F307" s="99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96"/>
      <c r="B321" s="97"/>
      <c r="C321" s="98"/>
      <c r="D321" s="97"/>
      <c r="E321" s="97"/>
      <c r="F321" s="99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96"/>
      <c r="B334" s="97"/>
      <c r="C334" s="98"/>
      <c r="D334" s="97"/>
      <c r="E334" s="97"/>
      <c r="F334" s="99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96"/>
      <c r="B415" s="97"/>
      <c r="C415" s="98"/>
      <c r="D415" s="97"/>
      <c r="E415" s="97"/>
      <c r="F415" s="99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96"/>
      <c r="B480" s="97"/>
      <c r="C480" s="98"/>
      <c r="D480" s="97"/>
      <c r="E480" s="97"/>
      <c r="F480" s="99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9.140625" style="90"/>
    <col min="4" max="4" width="20.85546875" style="1" customWidth="1"/>
    <col min="5" max="5" width="21" style="1" customWidth="1"/>
    <col min="6" max="16384" width="9.140625" style="1"/>
  </cols>
  <sheetData>
    <row r="1" spans="1:16">
      <c r="A1" s="138" t="s">
        <v>136</v>
      </c>
      <c r="B1" s="138"/>
      <c r="C1" s="138"/>
      <c r="D1" s="138"/>
      <c r="E1" s="138"/>
    </row>
    <row r="2" spans="1:16" ht="13.5" thickBot="1">
      <c r="A2" s="132"/>
      <c r="B2" s="132"/>
      <c r="C2" s="132"/>
      <c r="D2" s="2" t="s">
        <v>0</v>
      </c>
      <c r="E2" s="3" t="s">
        <v>137</v>
      </c>
    </row>
    <row r="3" spans="1:16" ht="13.5" thickBot="1">
      <c r="A3" s="124" t="s">
        <v>135</v>
      </c>
      <c r="B3" s="4"/>
      <c r="C3" s="4"/>
      <c r="D3" s="4"/>
      <c r="E3" s="125"/>
      <c r="F3" s="5"/>
    </row>
    <row r="4" spans="1:16" ht="12.75" customHeight="1">
      <c r="A4" s="6"/>
      <c r="B4" s="7"/>
      <c r="C4" s="8"/>
      <c r="D4" s="8" t="s">
        <v>1</v>
      </c>
      <c r="E4" s="134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135"/>
      <c r="F5" s="5"/>
    </row>
    <row r="6" spans="1:16">
      <c r="A6" s="12" t="s">
        <v>41</v>
      </c>
      <c r="B6" s="13"/>
      <c r="C6" s="105" t="s">
        <v>42</v>
      </c>
      <c r="D6" s="106">
        <v>1304990.93</v>
      </c>
      <c r="E6" s="107">
        <v>1316403.5</v>
      </c>
      <c r="F6" s="5"/>
    </row>
    <row r="7" spans="1:16">
      <c r="A7" s="12" t="s">
        <v>43</v>
      </c>
      <c r="B7" s="13"/>
      <c r="C7" s="105" t="s">
        <v>20</v>
      </c>
      <c r="D7" s="106">
        <v>13788393.800000001</v>
      </c>
      <c r="E7" s="107">
        <v>14711586.300000001</v>
      </c>
      <c r="F7" s="5"/>
    </row>
    <row r="8" spans="1:16">
      <c r="A8" s="12" t="s">
        <v>44</v>
      </c>
      <c r="B8" s="13"/>
      <c r="C8" s="105" t="s">
        <v>22</v>
      </c>
      <c r="D8" s="106">
        <v>4259625.74</v>
      </c>
      <c r="E8" s="107">
        <v>4639469.01</v>
      </c>
      <c r="F8" s="5"/>
    </row>
    <row r="9" spans="1:16">
      <c r="A9" s="12" t="s">
        <v>45</v>
      </c>
      <c r="B9" s="13"/>
      <c r="C9" s="105" t="s">
        <v>46</v>
      </c>
      <c r="D9" s="106">
        <v>613671.17000000004</v>
      </c>
      <c r="E9" s="107">
        <v>659043.26</v>
      </c>
      <c r="F9" s="5"/>
    </row>
    <row r="10" spans="1:16">
      <c r="A10" s="12" t="s">
        <v>47</v>
      </c>
      <c r="B10" s="13"/>
      <c r="C10" s="105" t="s">
        <v>25</v>
      </c>
      <c r="D10" s="106">
        <v>872714.08</v>
      </c>
      <c r="E10" s="107">
        <v>1041939.4099999999</v>
      </c>
      <c r="F10" s="5"/>
    </row>
    <row r="11" spans="1:16">
      <c r="A11" s="12" t="s">
        <v>48</v>
      </c>
      <c r="B11" s="13"/>
      <c r="C11" s="105" t="s">
        <v>49</v>
      </c>
      <c r="D11" s="106">
        <v>0</v>
      </c>
      <c r="E11" s="107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2" t="s">
        <v>50</v>
      </c>
      <c r="B12" s="13"/>
      <c r="C12" s="105" t="s">
        <v>51</v>
      </c>
      <c r="D12" s="106">
        <v>0</v>
      </c>
      <c r="E12" s="107">
        <v>0</v>
      </c>
      <c r="F12" s="5"/>
    </row>
    <row r="13" spans="1:16" ht="13.5" thickBot="1">
      <c r="A13" s="12" t="s">
        <v>52</v>
      </c>
      <c r="B13" s="13"/>
      <c r="C13" s="105" t="s">
        <v>53</v>
      </c>
      <c r="D13" s="106">
        <v>0</v>
      </c>
      <c r="E13" s="107">
        <v>0</v>
      </c>
      <c r="F13" s="5"/>
    </row>
    <row r="14" spans="1:16" ht="13.5" thickBot="1">
      <c r="A14" s="19" t="s">
        <v>6</v>
      </c>
      <c r="B14" s="20"/>
      <c r="C14" s="21"/>
      <c r="D14" s="108">
        <f>SUM(D6:D13)</f>
        <v>20839395.719999999</v>
      </c>
      <c r="E14" s="108">
        <f>SUM(E6:E13)</f>
        <v>22368441.480000004</v>
      </c>
      <c r="F14" s="5"/>
    </row>
    <row r="15" spans="1:16">
      <c r="A15" s="23" t="s">
        <v>54</v>
      </c>
      <c r="B15" s="13"/>
      <c r="C15" s="109" t="s">
        <v>55</v>
      </c>
      <c r="D15" s="110">
        <v>11412.57</v>
      </c>
      <c r="E15" s="27"/>
      <c r="F15" s="5"/>
    </row>
    <row r="16" spans="1:16">
      <c r="A16" s="23" t="s">
        <v>56</v>
      </c>
      <c r="B16" s="13"/>
      <c r="C16" s="109" t="s">
        <v>30</v>
      </c>
      <c r="D16" s="110">
        <v>923192.5</v>
      </c>
      <c r="E16" s="27"/>
      <c r="F16" s="5"/>
    </row>
    <row r="17" spans="1:6">
      <c r="A17" s="23" t="s">
        <v>57</v>
      </c>
      <c r="B17" s="13"/>
      <c r="C17" s="109" t="s">
        <v>31</v>
      </c>
      <c r="D17" s="110">
        <v>379843.27</v>
      </c>
      <c r="E17" s="27"/>
      <c r="F17" s="5"/>
    </row>
    <row r="18" spans="1:6">
      <c r="A18" s="23" t="s">
        <v>58</v>
      </c>
      <c r="B18" s="13"/>
      <c r="C18" s="109" t="s">
        <v>59</v>
      </c>
      <c r="D18" s="110">
        <v>45372.09</v>
      </c>
      <c r="E18" s="27"/>
      <c r="F18" s="5"/>
    </row>
    <row r="19" spans="1:6">
      <c r="A19" s="23" t="s">
        <v>60</v>
      </c>
      <c r="B19" s="13"/>
      <c r="C19" s="109" t="s">
        <v>32</v>
      </c>
      <c r="D19" s="110">
        <v>169225.33</v>
      </c>
      <c r="E19" s="27"/>
      <c r="F19" s="5"/>
    </row>
    <row r="20" spans="1:6">
      <c r="A20" s="23" t="s">
        <v>61</v>
      </c>
      <c r="B20" s="13"/>
      <c r="C20" s="109" t="s">
        <v>62</v>
      </c>
      <c r="D20" s="110">
        <v>0</v>
      </c>
      <c r="E20" s="27"/>
      <c r="F20" s="5"/>
    </row>
    <row r="21" spans="1:6">
      <c r="A21" s="23" t="s">
        <v>63</v>
      </c>
      <c r="B21" s="18"/>
      <c r="C21" s="109" t="s">
        <v>64</v>
      </c>
      <c r="D21" s="110">
        <v>0</v>
      </c>
      <c r="E21" s="27"/>
      <c r="F21" s="5"/>
    </row>
    <row r="22" spans="1:6" ht="13.5" thickBot="1">
      <c r="A22" s="23" t="s">
        <v>65</v>
      </c>
      <c r="B22" s="18"/>
      <c r="C22" s="109" t="s">
        <v>66</v>
      </c>
      <c r="D22" s="110">
        <v>0</v>
      </c>
      <c r="E22" s="28"/>
      <c r="F22" s="5"/>
    </row>
    <row r="23" spans="1:6" ht="13.5" thickBot="1">
      <c r="A23" s="19" t="s">
        <v>7</v>
      </c>
      <c r="B23" s="20"/>
      <c r="C23" s="21"/>
      <c r="D23" s="108">
        <f>SUM(D15:D22)</f>
        <v>1529045.76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108">
        <f>D23+D14</f>
        <v>22368441.48</v>
      </c>
      <c r="E24" s="108">
        <v>22368441.479999997</v>
      </c>
      <c r="F24" s="5"/>
    </row>
    <row r="25" spans="1:6">
      <c r="A25" s="30"/>
      <c r="B25" s="31"/>
      <c r="C25" s="32"/>
      <c r="D25" s="33"/>
      <c r="E25" s="28"/>
      <c r="F25" s="5"/>
    </row>
    <row r="26" spans="1:6">
      <c r="A26" s="9" t="s">
        <v>10</v>
      </c>
      <c r="B26" s="31"/>
      <c r="C26" s="32"/>
      <c r="D26" s="33"/>
      <c r="E26" s="27"/>
      <c r="F26" s="5"/>
    </row>
    <row r="27" spans="1:6">
      <c r="A27" s="12" t="s">
        <v>67</v>
      </c>
      <c r="B27" s="13"/>
      <c r="C27" s="105" t="s">
        <v>68</v>
      </c>
      <c r="D27" s="111">
        <v>0</v>
      </c>
      <c r="E27" s="27"/>
      <c r="F27" s="35"/>
    </row>
    <row r="28" spans="1:6">
      <c r="A28" s="12" t="s">
        <v>69</v>
      </c>
      <c r="B28" s="13"/>
      <c r="C28" s="105" t="s">
        <v>70</v>
      </c>
      <c r="D28" s="111">
        <v>452543.82</v>
      </c>
      <c r="E28" s="27"/>
      <c r="F28" s="35"/>
    </row>
    <row r="29" spans="1:6">
      <c r="A29" s="12" t="s">
        <v>71</v>
      </c>
      <c r="B29" s="13"/>
      <c r="C29" s="105" t="s">
        <v>72</v>
      </c>
      <c r="D29" s="111">
        <v>0</v>
      </c>
      <c r="E29" s="27"/>
      <c r="F29" s="35"/>
    </row>
    <row r="30" spans="1:6">
      <c r="A30" s="12" t="s">
        <v>73</v>
      </c>
      <c r="B30" s="13"/>
      <c r="C30" s="105" t="s">
        <v>74</v>
      </c>
      <c r="D30" s="111">
        <v>0</v>
      </c>
      <c r="E30" s="28"/>
      <c r="F30" s="35"/>
    </row>
    <row r="31" spans="1:6">
      <c r="A31" s="12" t="s">
        <v>75</v>
      </c>
      <c r="B31" s="13"/>
      <c r="C31" s="105" t="s">
        <v>76</v>
      </c>
      <c r="D31" s="111">
        <v>0</v>
      </c>
      <c r="E31" s="28"/>
      <c r="F31" s="35"/>
    </row>
    <row r="32" spans="1:6">
      <c r="A32" s="12" t="s">
        <v>77</v>
      </c>
      <c r="B32" s="13"/>
      <c r="C32" s="105" t="s">
        <v>78</v>
      </c>
      <c r="D32" s="111">
        <v>472196.79</v>
      </c>
      <c r="E32" s="28"/>
      <c r="F32" s="35"/>
    </row>
    <row r="33" spans="1:10">
      <c r="A33" s="12" t="s">
        <v>79</v>
      </c>
      <c r="B33" s="13"/>
      <c r="C33" s="14">
        <v>40262</v>
      </c>
      <c r="D33" s="111">
        <v>0</v>
      </c>
      <c r="E33" s="28"/>
      <c r="F33" s="35"/>
    </row>
    <row r="34" spans="1:10">
      <c r="A34" s="12" t="s">
        <v>80</v>
      </c>
      <c r="B34" s="13"/>
      <c r="C34" s="105" t="s">
        <v>81</v>
      </c>
      <c r="D34" s="111">
        <v>9949.42</v>
      </c>
      <c r="E34" s="28"/>
      <c r="F34" s="35"/>
    </row>
    <row r="35" spans="1:10">
      <c r="A35" s="12" t="s">
        <v>82</v>
      </c>
      <c r="B35" s="13"/>
      <c r="C35" s="105" t="s">
        <v>83</v>
      </c>
      <c r="D35" s="111">
        <v>0</v>
      </c>
      <c r="E35" s="28"/>
      <c r="F35" s="35"/>
    </row>
    <row r="36" spans="1:10">
      <c r="A36" s="12" t="s">
        <v>84</v>
      </c>
      <c r="B36" s="13"/>
      <c r="C36" s="14">
        <v>40265</v>
      </c>
      <c r="D36" s="111">
        <v>17515.060000000001</v>
      </c>
      <c r="E36" s="28"/>
      <c r="F36" s="35"/>
    </row>
    <row r="37" spans="1:10">
      <c r="A37" s="12" t="s">
        <v>11</v>
      </c>
      <c r="B37" s="13"/>
      <c r="C37" s="105" t="s">
        <v>138</v>
      </c>
      <c r="D37" s="111">
        <v>0</v>
      </c>
      <c r="E37" s="28"/>
      <c r="F37" s="35"/>
    </row>
    <row r="38" spans="1:10">
      <c r="A38" s="12" t="s">
        <v>85</v>
      </c>
      <c r="B38" s="13"/>
      <c r="C38" s="105" t="s">
        <v>86</v>
      </c>
      <c r="D38" s="111">
        <v>0</v>
      </c>
      <c r="E38" s="28"/>
      <c r="F38" s="35"/>
    </row>
    <row r="39" spans="1:10">
      <c r="A39" s="12" t="s">
        <v>87</v>
      </c>
      <c r="B39" s="13"/>
      <c r="C39" s="105" t="s">
        <v>88</v>
      </c>
      <c r="D39" s="111">
        <v>322580.15999999997</v>
      </c>
      <c r="E39" s="28"/>
      <c r="F39" s="112"/>
      <c r="G39" s="5"/>
    </row>
    <row r="40" spans="1:10">
      <c r="A40" s="12" t="s">
        <v>89</v>
      </c>
      <c r="B40" s="13"/>
      <c r="C40" s="105" t="s">
        <v>90</v>
      </c>
      <c r="D40" s="111">
        <v>613507.25</v>
      </c>
      <c r="E40" s="28"/>
      <c r="F40" s="112"/>
    </row>
    <row r="41" spans="1:10">
      <c r="A41" s="12" t="s">
        <v>91</v>
      </c>
      <c r="B41" s="13"/>
      <c r="C41" s="105" t="s">
        <v>92</v>
      </c>
      <c r="D41" s="111">
        <v>1619710</v>
      </c>
      <c r="E41" s="28"/>
      <c r="F41" s="30"/>
    </row>
    <row r="42" spans="1:10">
      <c r="A42" s="12" t="s">
        <v>93</v>
      </c>
      <c r="B42" s="13"/>
      <c r="C42" s="105" t="s">
        <v>94</v>
      </c>
      <c r="D42" s="111">
        <v>259294</v>
      </c>
      <c r="E42" s="28"/>
      <c r="F42" s="112"/>
    </row>
    <row r="43" spans="1:10">
      <c r="A43" s="12" t="s">
        <v>95</v>
      </c>
      <c r="B43" s="13"/>
      <c r="C43" s="105" t="s">
        <v>96</v>
      </c>
      <c r="D43" s="111">
        <v>94060</v>
      </c>
      <c r="E43" s="28"/>
      <c r="F43" s="35"/>
    </row>
    <row r="44" spans="1:10">
      <c r="A44" s="12" t="s">
        <v>97</v>
      </c>
      <c r="B44" s="13"/>
      <c r="C44" s="105" t="s">
        <v>98</v>
      </c>
      <c r="D44" s="111">
        <v>159425</v>
      </c>
      <c r="E44" s="28"/>
      <c r="F44" s="35"/>
      <c r="J44" s="5"/>
    </row>
    <row r="45" spans="1:10">
      <c r="A45" s="12" t="s">
        <v>99</v>
      </c>
      <c r="B45" s="13"/>
      <c r="C45" s="105" t="s">
        <v>100</v>
      </c>
      <c r="D45" s="111">
        <v>896272.34</v>
      </c>
      <c r="E45" s="28"/>
      <c r="F45" s="35"/>
    </row>
    <row r="46" spans="1:10">
      <c r="A46" s="12" t="s">
        <v>101</v>
      </c>
      <c r="B46" s="13"/>
      <c r="C46" s="105" t="s">
        <v>102</v>
      </c>
      <c r="D46" s="111">
        <v>1891302.65</v>
      </c>
      <c r="E46" s="28"/>
      <c r="F46" s="35"/>
    </row>
    <row r="47" spans="1:10">
      <c r="A47" s="12" t="s">
        <v>103</v>
      </c>
      <c r="B47" s="13"/>
      <c r="C47" s="105" t="s">
        <v>104</v>
      </c>
      <c r="D47" s="111">
        <v>130513.3</v>
      </c>
      <c r="E47" s="28"/>
      <c r="F47" s="35"/>
    </row>
    <row r="48" spans="1:10">
      <c r="A48" s="12" t="s">
        <v>105</v>
      </c>
      <c r="B48" s="13"/>
      <c r="C48" s="105" t="s">
        <v>106</v>
      </c>
      <c r="D48" s="111">
        <v>2703361.65</v>
      </c>
      <c r="E48" s="28"/>
      <c r="F48" s="35"/>
    </row>
    <row r="49" spans="1:6">
      <c r="A49" s="12" t="s">
        <v>107</v>
      </c>
      <c r="B49" s="13"/>
      <c r="C49" s="105" t="s">
        <v>108</v>
      </c>
      <c r="D49" s="111">
        <v>32556.48</v>
      </c>
      <c r="E49" s="28"/>
      <c r="F49" s="35"/>
    </row>
    <row r="50" spans="1:6">
      <c r="A50" s="12" t="s">
        <v>109</v>
      </c>
      <c r="B50" s="13"/>
      <c r="C50" s="105" t="s">
        <v>110</v>
      </c>
      <c r="D50" s="111">
        <v>263308.90999999997</v>
      </c>
      <c r="E50" s="28"/>
      <c r="F50" s="35"/>
    </row>
    <row r="51" spans="1:6">
      <c r="A51" s="12" t="s">
        <v>111</v>
      </c>
      <c r="B51" s="13"/>
      <c r="C51" s="105" t="s">
        <v>112</v>
      </c>
      <c r="D51" s="111">
        <v>1117888.8</v>
      </c>
      <c r="E51" s="28"/>
      <c r="F51" s="35"/>
    </row>
    <row r="52" spans="1:6">
      <c r="A52" s="12" t="s">
        <v>113</v>
      </c>
      <c r="B52" s="13"/>
      <c r="C52" s="105" t="s">
        <v>114</v>
      </c>
      <c r="D52" s="111">
        <v>375960</v>
      </c>
      <c r="E52" s="28"/>
      <c r="F52" s="35"/>
    </row>
    <row r="53" spans="1:6">
      <c r="A53" s="12" t="s">
        <v>115</v>
      </c>
      <c r="B53" s="13"/>
      <c r="C53" s="105" t="s">
        <v>116</v>
      </c>
      <c r="D53" s="111">
        <v>222070</v>
      </c>
      <c r="E53" s="28"/>
      <c r="F53" s="35"/>
    </row>
    <row r="54" spans="1:6">
      <c r="A54" s="12" t="s">
        <v>117</v>
      </c>
      <c r="B54" s="13"/>
      <c r="C54" s="105" t="s">
        <v>118</v>
      </c>
      <c r="D54" s="111">
        <v>85599.5</v>
      </c>
      <c r="E54" s="28"/>
      <c r="F54" s="35"/>
    </row>
    <row r="55" spans="1:6">
      <c r="A55" s="12" t="s">
        <v>119</v>
      </c>
      <c r="B55" s="13"/>
      <c r="C55" s="105" t="s">
        <v>120</v>
      </c>
      <c r="D55" s="111">
        <v>0</v>
      </c>
      <c r="E55" s="28"/>
      <c r="F55" s="35"/>
    </row>
    <row r="56" spans="1:6">
      <c r="A56" s="12" t="s">
        <v>121</v>
      </c>
      <c r="B56" s="13"/>
      <c r="C56" s="105" t="s">
        <v>122</v>
      </c>
      <c r="D56" s="111">
        <v>0</v>
      </c>
      <c r="E56" s="28"/>
      <c r="F56" s="35"/>
    </row>
    <row r="57" spans="1:6">
      <c r="A57" s="12" t="s">
        <v>123</v>
      </c>
      <c r="B57" s="13"/>
      <c r="C57" s="105" t="s">
        <v>124</v>
      </c>
      <c r="D57" s="111">
        <v>825</v>
      </c>
      <c r="E57" s="28"/>
      <c r="F57" s="35"/>
    </row>
    <row r="58" spans="1:6">
      <c r="A58" s="12" t="s">
        <v>125</v>
      </c>
      <c r="B58" s="13"/>
      <c r="C58" s="105" t="s">
        <v>126</v>
      </c>
      <c r="D58" s="111">
        <v>418171.68</v>
      </c>
      <c r="E58" s="28"/>
      <c r="F58" s="35"/>
    </row>
    <row r="59" spans="1:6">
      <c r="A59" s="12" t="s">
        <v>127</v>
      </c>
      <c r="B59" s="13"/>
      <c r="C59" s="105" t="s">
        <v>128</v>
      </c>
      <c r="D59" s="111">
        <v>0</v>
      </c>
      <c r="E59" s="28"/>
      <c r="F59" s="35"/>
    </row>
    <row r="60" spans="1:6">
      <c r="A60" s="12" t="s">
        <v>129</v>
      </c>
      <c r="B60" s="13"/>
      <c r="C60" s="105" t="s">
        <v>130</v>
      </c>
      <c r="D60" s="111">
        <v>0</v>
      </c>
      <c r="E60" s="28"/>
      <c r="F60" s="35"/>
    </row>
    <row r="61" spans="1:6" ht="13.5" thickBot="1">
      <c r="A61" s="12" t="s">
        <v>131</v>
      </c>
      <c r="B61" s="13"/>
      <c r="C61" s="105" t="s">
        <v>132</v>
      </c>
      <c r="D61" s="111">
        <v>0</v>
      </c>
      <c r="E61" s="28"/>
      <c r="F61" s="35"/>
    </row>
    <row r="62" spans="1:6" ht="13.5" thickBot="1">
      <c r="A62" s="19" t="s">
        <v>12</v>
      </c>
      <c r="B62" s="20"/>
      <c r="C62" s="21"/>
      <c r="D62" s="108">
        <f>SUM(D27:D61)</f>
        <v>12158611.810000001</v>
      </c>
      <c r="E62" s="28"/>
    </row>
    <row r="63" spans="1:6" ht="13.5" thickBot="1">
      <c r="A63" s="19" t="s">
        <v>13</v>
      </c>
      <c r="B63" s="20"/>
      <c r="C63" s="21"/>
      <c r="D63" s="108">
        <f>D24+D62</f>
        <v>34527053.289999999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36" t="s">
        <v>136</v>
      </c>
      <c r="B66" s="136"/>
      <c r="C66" s="136"/>
      <c r="D66" s="136"/>
      <c r="E66" s="39"/>
    </row>
    <row r="67" spans="1:5" ht="13.5" thickBot="1">
      <c r="A67" s="137" t="s">
        <v>135</v>
      </c>
      <c r="B67" s="137"/>
      <c r="C67" s="137"/>
      <c r="D67" s="137"/>
      <c r="E67" s="39"/>
    </row>
    <row r="68" spans="1:5">
      <c r="A68" s="40" t="s">
        <v>14</v>
      </c>
      <c r="B68" s="10"/>
      <c r="C68" s="41"/>
      <c r="D68" s="42"/>
      <c r="E68" s="38"/>
    </row>
    <row r="69" spans="1:5">
      <c r="A69" s="43"/>
      <c r="B69" s="31"/>
      <c r="C69" s="41"/>
      <c r="D69" s="44"/>
      <c r="E69" s="38"/>
    </row>
    <row r="70" spans="1:5" ht="13.5" thickBot="1">
      <c r="A70" s="40" t="s">
        <v>15</v>
      </c>
      <c r="B70" s="31"/>
      <c r="C70" s="41" t="s">
        <v>16</v>
      </c>
      <c r="D70" s="42" t="s">
        <v>17</v>
      </c>
      <c r="E70" s="38"/>
    </row>
    <row r="71" spans="1:5">
      <c r="A71" s="45" t="s">
        <v>18</v>
      </c>
      <c r="B71" s="46" t="s">
        <v>19</v>
      </c>
      <c r="C71" s="113" t="s">
        <v>20</v>
      </c>
      <c r="D71" s="114">
        <v>15093384.73</v>
      </c>
      <c r="E71" s="38"/>
    </row>
    <row r="72" spans="1:5">
      <c r="A72" s="47" t="s">
        <v>18</v>
      </c>
      <c r="B72" s="48" t="s">
        <v>21</v>
      </c>
      <c r="C72" s="49" t="s">
        <v>22</v>
      </c>
      <c r="D72" s="115">
        <v>4259625.74</v>
      </c>
      <c r="E72" s="38"/>
    </row>
    <row r="73" spans="1:5">
      <c r="A73" s="47" t="s">
        <v>18</v>
      </c>
      <c r="B73" s="48" t="s">
        <v>23</v>
      </c>
      <c r="C73" s="49">
        <v>40130</v>
      </c>
      <c r="D73" s="115">
        <v>613671.17000000004</v>
      </c>
      <c r="E73" s="38"/>
    </row>
    <row r="74" spans="1:5">
      <c r="A74" s="47" t="s">
        <v>18</v>
      </c>
      <c r="B74" s="48" t="s">
        <v>24</v>
      </c>
      <c r="C74" s="49" t="s">
        <v>25</v>
      </c>
      <c r="D74" s="115">
        <v>872714.08</v>
      </c>
      <c r="E74" s="38"/>
    </row>
    <row r="75" spans="1:5">
      <c r="A75" s="47" t="s">
        <v>18</v>
      </c>
      <c r="B75" s="48" t="s">
        <v>26</v>
      </c>
      <c r="C75" s="49">
        <v>40160</v>
      </c>
      <c r="D75" s="115">
        <v>0</v>
      </c>
      <c r="E75" s="38"/>
    </row>
    <row r="76" spans="1:5">
      <c r="A76" s="47" t="s">
        <v>18</v>
      </c>
      <c r="B76" s="48" t="s">
        <v>27</v>
      </c>
      <c r="C76" s="49">
        <v>40180</v>
      </c>
      <c r="D76" s="115">
        <v>0</v>
      </c>
      <c r="E76" s="38"/>
    </row>
    <row r="77" spans="1:5">
      <c r="A77" s="47" t="s">
        <v>18</v>
      </c>
      <c r="B77" s="48" t="s">
        <v>28</v>
      </c>
      <c r="C77" s="49">
        <v>40190</v>
      </c>
      <c r="D77" s="115">
        <v>0</v>
      </c>
      <c r="E77" s="38"/>
    </row>
    <row r="78" spans="1:5">
      <c r="A78" s="47" t="s">
        <v>29</v>
      </c>
      <c r="B78" s="48" t="s">
        <v>19</v>
      </c>
      <c r="C78" s="49" t="s">
        <v>30</v>
      </c>
      <c r="D78" s="115">
        <v>934605.07</v>
      </c>
      <c r="E78" s="38"/>
    </row>
    <row r="79" spans="1:5">
      <c r="A79" s="47" t="s">
        <v>29</v>
      </c>
      <c r="B79" s="48" t="s">
        <v>21</v>
      </c>
      <c r="C79" s="49" t="s">
        <v>31</v>
      </c>
      <c r="D79" s="115">
        <v>379843.27</v>
      </c>
      <c r="E79" s="38"/>
    </row>
    <row r="80" spans="1:5">
      <c r="A80" s="47" t="s">
        <v>29</v>
      </c>
      <c r="B80" s="48" t="s">
        <v>23</v>
      </c>
      <c r="C80" s="49">
        <v>40330</v>
      </c>
      <c r="D80" s="115">
        <v>45372.09</v>
      </c>
      <c r="E80" s="38"/>
    </row>
    <row r="81" spans="1:5">
      <c r="A81" s="47" t="s">
        <v>29</v>
      </c>
      <c r="B81" s="48" t="s">
        <v>24</v>
      </c>
      <c r="C81" s="49" t="s">
        <v>32</v>
      </c>
      <c r="D81" s="115">
        <v>169225.33</v>
      </c>
      <c r="E81" s="38"/>
    </row>
    <row r="82" spans="1:5">
      <c r="A82" s="47" t="s">
        <v>29</v>
      </c>
      <c r="B82" s="116" t="s">
        <v>26</v>
      </c>
      <c r="C82" s="49">
        <v>40360</v>
      </c>
      <c r="D82" s="115">
        <v>0</v>
      </c>
      <c r="E82" s="38"/>
    </row>
    <row r="83" spans="1:5">
      <c r="A83" s="47" t="s">
        <v>29</v>
      </c>
      <c r="B83" s="116" t="s">
        <v>27</v>
      </c>
      <c r="C83" s="49">
        <v>40380</v>
      </c>
      <c r="D83" s="115">
        <v>0</v>
      </c>
      <c r="E83" s="38"/>
    </row>
    <row r="84" spans="1:5" ht="13.5" thickBot="1">
      <c r="A84" s="47" t="s">
        <v>29</v>
      </c>
      <c r="B84" s="116" t="s">
        <v>28</v>
      </c>
      <c r="C84" s="49">
        <v>40390</v>
      </c>
      <c r="D84" s="115">
        <v>0</v>
      </c>
      <c r="E84" s="38"/>
    </row>
    <row r="85" spans="1:5" ht="13.5" thickBot="1">
      <c r="A85" s="19" t="s">
        <v>33</v>
      </c>
      <c r="B85" s="20"/>
      <c r="C85" s="21"/>
      <c r="D85" s="108">
        <f>SUM(D71:D84)</f>
        <v>22368441.479999997</v>
      </c>
      <c r="E85" s="38"/>
    </row>
    <row r="86" spans="1:5">
      <c r="A86" s="51"/>
      <c r="B86" s="52"/>
      <c r="C86" s="53"/>
      <c r="D86" s="54"/>
      <c r="E86" s="38"/>
    </row>
    <row r="87" spans="1:5">
      <c r="A87" s="55" t="s">
        <v>34</v>
      </c>
      <c r="B87" s="52"/>
      <c r="C87" s="53"/>
      <c r="D87" s="54"/>
      <c r="E87" s="38"/>
    </row>
    <row r="88" spans="1:5">
      <c r="A88" s="56" t="s">
        <v>18</v>
      </c>
      <c r="B88" s="57" t="s">
        <v>19</v>
      </c>
      <c r="C88" s="49">
        <v>40110</v>
      </c>
      <c r="D88" s="115">
        <v>0</v>
      </c>
      <c r="E88" s="38"/>
    </row>
    <row r="89" spans="1:5" ht="13.5" thickBot="1">
      <c r="A89" s="58" t="s">
        <v>29</v>
      </c>
      <c r="B89" s="59" t="s">
        <v>19</v>
      </c>
      <c r="C89" s="60">
        <v>40310</v>
      </c>
      <c r="D89" s="117">
        <v>0</v>
      </c>
      <c r="E89" s="38"/>
    </row>
    <row r="90" spans="1:5" ht="13.5" thickBot="1">
      <c r="A90" s="19" t="s">
        <v>35</v>
      </c>
      <c r="B90" s="20"/>
      <c r="C90" s="21"/>
      <c r="D90" s="108">
        <f>SUM(D88:D89)</f>
        <v>0</v>
      </c>
      <c r="E90" s="38"/>
    </row>
    <row r="91" spans="1:5" ht="13.5" thickBot="1">
      <c r="A91" s="43"/>
      <c r="B91" s="52"/>
      <c r="C91" s="53"/>
      <c r="D91" s="54"/>
      <c r="E91" s="38"/>
    </row>
    <row r="92" spans="1:5" ht="13.5" thickBot="1">
      <c r="A92" s="19" t="s">
        <v>36</v>
      </c>
      <c r="B92" s="20"/>
      <c r="C92" s="21"/>
      <c r="D92" s="108">
        <f>+D85+D90</f>
        <v>22368441.479999997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26" t="s">
        <v>37</v>
      </c>
      <c r="B94" s="127"/>
      <c r="C94" s="64"/>
      <c r="D94" s="65"/>
      <c r="E94" s="38"/>
    </row>
    <row r="95" spans="1:5">
      <c r="A95" s="66" t="s">
        <v>18</v>
      </c>
      <c r="B95" s="67"/>
      <c r="C95" s="68"/>
      <c r="D95" s="118">
        <v>20839395.719999999</v>
      </c>
      <c r="E95" s="38"/>
    </row>
    <row r="96" spans="1:5">
      <c r="A96" s="70"/>
      <c r="B96" s="52"/>
      <c r="C96" s="71"/>
      <c r="D96" s="72"/>
      <c r="E96" s="38"/>
    </row>
    <row r="97" spans="1:256">
      <c r="A97" s="73" t="s">
        <v>29</v>
      </c>
      <c r="B97" s="74"/>
      <c r="C97" s="75"/>
      <c r="D97" s="119">
        <v>1529045.76</v>
      </c>
      <c r="E97" s="38"/>
    </row>
    <row r="98" spans="1:256" ht="13.5" thickBot="1">
      <c r="A98" s="77"/>
      <c r="B98" s="52"/>
      <c r="C98" s="71"/>
      <c r="D98" s="72"/>
      <c r="E98" s="38"/>
    </row>
    <row r="99" spans="1:256" ht="13.5" thickBot="1">
      <c r="A99" s="78" t="s">
        <v>2</v>
      </c>
      <c r="B99" s="79"/>
      <c r="C99" s="80"/>
      <c r="D99" s="120">
        <v>22368441.48</v>
      </c>
      <c r="E99" s="38"/>
    </row>
    <row r="100" spans="1:256">
      <c r="A100" s="82"/>
      <c r="B100" s="67"/>
      <c r="C100" s="62"/>
      <c r="D100" s="83"/>
      <c r="E100" s="38"/>
    </row>
    <row r="101" spans="1:256">
      <c r="A101" s="84" t="s">
        <v>38</v>
      </c>
      <c r="B101" s="85"/>
      <c r="C101" s="86"/>
      <c r="D101" s="121">
        <v>1117888.8</v>
      </c>
      <c r="E101" s="38"/>
    </row>
    <row r="102" spans="1:256" ht="13.5" thickBot="1">
      <c r="A102" s="82"/>
      <c r="B102" s="88"/>
      <c r="C102" s="62"/>
      <c r="D102" s="72"/>
      <c r="E102" s="38"/>
    </row>
    <row r="103" spans="1:256" ht="13.5" thickBot="1">
      <c r="A103" s="19" t="s">
        <v>39</v>
      </c>
      <c r="B103" s="20"/>
      <c r="C103" s="21"/>
      <c r="D103" s="108">
        <f>D99+D101</f>
        <v>23486330.280000001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2" spans="3:16">
      <c r="C182" s="1"/>
    </row>
    <row r="183" spans="3:16">
      <c r="C183" s="1"/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96"/>
      <c r="B229" s="97"/>
      <c r="C229" s="98"/>
      <c r="D229" s="97"/>
      <c r="E229" s="97"/>
      <c r="F229" s="99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96"/>
      <c r="B246" s="97"/>
      <c r="C246" s="98"/>
      <c r="D246" s="97"/>
      <c r="E246" s="97"/>
      <c r="F246" s="99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96"/>
      <c r="B295" s="97"/>
      <c r="C295" s="98"/>
      <c r="D295" s="97"/>
      <c r="E295" s="97"/>
      <c r="F295" s="99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96"/>
      <c r="B307" s="97"/>
      <c r="C307" s="98"/>
      <c r="D307" s="97"/>
      <c r="E307" s="97"/>
      <c r="F307" s="99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96"/>
      <c r="B321" s="97"/>
      <c r="C321" s="98"/>
      <c r="D321" s="97"/>
      <c r="E321" s="97"/>
      <c r="F321" s="99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96"/>
      <c r="B334" s="97"/>
      <c r="C334" s="98"/>
      <c r="D334" s="97"/>
      <c r="E334" s="97"/>
      <c r="F334" s="99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96"/>
      <c r="B415" s="97"/>
      <c r="C415" s="98"/>
      <c r="D415" s="97"/>
      <c r="E415" s="97"/>
      <c r="F415" s="99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96"/>
      <c r="B480" s="97"/>
      <c r="C480" s="98"/>
      <c r="D480" s="97"/>
      <c r="E480" s="97"/>
      <c r="F480" s="99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9.140625" style="90"/>
    <col min="4" max="4" width="20.85546875" style="1" customWidth="1"/>
    <col min="5" max="5" width="21" style="1" customWidth="1"/>
    <col min="6" max="16384" width="9.140625" style="1"/>
  </cols>
  <sheetData>
    <row r="1" spans="1:16">
      <c r="A1" s="138" t="s">
        <v>158</v>
      </c>
      <c r="B1" s="138"/>
      <c r="C1" s="138"/>
      <c r="D1" s="138"/>
      <c r="E1" s="138"/>
    </row>
    <row r="2" spans="1:16" ht="13.5" thickBot="1">
      <c r="A2" s="132"/>
      <c r="B2" s="132"/>
      <c r="C2" s="132"/>
      <c r="D2" s="2" t="s">
        <v>0</v>
      </c>
      <c r="E2" s="3" t="s">
        <v>137</v>
      </c>
    </row>
    <row r="3" spans="1:16" ht="13.5" thickBot="1">
      <c r="A3" s="124" t="s">
        <v>135</v>
      </c>
      <c r="B3" s="4"/>
      <c r="C3" s="4"/>
      <c r="D3" s="4"/>
      <c r="E3" s="125"/>
      <c r="F3" s="5"/>
    </row>
    <row r="4" spans="1:16" ht="12.75" customHeight="1">
      <c r="A4" s="6"/>
      <c r="B4" s="7"/>
      <c r="C4" s="8"/>
      <c r="D4" s="8" t="s">
        <v>1</v>
      </c>
      <c r="E4" s="134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135"/>
      <c r="F5" s="5"/>
    </row>
    <row r="6" spans="1:16">
      <c r="A6" s="12" t="s">
        <v>41</v>
      </c>
      <c r="B6" s="13"/>
      <c r="C6" s="105" t="s">
        <v>42</v>
      </c>
      <c r="D6" s="106">
        <v>601007.71</v>
      </c>
      <c r="E6" s="107">
        <v>601007.71</v>
      </c>
      <c r="F6" s="5"/>
    </row>
    <row r="7" spans="1:16">
      <c r="A7" s="12" t="s">
        <v>43</v>
      </c>
      <c r="B7" s="13"/>
      <c r="C7" s="105" t="s">
        <v>20</v>
      </c>
      <c r="D7" s="106">
        <v>8571517.2899999991</v>
      </c>
      <c r="E7" s="107">
        <v>8925624.3499999996</v>
      </c>
      <c r="F7" s="5"/>
    </row>
    <row r="8" spans="1:16">
      <c r="A8" s="12" t="s">
        <v>44</v>
      </c>
      <c r="B8" s="13"/>
      <c r="C8" s="105" t="s">
        <v>22</v>
      </c>
      <c r="D8" s="106">
        <v>4771553.92</v>
      </c>
      <c r="E8" s="107">
        <v>4963125.6899999995</v>
      </c>
      <c r="F8" s="5"/>
    </row>
    <row r="9" spans="1:16">
      <c r="A9" s="12" t="s">
        <v>45</v>
      </c>
      <c r="B9" s="13"/>
      <c r="C9" s="105" t="s">
        <v>46</v>
      </c>
      <c r="D9" s="106">
        <v>794384.17</v>
      </c>
      <c r="E9" s="107">
        <v>875243.10000000009</v>
      </c>
      <c r="F9" s="5"/>
    </row>
    <row r="10" spans="1:16">
      <c r="A10" s="12" t="s">
        <v>47</v>
      </c>
      <c r="B10" s="13"/>
      <c r="C10" s="105" t="s">
        <v>25</v>
      </c>
      <c r="D10" s="106">
        <v>1099472.44</v>
      </c>
      <c r="E10" s="107">
        <v>1180255.26</v>
      </c>
      <c r="F10" s="5"/>
    </row>
    <row r="11" spans="1:16">
      <c r="A11" s="12" t="s">
        <v>48</v>
      </c>
      <c r="B11" s="13"/>
      <c r="C11" s="105" t="s">
        <v>49</v>
      </c>
      <c r="D11" s="106">
        <v>49617.36</v>
      </c>
      <c r="E11" s="107">
        <v>56592.06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2" t="s">
        <v>50</v>
      </c>
      <c r="B12" s="13"/>
      <c r="C12" s="105" t="s">
        <v>51</v>
      </c>
      <c r="D12" s="106">
        <v>0</v>
      </c>
      <c r="E12" s="107">
        <v>0</v>
      </c>
      <c r="F12" s="5"/>
    </row>
    <row r="13" spans="1:16" ht="13.5" thickBot="1">
      <c r="A13" s="12" t="s">
        <v>52</v>
      </c>
      <c r="B13" s="13"/>
      <c r="C13" s="105" t="s">
        <v>53</v>
      </c>
      <c r="D13" s="106">
        <v>0</v>
      </c>
      <c r="E13" s="107">
        <v>0</v>
      </c>
      <c r="F13" s="5"/>
    </row>
    <row r="14" spans="1:16" ht="13.5" thickBot="1">
      <c r="A14" s="19" t="s">
        <v>6</v>
      </c>
      <c r="B14" s="20"/>
      <c r="C14" s="21"/>
      <c r="D14" s="108">
        <f>SUM(D6:D13)</f>
        <v>15887552.889999999</v>
      </c>
      <c r="E14" s="108">
        <f>SUM(E6:E13)</f>
        <v>16601848.169999998</v>
      </c>
      <c r="F14" s="5"/>
    </row>
    <row r="15" spans="1:16">
      <c r="A15" s="23" t="s">
        <v>54</v>
      </c>
      <c r="B15" s="13"/>
      <c r="C15" s="109" t="s">
        <v>55</v>
      </c>
      <c r="D15" s="110">
        <v>0</v>
      </c>
      <c r="E15" s="27"/>
      <c r="F15" s="5"/>
    </row>
    <row r="16" spans="1:16">
      <c r="A16" s="23" t="s">
        <v>56</v>
      </c>
      <c r="B16" s="13"/>
      <c r="C16" s="109" t="s">
        <v>30</v>
      </c>
      <c r="D16" s="110">
        <v>354107.06</v>
      </c>
      <c r="E16" s="27"/>
      <c r="F16" s="5"/>
    </row>
    <row r="17" spans="1:6">
      <c r="A17" s="23" t="s">
        <v>57</v>
      </c>
      <c r="B17" s="13"/>
      <c r="C17" s="109" t="s">
        <v>31</v>
      </c>
      <c r="D17" s="110">
        <v>191571.77</v>
      </c>
      <c r="E17" s="27"/>
      <c r="F17" s="5"/>
    </row>
    <row r="18" spans="1:6">
      <c r="A18" s="23" t="s">
        <v>58</v>
      </c>
      <c r="B18" s="13"/>
      <c r="C18" s="109" t="s">
        <v>59</v>
      </c>
      <c r="D18" s="110">
        <v>80858.929999999993</v>
      </c>
      <c r="E18" s="27"/>
      <c r="F18" s="5"/>
    </row>
    <row r="19" spans="1:6">
      <c r="A19" s="23" t="s">
        <v>60</v>
      </c>
      <c r="B19" s="13"/>
      <c r="C19" s="109" t="s">
        <v>32</v>
      </c>
      <c r="D19" s="110">
        <v>80782.820000000007</v>
      </c>
      <c r="E19" s="27"/>
      <c r="F19" s="5"/>
    </row>
    <row r="20" spans="1:6">
      <c r="A20" s="23" t="s">
        <v>61</v>
      </c>
      <c r="B20" s="13"/>
      <c r="C20" s="109" t="s">
        <v>62</v>
      </c>
      <c r="D20" s="110">
        <v>6974.7</v>
      </c>
      <c r="E20" s="27"/>
      <c r="F20" s="5"/>
    </row>
    <row r="21" spans="1:6">
      <c r="A21" s="23" t="s">
        <v>63</v>
      </c>
      <c r="B21" s="18"/>
      <c r="C21" s="109" t="s">
        <v>64</v>
      </c>
      <c r="D21" s="110">
        <v>0</v>
      </c>
      <c r="E21" s="27"/>
      <c r="F21" s="5"/>
    </row>
    <row r="22" spans="1:6" ht="13.5" thickBot="1">
      <c r="A22" s="23" t="s">
        <v>65</v>
      </c>
      <c r="B22" s="18"/>
      <c r="C22" s="109" t="s">
        <v>66</v>
      </c>
      <c r="D22" s="110">
        <v>0</v>
      </c>
      <c r="E22" s="28"/>
      <c r="F22" s="5"/>
    </row>
    <row r="23" spans="1:6" ht="13.5" thickBot="1">
      <c r="A23" s="19" t="s">
        <v>7</v>
      </c>
      <c r="B23" s="20"/>
      <c r="C23" s="21"/>
      <c r="D23" s="108">
        <f>SUM(D15:D22)</f>
        <v>714295.28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108">
        <f>D23+D14</f>
        <v>16601848.169999998</v>
      </c>
      <c r="E24" s="108">
        <v>16601848.169999998</v>
      </c>
      <c r="F24" s="5"/>
    </row>
    <row r="25" spans="1:6">
      <c r="A25" s="30"/>
      <c r="B25" s="31"/>
      <c r="C25" s="32"/>
      <c r="D25" s="33"/>
      <c r="E25" s="28"/>
      <c r="F25" s="5"/>
    </row>
    <row r="26" spans="1:6">
      <c r="A26" s="9" t="s">
        <v>10</v>
      </c>
      <c r="B26" s="31"/>
      <c r="C26" s="32"/>
      <c r="D26" s="33"/>
      <c r="E26" s="27"/>
      <c r="F26" s="5"/>
    </row>
    <row r="27" spans="1:6">
      <c r="A27" s="12" t="s">
        <v>67</v>
      </c>
      <c r="B27" s="13"/>
      <c r="C27" s="105" t="s">
        <v>68</v>
      </c>
      <c r="D27" s="111">
        <v>244</v>
      </c>
      <c r="E27" s="27"/>
      <c r="F27" s="35"/>
    </row>
    <row r="28" spans="1:6">
      <c r="A28" s="12" t="s">
        <v>69</v>
      </c>
      <c r="B28" s="13"/>
      <c r="C28" s="105" t="s">
        <v>70</v>
      </c>
      <c r="D28" s="111">
        <v>110981.05</v>
      </c>
      <c r="E28" s="27"/>
      <c r="F28" s="35"/>
    </row>
    <row r="29" spans="1:6">
      <c r="A29" s="12" t="s">
        <v>71</v>
      </c>
      <c r="B29" s="13"/>
      <c r="C29" s="105" t="s">
        <v>72</v>
      </c>
      <c r="D29" s="111">
        <v>-8805.36</v>
      </c>
      <c r="E29" s="27"/>
      <c r="F29" s="35"/>
    </row>
    <row r="30" spans="1:6">
      <c r="A30" s="12" t="s">
        <v>73</v>
      </c>
      <c r="B30" s="13"/>
      <c r="C30" s="105" t="s">
        <v>74</v>
      </c>
      <c r="D30" s="111">
        <v>0</v>
      </c>
      <c r="E30" s="28"/>
      <c r="F30" s="35"/>
    </row>
    <row r="31" spans="1:6">
      <c r="A31" s="12" t="s">
        <v>75</v>
      </c>
      <c r="B31" s="13"/>
      <c r="C31" s="105" t="s">
        <v>76</v>
      </c>
      <c r="D31" s="111">
        <v>0</v>
      </c>
      <c r="E31" s="28"/>
      <c r="F31" s="35"/>
    </row>
    <row r="32" spans="1:6">
      <c r="A32" s="12" t="s">
        <v>77</v>
      </c>
      <c r="B32" s="13"/>
      <c r="C32" s="105" t="s">
        <v>78</v>
      </c>
      <c r="D32" s="111">
        <v>0</v>
      </c>
      <c r="E32" s="28"/>
      <c r="F32" s="35"/>
    </row>
    <row r="33" spans="1:10">
      <c r="A33" s="12" t="s">
        <v>79</v>
      </c>
      <c r="B33" s="13"/>
      <c r="C33" s="14">
        <v>40262</v>
      </c>
      <c r="D33" s="111">
        <v>0</v>
      </c>
      <c r="E33" s="28"/>
      <c r="F33" s="35"/>
    </row>
    <row r="34" spans="1:10">
      <c r="A34" s="12" t="s">
        <v>80</v>
      </c>
      <c r="B34" s="13"/>
      <c r="C34" s="105" t="s">
        <v>81</v>
      </c>
      <c r="D34" s="111">
        <v>0</v>
      </c>
      <c r="E34" s="28"/>
      <c r="F34" s="35"/>
    </row>
    <row r="35" spans="1:10">
      <c r="A35" s="12" t="s">
        <v>82</v>
      </c>
      <c r="B35" s="13"/>
      <c r="C35" s="105" t="s">
        <v>83</v>
      </c>
      <c r="D35" s="111">
        <v>0</v>
      </c>
      <c r="E35" s="28"/>
      <c r="F35" s="35"/>
    </row>
    <row r="36" spans="1:10">
      <c r="A36" s="12" t="s">
        <v>84</v>
      </c>
      <c r="B36" s="13"/>
      <c r="C36" s="14">
        <v>40265</v>
      </c>
      <c r="D36" s="111">
        <v>0</v>
      </c>
      <c r="E36" s="28"/>
      <c r="F36" s="35"/>
    </row>
    <row r="37" spans="1:10">
      <c r="A37" s="12" t="s">
        <v>11</v>
      </c>
      <c r="B37" s="13"/>
      <c r="C37" s="105" t="s">
        <v>138</v>
      </c>
      <c r="D37" s="111">
        <v>0</v>
      </c>
      <c r="E37" s="28"/>
      <c r="F37" s="35"/>
    </row>
    <row r="38" spans="1:10">
      <c r="A38" s="12" t="s">
        <v>85</v>
      </c>
      <c r="B38" s="13"/>
      <c r="C38" s="105" t="s">
        <v>86</v>
      </c>
      <c r="D38" s="111">
        <v>0</v>
      </c>
      <c r="E38" s="28"/>
      <c r="F38" s="35"/>
    </row>
    <row r="39" spans="1:10">
      <c r="A39" s="12" t="s">
        <v>87</v>
      </c>
      <c r="B39" s="13"/>
      <c r="C39" s="105" t="s">
        <v>88</v>
      </c>
      <c r="D39" s="111">
        <v>0</v>
      </c>
      <c r="E39" s="28"/>
      <c r="F39" s="112"/>
      <c r="G39" s="5"/>
    </row>
    <row r="40" spans="1:10">
      <c r="A40" s="12" t="s">
        <v>89</v>
      </c>
      <c r="B40" s="13"/>
      <c r="C40" s="105" t="s">
        <v>90</v>
      </c>
      <c r="D40" s="111">
        <v>542193.94999999995</v>
      </c>
      <c r="E40" s="28"/>
      <c r="F40" s="112"/>
    </row>
    <row r="41" spans="1:10">
      <c r="A41" s="12" t="s">
        <v>91</v>
      </c>
      <c r="B41" s="13"/>
      <c r="C41" s="105" t="s">
        <v>92</v>
      </c>
      <c r="D41" s="111">
        <v>984544</v>
      </c>
      <c r="E41" s="28"/>
      <c r="F41" s="30"/>
    </row>
    <row r="42" spans="1:10">
      <c r="A42" s="12" t="s">
        <v>93</v>
      </c>
      <c r="B42" s="13"/>
      <c r="C42" s="105" t="s">
        <v>94</v>
      </c>
      <c r="D42" s="111">
        <v>188380</v>
      </c>
      <c r="E42" s="28"/>
      <c r="F42" s="112"/>
    </row>
    <row r="43" spans="1:10">
      <c r="A43" s="12" t="s">
        <v>95</v>
      </c>
      <c r="B43" s="13"/>
      <c r="C43" s="105" t="s">
        <v>96</v>
      </c>
      <c r="D43" s="111">
        <v>54889.38</v>
      </c>
      <c r="E43" s="28"/>
      <c r="F43" s="35"/>
    </row>
    <row r="44" spans="1:10">
      <c r="A44" s="12" t="s">
        <v>97</v>
      </c>
      <c r="B44" s="13"/>
      <c r="C44" s="105" t="s">
        <v>98</v>
      </c>
      <c r="D44" s="111">
        <v>0</v>
      </c>
      <c r="E44" s="28"/>
      <c r="F44" s="35"/>
      <c r="J44" s="5"/>
    </row>
    <row r="45" spans="1:10">
      <c r="A45" s="12" t="s">
        <v>99</v>
      </c>
      <c r="B45" s="13"/>
      <c r="C45" s="105" t="s">
        <v>100</v>
      </c>
      <c r="D45" s="111">
        <v>873783.51</v>
      </c>
      <c r="E45" s="28"/>
      <c r="F45" s="35"/>
    </row>
    <row r="46" spans="1:10">
      <c r="A46" s="12" t="s">
        <v>101</v>
      </c>
      <c r="B46" s="13"/>
      <c r="C46" s="105" t="s">
        <v>102</v>
      </c>
      <c r="D46" s="111">
        <v>1440083.22</v>
      </c>
      <c r="E46" s="28"/>
      <c r="F46" s="35"/>
    </row>
    <row r="47" spans="1:10">
      <c r="A47" s="12" t="s">
        <v>103</v>
      </c>
      <c r="B47" s="13"/>
      <c r="C47" s="105" t="s">
        <v>104</v>
      </c>
      <c r="D47" s="111">
        <v>60156.54</v>
      </c>
      <c r="E47" s="28"/>
      <c r="F47" s="35"/>
    </row>
    <row r="48" spans="1:10">
      <c r="A48" s="12" t="s">
        <v>105</v>
      </c>
      <c r="B48" s="13"/>
      <c r="C48" s="105" t="s">
        <v>106</v>
      </c>
      <c r="D48" s="111">
        <v>2623226.63</v>
      </c>
      <c r="E48" s="28"/>
      <c r="F48" s="35"/>
    </row>
    <row r="49" spans="1:6">
      <c r="A49" s="12" t="s">
        <v>107</v>
      </c>
      <c r="B49" s="13"/>
      <c r="C49" s="105" t="s">
        <v>108</v>
      </c>
      <c r="D49" s="111">
        <v>44064.61</v>
      </c>
      <c r="E49" s="28"/>
      <c r="F49" s="35"/>
    </row>
    <row r="50" spans="1:6">
      <c r="A50" s="12" t="s">
        <v>109</v>
      </c>
      <c r="B50" s="13"/>
      <c r="C50" s="105" t="s">
        <v>110</v>
      </c>
      <c r="D50" s="111">
        <v>104612.22</v>
      </c>
      <c r="E50" s="28"/>
      <c r="F50" s="35"/>
    </row>
    <row r="51" spans="1:6">
      <c r="A51" s="12" t="s">
        <v>111</v>
      </c>
      <c r="B51" s="13"/>
      <c r="C51" s="105" t="s">
        <v>112</v>
      </c>
      <c r="D51" s="111">
        <v>830323.81</v>
      </c>
      <c r="E51" s="28"/>
      <c r="F51" s="35"/>
    </row>
    <row r="52" spans="1:6">
      <c r="A52" s="12" t="s">
        <v>113</v>
      </c>
      <c r="B52" s="13"/>
      <c r="C52" s="105" t="s">
        <v>114</v>
      </c>
      <c r="D52" s="111">
        <v>657939.26</v>
      </c>
      <c r="E52" s="28"/>
      <c r="F52" s="35"/>
    </row>
    <row r="53" spans="1:6">
      <c r="A53" s="12" t="s">
        <v>115</v>
      </c>
      <c r="B53" s="13"/>
      <c r="C53" s="105" t="s">
        <v>116</v>
      </c>
      <c r="D53" s="111">
        <v>21540</v>
      </c>
      <c r="E53" s="28"/>
      <c r="F53" s="35"/>
    </row>
    <row r="54" spans="1:6">
      <c r="A54" s="12" t="s">
        <v>117</v>
      </c>
      <c r="B54" s="13"/>
      <c r="C54" s="105" t="s">
        <v>118</v>
      </c>
      <c r="D54" s="111">
        <v>109995</v>
      </c>
      <c r="E54" s="28"/>
      <c r="F54" s="35"/>
    </row>
    <row r="55" spans="1:6">
      <c r="A55" s="12" t="s">
        <v>119</v>
      </c>
      <c r="B55" s="13"/>
      <c r="C55" s="105" t="s">
        <v>120</v>
      </c>
      <c r="D55" s="111">
        <v>0</v>
      </c>
      <c r="E55" s="28"/>
      <c r="F55" s="35"/>
    </row>
    <row r="56" spans="1:6">
      <c r="A56" s="12" t="s">
        <v>121</v>
      </c>
      <c r="B56" s="13"/>
      <c r="C56" s="105" t="s">
        <v>122</v>
      </c>
      <c r="D56" s="111">
        <v>0</v>
      </c>
      <c r="E56" s="28"/>
      <c r="F56" s="35"/>
    </row>
    <row r="57" spans="1:6">
      <c r="A57" s="12" t="s">
        <v>123</v>
      </c>
      <c r="B57" s="13"/>
      <c r="C57" s="105" t="s">
        <v>124</v>
      </c>
      <c r="D57" s="111">
        <v>0</v>
      </c>
      <c r="E57" s="28"/>
      <c r="F57" s="35"/>
    </row>
    <row r="58" spans="1:6">
      <c r="A58" s="12" t="s">
        <v>125</v>
      </c>
      <c r="B58" s="13"/>
      <c r="C58" s="105" t="s">
        <v>126</v>
      </c>
      <c r="D58" s="111">
        <v>0</v>
      </c>
      <c r="E58" s="28"/>
      <c r="F58" s="35"/>
    </row>
    <row r="59" spans="1:6">
      <c r="A59" s="12" t="s">
        <v>127</v>
      </c>
      <c r="B59" s="13"/>
      <c r="C59" s="105" t="s">
        <v>128</v>
      </c>
      <c r="D59" s="111">
        <v>0</v>
      </c>
      <c r="E59" s="28"/>
      <c r="F59" s="35"/>
    </row>
    <row r="60" spans="1:6">
      <c r="A60" s="12" t="s">
        <v>129</v>
      </c>
      <c r="B60" s="13"/>
      <c r="C60" s="105" t="s">
        <v>130</v>
      </c>
      <c r="D60" s="111">
        <v>0</v>
      </c>
      <c r="E60" s="28"/>
      <c r="F60" s="35"/>
    </row>
    <row r="61" spans="1:6" ht="13.5" thickBot="1">
      <c r="A61" s="12" t="s">
        <v>131</v>
      </c>
      <c r="B61" s="13"/>
      <c r="C61" s="105" t="s">
        <v>132</v>
      </c>
      <c r="D61" s="111">
        <v>0</v>
      </c>
      <c r="E61" s="28"/>
      <c r="F61" s="35"/>
    </row>
    <row r="62" spans="1:6" ht="13.5" thickBot="1">
      <c r="A62" s="19" t="s">
        <v>12</v>
      </c>
      <c r="B62" s="20"/>
      <c r="C62" s="21"/>
      <c r="D62" s="108">
        <f>SUM(D27:D61)</f>
        <v>8638151.8200000003</v>
      </c>
      <c r="E62" s="28"/>
    </row>
    <row r="63" spans="1:6" ht="13.5" thickBot="1">
      <c r="A63" s="19" t="s">
        <v>13</v>
      </c>
      <c r="B63" s="20"/>
      <c r="C63" s="21"/>
      <c r="D63" s="108">
        <f>D24+D62</f>
        <v>25239999.989999998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36" t="s">
        <v>158</v>
      </c>
      <c r="B66" s="136"/>
      <c r="C66" s="136"/>
      <c r="D66" s="136"/>
      <c r="E66" s="39"/>
    </row>
    <row r="67" spans="1:5" ht="13.5" thickBot="1">
      <c r="A67" s="137" t="s">
        <v>135</v>
      </c>
      <c r="B67" s="137"/>
      <c r="C67" s="137"/>
      <c r="D67" s="137"/>
      <c r="E67" s="39"/>
    </row>
    <row r="68" spans="1:5">
      <c r="A68" s="40" t="s">
        <v>14</v>
      </c>
      <c r="B68" s="10"/>
      <c r="C68" s="41"/>
      <c r="D68" s="42"/>
      <c r="E68" s="38"/>
    </row>
    <row r="69" spans="1:5">
      <c r="A69" s="43"/>
      <c r="B69" s="31"/>
      <c r="C69" s="41"/>
      <c r="D69" s="44"/>
      <c r="E69" s="38"/>
    </row>
    <row r="70" spans="1:5" ht="13.5" thickBot="1">
      <c r="A70" s="40" t="s">
        <v>15</v>
      </c>
      <c r="B70" s="31"/>
      <c r="C70" s="41" t="s">
        <v>16</v>
      </c>
      <c r="D70" s="42" t="s">
        <v>17</v>
      </c>
      <c r="E70" s="38"/>
    </row>
    <row r="71" spans="1:5">
      <c r="A71" s="45" t="s">
        <v>18</v>
      </c>
      <c r="B71" s="46" t="s">
        <v>19</v>
      </c>
      <c r="C71" s="113" t="s">
        <v>20</v>
      </c>
      <c r="D71" s="114">
        <v>9172525</v>
      </c>
      <c r="E71" s="38"/>
    </row>
    <row r="72" spans="1:5">
      <c r="A72" s="47" t="s">
        <v>18</v>
      </c>
      <c r="B72" s="48" t="s">
        <v>21</v>
      </c>
      <c r="C72" s="49" t="s">
        <v>22</v>
      </c>
      <c r="D72" s="115">
        <v>4771553.92</v>
      </c>
      <c r="E72" s="38"/>
    </row>
    <row r="73" spans="1:5">
      <c r="A73" s="47" t="s">
        <v>18</v>
      </c>
      <c r="B73" s="48" t="s">
        <v>23</v>
      </c>
      <c r="C73" s="49">
        <v>40130</v>
      </c>
      <c r="D73" s="115">
        <v>794384.17</v>
      </c>
      <c r="E73" s="38"/>
    </row>
    <row r="74" spans="1:5">
      <c r="A74" s="47" t="s">
        <v>18</v>
      </c>
      <c r="B74" s="48" t="s">
        <v>24</v>
      </c>
      <c r="C74" s="49" t="s">
        <v>25</v>
      </c>
      <c r="D74" s="115">
        <v>1099472.44</v>
      </c>
      <c r="E74" s="38"/>
    </row>
    <row r="75" spans="1:5">
      <c r="A75" s="47" t="s">
        <v>18</v>
      </c>
      <c r="B75" s="48" t="s">
        <v>26</v>
      </c>
      <c r="C75" s="49">
        <v>40160</v>
      </c>
      <c r="D75" s="115">
        <v>49617.36</v>
      </c>
      <c r="E75" s="38"/>
    </row>
    <row r="76" spans="1:5">
      <c r="A76" s="47" t="s">
        <v>18</v>
      </c>
      <c r="B76" s="48" t="s">
        <v>27</v>
      </c>
      <c r="C76" s="49">
        <v>40180</v>
      </c>
      <c r="D76" s="115">
        <v>0</v>
      </c>
      <c r="E76" s="38"/>
    </row>
    <row r="77" spans="1:5">
      <c r="A77" s="47" t="s">
        <v>18</v>
      </c>
      <c r="B77" s="48" t="s">
        <v>28</v>
      </c>
      <c r="C77" s="49">
        <v>40190</v>
      </c>
      <c r="D77" s="115">
        <v>0</v>
      </c>
      <c r="E77" s="38"/>
    </row>
    <row r="78" spans="1:5">
      <c r="A78" s="47" t="s">
        <v>29</v>
      </c>
      <c r="B78" s="48" t="s">
        <v>19</v>
      </c>
      <c r="C78" s="49" t="s">
        <v>30</v>
      </c>
      <c r="D78" s="115">
        <v>354107.06</v>
      </c>
      <c r="E78" s="38"/>
    </row>
    <row r="79" spans="1:5">
      <c r="A79" s="47" t="s">
        <v>29</v>
      </c>
      <c r="B79" s="48" t="s">
        <v>21</v>
      </c>
      <c r="C79" s="49" t="s">
        <v>31</v>
      </c>
      <c r="D79" s="115">
        <v>191571.77</v>
      </c>
      <c r="E79" s="38"/>
    </row>
    <row r="80" spans="1:5">
      <c r="A80" s="47" t="s">
        <v>29</v>
      </c>
      <c r="B80" s="48" t="s">
        <v>23</v>
      </c>
      <c r="C80" s="49">
        <v>40330</v>
      </c>
      <c r="D80" s="115">
        <v>80858.929999999993</v>
      </c>
      <c r="E80" s="38"/>
    </row>
    <row r="81" spans="1:5">
      <c r="A81" s="47" t="s">
        <v>29</v>
      </c>
      <c r="B81" s="48" t="s">
        <v>24</v>
      </c>
      <c r="C81" s="49" t="s">
        <v>32</v>
      </c>
      <c r="D81" s="115">
        <v>80782.820000000007</v>
      </c>
      <c r="E81" s="38"/>
    </row>
    <row r="82" spans="1:5">
      <c r="A82" s="47" t="s">
        <v>29</v>
      </c>
      <c r="B82" s="116" t="s">
        <v>26</v>
      </c>
      <c r="C82" s="49">
        <v>40360</v>
      </c>
      <c r="D82" s="115">
        <v>6974.7</v>
      </c>
      <c r="E82" s="38"/>
    </row>
    <row r="83" spans="1:5">
      <c r="A83" s="47" t="s">
        <v>29</v>
      </c>
      <c r="B83" s="116" t="s">
        <v>27</v>
      </c>
      <c r="C83" s="49">
        <v>40380</v>
      </c>
      <c r="D83" s="115">
        <v>0</v>
      </c>
      <c r="E83" s="38"/>
    </row>
    <row r="84" spans="1:5" ht="13.5" thickBot="1">
      <c r="A84" s="47" t="s">
        <v>29</v>
      </c>
      <c r="B84" s="116" t="s">
        <v>28</v>
      </c>
      <c r="C84" s="49">
        <v>40390</v>
      </c>
      <c r="D84" s="115">
        <v>0</v>
      </c>
      <c r="E84" s="38"/>
    </row>
    <row r="85" spans="1:5" ht="13.5" thickBot="1">
      <c r="A85" s="19" t="s">
        <v>33</v>
      </c>
      <c r="B85" s="20"/>
      <c r="C85" s="21"/>
      <c r="D85" s="108">
        <f>SUM(D71:D84)</f>
        <v>16601848.169999998</v>
      </c>
      <c r="E85" s="38"/>
    </row>
    <row r="86" spans="1:5">
      <c r="A86" s="51"/>
      <c r="B86" s="52"/>
      <c r="C86" s="53"/>
      <c r="D86" s="54"/>
      <c r="E86" s="38"/>
    </row>
    <row r="87" spans="1:5">
      <c r="A87" s="55" t="s">
        <v>34</v>
      </c>
      <c r="B87" s="52"/>
      <c r="C87" s="53"/>
      <c r="D87" s="54"/>
      <c r="E87" s="38"/>
    </row>
    <row r="88" spans="1:5">
      <c r="A88" s="56" t="s">
        <v>18</v>
      </c>
      <c r="B88" s="57" t="s">
        <v>19</v>
      </c>
      <c r="C88" s="49">
        <v>40110</v>
      </c>
      <c r="D88" s="115">
        <v>0</v>
      </c>
      <c r="E88" s="38"/>
    </row>
    <row r="89" spans="1:5" ht="13.5" thickBot="1">
      <c r="A89" s="58" t="s">
        <v>29</v>
      </c>
      <c r="B89" s="59" t="s">
        <v>19</v>
      </c>
      <c r="C89" s="60">
        <v>40310</v>
      </c>
      <c r="D89" s="117">
        <v>0</v>
      </c>
      <c r="E89" s="38"/>
    </row>
    <row r="90" spans="1:5" ht="13.5" thickBot="1">
      <c r="A90" s="19" t="s">
        <v>35</v>
      </c>
      <c r="B90" s="20"/>
      <c r="C90" s="21"/>
      <c r="D90" s="108">
        <f>SUM(D88:D89)</f>
        <v>0</v>
      </c>
      <c r="E90" s="38"/>
    </row>
    <row r="91" spans="1:5" ht="13.5" thickBot="1">
      <c r="A91" s="43"/>
      <c r="B91" s="52"/>
      <c r="C91" s="53"/>
      <c r="D91" s="54"/>
      <c r="E91" s="38"/>
    </row>
    <row r="92" spans="1:5" ht="13.5" thickBot="1">
      <c r="A92" s="19" t="s">
        <v>36</v>
      </c>
      <c r="B92" s="20"/>
      <c r="C92" s="21"/>
      <c r="D92" s="108">
        <f>+D85+D90</f>
        <v>16601848.169999998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26" t="s">
        <v>37</v>
      </c>
      <c r="B94" s="127"/>
      <c r="C94" s="64"/>
      <c r="D94" s="65"/>
      <c r="E94" s="38"/>
    </row>
    <row r="95" spans="1:5">
      <c r="A95" s="66" t="s">
        <v>18</v>
      </c>
      <c r="B95" s="67"/>
      <c r="C95" s="68"/>
      <c r="D95" s="118">
        <v>15887552.889999999</v>
      </c>
      <c r="E95" s="38"/>
    </row>
    <row r="96" spans="1:5">
      <c r="A96" s="70"/>
      <c r="B96" s="52"/>
      <c r="C96" s="71"/>
      <c r="D96" s="72"/>
      <c r="E96" s="38"/>
    </row>
    <row r="97" spans="1:256">
      <c r="A97" s="73" t="s">
        <v>29</v>
      </c>
      <c r="B97" s="74"/>
      <c r="C97" s="75"/>
      <c r="D97" s="119">
        <v>714295.28</v>
      </c>
      <c r="E97" s="38"/>
    </row>
    <row r="98" spans="1:256" ht="13.5" thickBot="1">
      <c r="A98" s="77"/>
      <c r="B98" s="52"/>
      <c r="C98" s="71"/>
      <c r="D98" s="72"/>
      <c r="E98" s="38"/>
    </row>
    <row r="99" spans="1:256" ht="13.5" thickBot="1">
      <c r="A99" s="78" t="s">
        <v>2</v>
      </c>
      <c r="B99" s="79"/>
      <c r="C99" s="80"/>
      <c r="D99" s="120">
        <v>16601848.169999998</v>
      </c>
      <c r="E99" s="38"/>
    </row>
    <row r="100" spans="1:256">
      <c r="A100" s="82"/>
      <c r="B100" s="67"/>
      <c r="C100" s="62"/>
      <c r="D100" s="83"/>
      <c r="E100" s="38"/>
    </row>
    <row r="101" spans="1:256">
      <c r="A101" s="84" t="s">
        <v>38</v>
      </c>
      <c r="B101" s="85"/>
      <c r="C101" s="86"/>
      <c r="D101" s="121">
        <v>830323.81</v>
      </c>
      <c r="E101" s="38"/>
    </row>
    <row r="102" spans="1:256" ht="13.5" thickBot="1">
      <c r="A102" s="82"/>
      <c r="B102" s="88"/>
      <c r="C102" s="62"/>
      <c r="D102" s="72"/>
      <c r="E102" s="38"/>
    </row>
    <row r="103" spans="1:256" ht="13.5" thickBot="1">
      <c r="A103" s="19" t="s">
        <v>39</v>
      </c>
      <c r="B103" s="20"/>
      <c r="C103" s="21"/>
      <c r="D103" s="108">
        <f>D99+D101</f>
        <v>17432171.979999997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2" spans="3:16">
      <c r="C182" s="1"/>
    </row>
    <row r="183" spans="3:16">
      <c r="C183" s="1"/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96"/>
      <c r="B229" s="97"/>
      <c r="C229" s="98"/>
      <c r="D229" s="97"/>
      <c r="E229" s="97"/>
      <c r="F229" s="99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96"/>
      <c r="B246" s="97"/>
      <c r="C246" s="98"/>
      <c r="D246" s="97"/>
      <c r="E246" s="97"/>
      <c r="F246" s="99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96"/>
      <c r="B295" s="97"/>
      <c r="C295" s="98"/>
      <c r="D295" s="97"/>
      <c r="E295" s="97"/>
      <c r="F295" s="99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96"/>
      <c r="B307" s="97"/>
      <c r="C307" s="98"/>
      <c r="D307" s="97"/>
      <c r="E307" s="97"/>
      <c r="F307" s="99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96"/>
      <c r="B321" s="97"/>
      <c r="C321" s="98"/>
      <c r="D321" s="97"/>
      <c r="E321" s="97"/>
      <c r="F321" s="99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96"/>
      <c r="B334" s="97"/>
      <c r="C334" s="98"/>
      <c r="D334" s="97"/>
      <c r="E334" s="97"/>
      <c r="F334" s="99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96"/>
      <c r="B415" s="97"/>
      <c r="C415" s="98"/>
      <c r="D415" s="97"/>
      <c r="E415" s="97"/>
      <c r="F415" s="99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96"/>
      <c r="B480" s="97"/>
      <c r="C480" s="98"/>
      <c r="D480" s="97"/>
      <c r="E480" s="97"/>
      <c r="F480" s="99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9.140625" style="90"/>
    <col min="4" max="4" width="20.85546875" style="1" customWidth="1"/>
    <col min="5" max="5" width="21" style="1" customWidth="1"/>
    <col min="6" max="16384" width="9.140625" style="1"/>
  </cols>
  <sheetData>
    <row r="1" spans="1:16">
      <c r="A1" s="138" t="s">
        <v>159</v>
      </c>
      <c r="B1" s="138"/>
      <c r="C1" s="138"/>
      <c r="D1" s="138"/>
      <c r="E1" s="138"/>
    </row>
    <row r="2" spans="1:16" ht="13.5" thickBot="1">
      <c r="A2" s="132"/>
      <c r="B2" s="132"/>
      <c r="C2" s="132"/>
      <c r="D2" s="2" t="s">
        <v>0</v>
      </c>
      <c r="E2" s="3" t="s">
        <v>137</v>
      </c>
    </row>
    <row r="3" spans="1:16" ht="13.5" thickBot="1">
      <c r="A3" s="124" t="s">
        <v>135</v>
      </c>
      <c r="B3" s="4"/>
      <c r="C3" s="4"/>
      <c r="D3" s="4"/>
      <c r="E3" s="125"/>
      <c r="F3" s="5"/>
    </row>
    <row r="4" spans="1:16" ht="12.75" customHeight="1">
      <c r="A4" s="6"/>
      <c r="B4" s="7"/>
      <c r="C4" s="8"/>
      <c r="D4" s="8" t="s">
        <v>1</v>
      </c>
      <c r="E4" s="134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135"/>
      <c r="F5" s="5"/>
    </row>
    <row r="6" spans="1:16">
      <c r="A6" s="12" t="s">
        <v>41</v>
      </c>
      <c r="B6" s="13"/>
      <c r="C6" s="105" t="s">
        <v>42</v>
      </c>
      <c r="D6" s="106">
        <v>691270.49</v>
      </c>
      <c r="E6" s="107">
        <v>706281.4</v>
      </c>
      <c r="F6" s="5"/>
    </row>
    <row r="7" spans="1:16">
      <c r="A7" s="12" t="s">
        <v>43</v>
      </c>
      <c r="B7" s="13"/>
      <c r="C7" s="105" t="s">
        <v>20</v>
      </c>
      <c r="D7" s="106">
        <v>8396170.2000000011</v>
      </c>
      <c r="E7" s="107">
        <v>9166557.4000000004</v>
      </c>
      <c r="F7" s="5"/>
    </row>
    <row r="8" spans="1:16">
      <c r="A8" s="12" t="s">
        <v>44</v>
      </c>
      <c r="B8" s="13"/>
      <c r="C8" s="105" t="s">
        <v>22</v>
      </c>
      <c r="D8" s="106">
        <v>3297316.1999999997</v>
      </c>
      <c r="E8" s="107">
        <v>3545288.5999999996</v>
      </c>
      <c r="F8" s="5"/>
    </row>
    <row r="9" spans="1:16">
      <c r="A9" s="12" t="s">
        <v>45</v>
      </c>
      <c r="B9" s="13"/>
      <c r="C9" s="105" t="s">
        <v>46</v>
      </c>
      <c r="D9" s="106">
        <v>812144.34000000008</v>
      </c>
      <c r="E9" s="107">
        <v>910014.28</v>
      </c>
      <c r="F9" s="5"/>
    </row>
    <row r="10" spans="1:16">
      <c r="A10" s="12" t="s">
        <v>47</v>
      </c>
      <c r="B10" s="13"/>
      <c r="C10" s="105" t="s">
        <v>25</v>
      </c>
      <c r="D10" s="106">
        <v>561528</v>
      </c>
      <c r="E10" s="107">
        <v>657491.19999999995</v>
      </c>
      <c r="F10" s="5"/>
    </row>
    <row r="11" spans="1:16">
      <c r="A11" s="12" t="s">
        <v>48</v>
      </c>
      <c r="B11" s="13"/>
      <c r="C11" s="105" t="s">
        <v>49</v>
      </c>
      <c r="D11" s="106">
        <v>36907.200000000004</v>
      </c>
      <c r="E11" s="107">
        <v>37447.200000000004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2" t="s">
        <v>50</v>
      </c>
      <c r="B12" s="13"/>
      <c r="C12" s="105" t="s">
        <v>51</v>
      </c>
      <c r="D12" s="106">
        <v>0</v>
      </c>
      <c r="E12" s="107">
        <v>0</v>
      </c>
      <c r="F12" s="5"/>
    </row>
    <row r="13" spans="1:16" ht="13.5" thickBot="1">
      <c r="A13" s="12" t="s">
        <v>52</v>
      </c>
      <c r="B13" s="13"/>
      <c r="C13" s="105" t="s">
        <v>53</v>
      </c>
      <c r="D13" s="106">
        <v>76650</v>
      </c>
      <c r="E13" s="107">
        <v>76650</v>
      </c>
      <c r="F13" s="5"/>
    </row>
    <row r="14" spans="1:16" ht="13.5" thickBot="1">
      <c r="A14" s="19" t="s">
        <v>6</v>
      </c>
      <c r="B14" s="20"/>
      <c r="C14" s="21"/>
      <c r="D14" s="108">
        <f>SUM(D6:D13)</f>
        <v>13871986.43</v>
      </c>
      <c r="E14" s="108">
        <f>SUM(E6:E13)</f>
        <v>15099730.079999998</v>
      </c>
      <c r="F14" s="5"/>
    </row>
    <row r="15" spans="1:16">
      <c r="A15" s="23" t="s">
        <v>54</v>
      </c>
      <c r="B15" s="13"/>
      <c r="C15" s="109" t="s">
        <v>55</v>
      </c>
      <c r="D15" s="110">
        <v>15010.91</v>
      </c>
      <c r="E15" s="27"/>
      <c r="F15" s="5"/>
    </row>
    <row r="16" spans="1:16">
      <c r="A16" s="23" t="s">
        <v>56</v>
      </c>
      <c r="B16" s="13"/>
      <c r="C16" s="109" t="s">
        <v>30</v>
      </c>
      <c r="D16" s="110">
        <v>770387.2</v>
      </c>
      <c r="E16" s="27"/>
      <c r="F16" s="5"/>
    </row>
    <row r="17" spans="1:6">
      <c r="A17" s="23" t="s">
        <v>57</v>
      </c>
      <c r="B17" s="13"/>
      <c r="C17" s="109" t="s">
        <v>31</v>
      </c>
      <c r="D17" s="110">
        <v>247972.40000000002</v>
      </c>
      <c r="E17" s="27"/>
      <c r="F17" s="5"/>
    </row>
    <row r="18" spans="1:6">
      <c r="A18" s="23" t="s">
        <v>58</v>
      </c>
      <c r="B18" s="13"/>
      <c r="C18" s="109" t="s">
        <v>59</v>
      </c>
      <c r="D18" s="110">
        <v>97869.939999999988</v>
      </c>
      <c r="E18" s="27"/>
      <c r="F18" s="5"/>
    </row>
    <row r="19" spans="1:6">
      <c r="A19" s="23" t="s">
        <v>60</v>
      </c>
      <c r="B19" s="13"/>
      <c r="C19" s="109" t="s">
        <v>32</v>
      </c>
      <c r="D19" s="110">
        <v>95963.199999999997</v>
      </c>
      <c r="E19" s="27"/>
      <c r="F19" s="5"/>
    </row>
    <row r="20" spans="1:6">
      <c r="A20" s="23" t="s">
        <v>61</v>
      </c>
      <c r="B20" s="13"/>
      <c r="C20" s="109" t="s">
        <v>62</v>
      </c>
      <c r="D20" s="110">
        <v>540</v>
      </c>
      <c r="E20" s="27"/>
      <c r="F20" s="5"/>
    </row>
    <row r="21" spans="1:6">
      <c r="A21" s="23" t="s">
        <v>63</v>
      </c>
      <c r="B21" s="18"/>
      <c r="C21" s="109" t="s">
        <v>64</v>
      </c>
      <c r="D21" s="110">
        <v>0</v>
      </c>
      <c r="E21" s="27"/>
      <c r="F21" s="5"/>
    </row>
    <row r="22" spans="1:6" ht="13.5" thickBot="1">
      <c r="A22" s="23" t="s">
        <v>65</v>
      </c>
      <c r="B22" s="18"/>
      <c r="C22" s="109" t="s">
        <v>66</v>
      </c>
      <c r="D22" s="110">
        <v>0</v>
      </c>
      <c r="E22" s="28"/>
      <c r="F22" s="5"/>
    </row>
    <row r="23" spans="1:6" ht="13.5" thickBot="1">
      <c r="A23" s="19" t="s">
        <v>7</v>
      </c>
      <c r="B23" s="20"/>
      <c r="C23" s="21"/>
      <c r="D23" s="108">
        <f>SUM(D15:D22)</f>
        <v>1227743.6499999999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108">
        <f>D23+D14</f>
        <v>15099730.08</v>
      </c>
      <c r="E24" s="108">
        <v>15099730.079999998</v>
      </c>
      <c r="F24" s="5"/>
    </row>
    <row r="25" spans="1:6">
      <c r="A25" s="30"/>
      <c r="B25" s="31"/>
      <c r="C25" s="32"/>
      <c r="D25" s="33"/>
      <c r="E25" s="28"/>
      <c r="F25" s="5"/>
    </row>
    <row r="26" spans="1:6">
      <c r="A26" s="9" t="s">
        <v>10</v>
      </c>
      <c r="B26" s="31"/>
      <c r="C26" s="32"/>
      <c r="D26" s="33"/>
      <c r="E26" s="27"/>
      <c r="F26" s="5"/>
    </row>
    <row r="27" spans="1:6">
      <c r="A27" s="12" t="s">
        <v>67</v>
      </c>
      <c r="B27" s="13"/>
      <c r="C27" s="105" t="s">
        <v>68</v>
      </c>
      <c r="D27" s="111">
        <v>0</v>
      </c>
      <c r="E27" s="27"/>
      <c r="F27" s="35"/>
    </row>
    <row r="28" spans="1:6">
      <c r="A28" s="12" t="s">
        <v>69</v>
      </c>
      <c r="B28" s="13"/>
      <c r="C28" s="105" t="s">
        <v>70</v>
      </c>
      <c r="D28" s="111">
        <v>240661.31</v>
      </c>
      <c r="E28" s="27"/>
      <c r="F28" s="35"/>
    </row>
    <row r="29" spans="1:6">
      <c r="A29" s="12" t="s">
        <v>71</v>
      </c>
      <c r="B29" s="13"/>
      <c r="C29" s="105" t="s">
        <v>72</v>
      </c>
      <c r="D29" s="111">
        <v>0</v>
      </c>
      <c r="E29" s="27"/>
      <c r="F29" s="35"/>
    </row>
    <row r="30" spans="1:6">
      <c r="A30" s="12" t="s">
        <v>73</v>
      </c>
      <c r="B30" s="13"/>
      <c r="C30" s="105" t="s">
        <v>74</v>
      </c>
      <c r="D30" s="111">
        <v>0</v>
      </c>
      <c r="E30" s="28"/>
      <c r="F30" s="35"/>
    </row>
    <row r="31" spans="1:6">
      <c r="A31" s="12" t="s">
        <v>75</v>
      </c>
      <c r="B31" s="13"/>
      <c r="C31" s="105" t="s">
        <v>76</v>
      </c>
      <c r="D31" s="111">
        <v>0</v>
      </c>
      <c r="E31" s="28"/>
      <c r="F31" s="35"/>
    </row>
    <row r="32" spans="1:6">
      <c r="A32" s="12" t="s">
        <v>77</v>
      </c>
      <c r="B32" s="13"/>
      <c r="C32" s="105" t="s">
        <v>78</v>
      </c>
      <c r="D32" s="111">
        <v>0</v>
      </c>
      <c r="E32" s="28"/>
      <c r="F32" s="35"/>
    </row>
    <row r="33" spans="1:10">
      <c r="A33" s="12" t="s">
        <v>79</v>
      </c>
      <c r="B33" s="13"/>
      <c r="C33" s="14">
        <v>40262</v>
      </c>
      <c r="D33" s="111">
        <v>0</v>
      </c>
      <c r="E33" s="28"/>
      <c r="F33" s="35"/>
    </row>
    <row r="34" spans="1:10">
      <c r="A34" s="12" t="s">
        <v>80</v>
      </c>
      <c r="B34" s="13"/>
      <c r="C34" s="105" t="s">
        <v>81</v>
      </c>
      <c r="D34" s="111">
        <v>0</v>
      </c>
      <c r="E34" s="28"/>
      <c r="F34" s="35"/>
    </row>
    <row r="35" spans="1:10">
      <c r="A35" s="12" t="s">
        <v>82</v>
      </c>
      <c r="B35" s="13"/>
      <c r="C35" s="105" t="s">
        <v>83</v>
      </c>
      <c r="D35" s="111">
        <v>0</v>
      </c>
      <c r="E35" s="28"/>
      <c r="F35" s="35"/>
    </row>
    <row r="36" spans="1:10">
      <c r="A36" s="12" t="s">
        <v>84</v>
      </c>
      <c r="B36" s="13"/>
      <c r="C36" s="14">
        <v>40265</v>
      </c>
      <c r="D36" s="111">
        <v>0</v>
      </c>
      <c r="E36" s="28"/>
      <c r="F36" s="35"/>
    </row>
    <row r="37" spans="1:10">
      <c r="A37" s="12" t="s">
        <v>11</v>
      </c>
      <c r="B37" s="13"/>
      <c r="C37" s="105" t="s">
        <v>138</v>
      </c>
      <c r="D37" s="111">
        <v>0</v>
      </c>
      <c r="E37" s="28"/>
      <c r="F37" s="35"/>
    </row>
    <row r="38" spans="1:10">
      <c r="A38" s="12" t="s">
        <v>85</v>
      </c>
      <c r="B38" s="13"/>
      <c r="C38" s="105" t="s">
        <v>86</v>
      </c>
      <c r="D38" s="111">
        <v>0</v>
      </c>
      <c r="E38" s="28"/>
      <c r="F38" s="35"/>
    </row>
    <row r="39" spans="1:10">
      <c r="A39" s="12" t="s">
        <v>87</v>
      </c>
      <c r="B39" s="13"/>
      <c r="C39" s="105" t="s">
        <v>88</v>
      </c>
      <c r="D39" s="111">
        <v>580527</v>
      </c>
      <c r="E39" s="28"/>
      <c r="F39" s="112"/>
      <c r="G39" s="5"/>
    </row>
    <row r="40" spans="1:10">
      <c r="A40" s="12" t="s">
        <v>89</v>
      </c>
      <c r="B40" s="13"/>
      <c r="C40" s="105" t="s">
        <v>90</v>
      </c>
      <c r="D40" s="111">
        <v>842023.09</v>
      </c>
      <c r="E40" s="28"/>
      <c r="F40" s="112"/>
    </row>
    <row r="41" spans="1:10">
      <c r="A41" s="12" t="s">
        <v>91</v>
      </c>
      <c r="B41" s="13"/>
      <c r="C41" s="105" t="s">
        <v>92</v>
      </c>
      <c r="D41" s="111">
        <v>320579.32</v>
      </c>
      <c r="E41" s="28"/>
      <c r="F41" s="30"/>
    </row>
    <row r="42" spans="1:10">
      <c r="A42" s="12" t="s">
        <v>93</v>
      </c>
      <c r="B42" s="13"/>
      <c r="C42" s="105" t="s">
        <v>94</v>
      </c>
      <c r="D42" s="111">
        <v>188010</v>
      </c>
      <c r="E42" s="28"/>
      <c r="F42" s="112"/>
    </row>
    <row r="43" spans="1:10">
      <c r="A43" s="12" t="s">
        <v>95</v>
      </c>
      <c r="B43" s="13"/>
      <c r="C43" s="105" t="s">
        <v>96</v>
      </c>
      <c r="D43" s="111">
        <v>0</v>
      </c>
      <c r="E43" s="28"/>
      <c r="F43" s="35"/>
    </row>
    <row r="44" spans="1:10">
      <c r="A44" s="12" t="s">
        <v>97</v>
      </c>
      <c r="B44" s="13"/>
      <c r="C44" s="105" t="s">
        <v>98</v>
      </c>
      <c r="D44" s="111">
        <v>0</v>
      </c>
      <c r="E44" s="28"/>
      <c r="F44" s="35"/>
      <c r="J44" s="5"/>
    </row>
    <row r="45" spans="1:10">
      <c r="A45" s="12" t="s">
        <v>99</v>
      </c>
      <c r="B45" s="13"/>
      <c r="C45" s="105" t="s">
        <v>100</v>
      </c>
      <c r="D45" s="111">
        <v>1117984.71</v>
      </c>
      <c r="E45" s="28"/>
      <c r="F45" s="35"/>
    </row>
    <row r="46" spans="1:10">
      <c r="A46" s="12" t="s">
        <v>101</v>
      </c>
      <c r="B46" s="13"/>
      <c r="C46" s="105" t="s">
        <v>102</v>
      </c>
      <c r="D46" s="111">
        <v>1598499.6099999999</v>
      </c>
      <c r="E46" s="28"/>
      <c r="F46" s="35"/>
    </row>
    <row r="47" spans="1:10">
      <c r="A47" s="12" t="s">
        <v>103</v>
      </c>
      <c r="B47" s="13"/>
      <c r="C47" s="105" t="s">
        <v>104</v>
      </c>
      <c r="D47" s="111">
        <v>130227.47999999998</v>
      </c>
      <c r="E47" s="28"/>
      <c r="F47" s="35"/>
    </row>
    <row r="48" spans="1:10">
      <c r="A48" s="12" t="s">
        <v>105</v>
      </c>
      <c r="B48" s="13"/>
      <c r="C48" s="105" t="s">
        <v>106</v>
      </c>
      <c r="D48" s="111">
        <v>1710535.19</v>
      </c>
      <c r="E48" s="28"/>
      <c r="F48" s="35"/>
    </row>
    <row r="49" spans="1:6">
      <c r="A49" s="12" t="s">
        <v>107</v>
      </c>
      <c r="B49" s="13"/>
      <c r="C49" s="105" t="s">
        <v>108</v>
      </c>
      <c r="D49" s="111">
        <v>44485.440000000002</v>
      </c>
      <c r="E49" s="28"/>
      <c r="F49" s="35"/>
    </row>
    <row r="50" spans="1:6">
      <c r="A50" s="12" t="s">
        <v>109</v>
      </c>
      <c r="B50" s="13"/>
      <c r="C50" s="105" t="s">
        <v>110</v>
      </c>
      <c r="D50" s="111">
        <v>80882.94</v>
      </c>
      <c r="E50" s="28"/>
      <c r="F50" s="35"/>
    </row>
    <row r="51" spans="1:6">
      <c r="A51" s="12" t="s">
        <v>111</v>
      </c>
      <c r="B51" s="13"/>
      <c r="C51" s="105" t="s">
        <v>112</v>
      </c>
      <c r="D51" s="111">
        <v>742502.31</v>
      </c>
      <c r="E51" s="28"/>
      <c r="F51" s="35"/>
    </row>
    <row r="52" spans="1:6">
      <c r="A52" s="12" t="s">
        <v>113</v>
      </c>
      <c r="B52" s="13"/>
      <c r="C52" s="105" t="s">
        <v>114</v>
      </c>
      <c r="D52" s="111">
        <v>0</v>
      </c>
      <c r="E52" s="28"/>
      <c r="F52" s="35"/>
    </row>
    <row r="53" spans="1:6">
      <c r="A53" s="12" t="s">
        <v>115</v>
      </c>
      <c r="B53" s="13"/>
      <c r="C53" s="105" t="s">
        <v>116</v>
      </c>
      <c r="D53" s="111">
        <v>30950</v>
      </c>
      <c r="E53" s="28"/>
      <c r="F53" s="35"/>
    </row>
    <row r="54" spans="1:6">
      <c r="A54" s="12" t="s">
        <v>117</v>
      </c>
      <c r="B54" s="13"/>
      <c r="C54" s="105" t="s">
        <v>118</v>
      </c>
      <c r="D54" s="111">
        <v>104272.75</v>
      </c>
      <c r="E54" s="28"/>
      <c r="F54" s="35"/>
    </row>
    <row r="55" spans="1:6">
      <c r="A55" s="12" t="s">
        <v>119</v>
      </c>
      <c r="B55" s="13"/>
      <c r="C55" s="105" t="s">
        <v>120</v>
      </c>
      <c r="D55" s="111">
        <v>0</v>
      </c>
      <c r="E55" s="28"/>
      <c r="F55" s="35"/>
    </row>
    <row r="56" spans="1:6">
      <c r="A56" s="12" t="s">
        <v>121</v>
      </c>
      <c r="B56" s="13"/>
      <c r="C56" s="105" t="s">
        <v>122</v>
      </c>
      <c r="D56" s="111">
        <v>0</v>
      </c>
      <c r="E56" s="28"/>
      <c r="F56" s="35"/>
    </row>
    <row r="57" spans="1:6">
      <c r="A57" s="12" t="s">
        <v>123</v>
      </c>
      <c r="B57" s="13"/>
      <c r="C57" s="105" t="s">
        <v>124</v>
      </c>
      <c r="D57" s="111">
        <v>3505</v>
      </c>
      <c r="E57" s="28"/>
      <c r="F57" s="35"/>
    </row>
    <row r="58" spans="1:6">
      <c r="A58" s="12" t="s">
        <v>125</v>
      </c>
      <c r="B58" s="13"/>
      <c r="C58" s="105" t="s">
        <v>126</v>
      </c>
      <c r="D58" s="111">
        <v>0</v>
      </c>
      <c r="E58" s="28"/>
      <c r="F58" s="35"/>
    </row>
    <row r="59" spans="1:6">
      <c r="A59" s="12" t="s">
        <v>127</v>
      </c>
      <c r="B59" s="13"/>
      <c r="C59" s="105" t="s">
        <v>128</v>
      </c>
      <c r="D59" s="111">
        <v>0</v>
      </c>
      <c r="E59" s="28"/>
      <c r="F59" s="35"/>
    </row>
    <row r="60" spans="1:6">
      <c r="A60" s="12" t="s">
        <v>129</v>
      </c>
      <c r="B60" s="13"/>
      <c r="C60" s="105" t="s">
        <v>130</v>
      </c>
      <c r="D60" s="111">
        <v>0</v>
      </c>
      <c r="E60" s="28"/>
      <c r="F60" s="35"/>
    </row>
    <row r="61" spans="1:6" ht="13.5" thickBot="1">
      <c r="A61" s="12" t="s">
        <v>131</v>
      </c>
      <c r="B61" s="13"/>
      <c r="C61" s="105" t="s">
        <v>132</v>
      </c>
      <c r="D61" s="111">
        <v>72.98</v>
      </c>
      <c r="E61" s="28"/>
      <c r="F61" s="35"/>
    </row>
    <row r="62" spans="1:6" ht="13.5" thickBot="1">
      <c r="A62" s="19" t="s">
        <v>12</v>
      </c>
      <c r="B62" s="20"/>
      <c r="C62" s="21"/>
      <c r="D62" s="108">
        <f>SUM(D27:D61)</f>
        <v>7735719.1300000008</v>
      </c>
      <c r="E62" s="28"/>
    </row>
    <row r="63" spans="1:6" ht="13.5" thickBot="1">
      <c r="A63" s="19" t="s">
        <v>13</v>
      </c>
      <c r="B63" s="20"/>
      <c r="C63" s="21"/>
      <c r="D63" s="108">
        <f>D24+D62</f>
        <v>22835449.210000001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36" t="s">
        <v>159</v>
      </c>
      <c r="B66" s="136"/>
      <c r="C66" s="136"/>
      <c r="D66" s="136"/>
      <c r="E66" s="39"/>
    </row>
    <row r="67" spans="1:5" ht="13.5" thickBot="1">
      <c r="A67" s="137" t="s">
        <v>135</v>
      </c>
      <c r="B67" s="137"/>
      <c r="C67" s="137"/>
      <c r="D67" s="137"/>
      <c r="E67" s="39"/>
    </row>
    <row r="68" spans="1:5">
      <c r="A68" s="40" t="s">
        <v>14</v>
      </c>
      <c r="B68" s="10"/>
      <c r="C68" s="41"/>
      <c r="D68" s="42"/>
      <c r="E68" s="38"/>
    </row>
    <row r="69" spans="1:5">
      <c r="A69" s="43"/>
      <c r="B69" s="31"/>
      <c r="C69" s="41"/>
      <c r="D69" s="44"/>
      <c r="E69" s="38"/>
    </row>
    <row r="70" spans="1:5" ht="13.5" thickBot="1">
      <c r="A70" s="40" t="s">
        <v>15</v>
      </c>
      <c r="B70" s="31"/>
      <c r="C70" s="41" t="s">
        <v>16</v>
      </c>
      <c r="D70" s="42" t="s">
        <v>17</v>
      </c>
      <c r="E70" s="38"/>
    </row>
    <row r="71" spans="1:5">
      <c r="A71" s="45" t="s">
        <v>18</v>
      </c>
      <c r="B71" s="46" t="s">
        <v>19</v>
      </c>
      <c r="C71" s="113" t="s">
        <v>20</v>
      </c>
      <c r="D71" s="114">
        <v>9087440.6900000013</v>
      </c>
      <c r="E71" s="38"/>
    </row>
    <row r="72" spans="1:5">
      <c r="A72" s="47" t="s">
        <v>18</v>
      </c>
      <c r="B72" s="48" t="s">
        <v>21</v>
      </c>
      <c r="C72" s="49" t="s">
        <v>22</v>
      </c>
      <c r="D72" s="115">
        <v>3297316.1999999997</v>
      </c>
      <c r="E72" s="38"/>
    </row>
    <row r="73" spans="1:5">
      <c r="A73" s="47" t="s">
        <v>18</v>
      </c>
      <c r="B73" s="48" t="s">
        <v>23</v>
      </c>
      <c r="C73" s="49">
        <v>40130</v>
      </c>
      <c r="D73" s="115">
        <v>812144.34000000008</v>
      </c>
      <c r="E73" s="38"/>
    </row>
    <row r="74" spans="1:5">
      <c r="A74" s="47" t="s">
        <v>18</v>
      </c>
      <c r="B74" s="48" t="s">
        <v>24</v>
      </c>
      <c r="C74" s="49" t="s">
        <v>25</v>
      </c>
      <c r="D74" s="115">
        <v>561528</v>
      </c>
      <c r="E74" s="38"/>
    </row>
    <row r="75" spans="1:5">
      <c r="A75" s="47" t="s">
        <v>18</v>
      </c>
      <c r="B75" s="48" t="s">
        <v>26</v>
      </c>
      <c r="C75" s="49">
        <v>40160</v>
      </c>
      <c r="D75" s="115">
        <v>36907.200000000004</v>
      </c>
      <c r="E75" s="38"/>
    </row>
    <row r="76" spans="1:5">
      <c r="A76" s="47" t="s">
        <v>18</v>
      </c>
      <c r="B76" s="48" t="s">
        <v>27</v>
      </c>
      <c r="C76" s="49">
        <v>40180</v>
      </c>
      <c r="D76" s="115">
        <v>0</v>
      </c>
      <c r="E76" s="38"/>
    </row>
    <row r="77" spans="1:5">
      <c r="A77" s="47" t="s">
        <v>18</v>
      </c>
      <c r="B77" s="48" t="s">
        <v>28</v>
      </c>
      <c r="C77" s="49">
        <v>40190</v>
      </c>
      <c r="D77" s="115">
        <v>76650</v>
      </c>
      <c r="E77" s="38"/>
    </row>
    <row r="78" spans="1:5">
      <c r="A78" s="47" t="s">
        <v>29</v>
      </c>
      <c r="B78" s="48" t="s">
        <v>19</v>
      </c>
      <c r="C78" s="49" t="s">
        <v>30</v>
      </c>
      <c r="D78" s="115">
        <v>785398.11</v>
      </c>
      <c r="E78" s="38"/>
    </row>
    <row r="79" spans="1:5">
      <c r="A79" s="47" t="s">
        <v>29</v>
      </c>
      <c r="B79" s="48" t="s">
        <v>21</v>
      </c>
      <c r="C79" s="49" t="s">
        <v>31</v>
      </c>
      <c r="D79" s="115">
        <v>247972.40000000002</v>
      </c>
      <c r="E79" s="38"/>
    </row>
    <row r="80" spans="1:5">
      <c r="A80" s="47" t="s">
        <v>29</v>
      </c>
      <c r="B80" s="48" t="s">
        <v>23</v>
      </c>
      <c r="C80" s="49">
        <v>40330</v>
      </c>
      <c r="D80" s="115">
        <v>97869.939999999988</v>
      </c>
      <c r="E80" s="38"/>
    </row>
    <row r="81" spans="1:5">
      <c r="A81" s="47" t="s">
        <v>29</v>
      </c>
      <c r="B81" s="48" t="s">
        <v>24</v>
      </c>
      <c r="C81" s="49" t="s">
        <v>32</v>
      </c>
      <c r="D81" s="115">
        <v>95963.199999999997</v>
      </c>
      <c r="E81" s="38"/>
    </row>
    <row r="82" spans="1:5">
      <c r="A82" s="47" t="s">
        <v>29</v>
      </c>
      <c r="B82" s="116" t="s">
        <v>26</v>
      </c>
      <c r="C82" s="49">
        <v>40360</v>
      </c>
      <c r="D82" s="115">
        <v>540</v>
      </c>
      <c r="E82" s="38"/>
    </row>
    <row r="83" spans="1:5">
      <c r="A83" s="47" t="s">
        <v>29</v>
      </c>
      <c r="B83" s="116" t="s">
        <v>27</v>
      </c>
      <c r="C83" s="49">
        <v>40380</v>
      </c>
      <c r="D83" s="115">
        <v>0</v>
      </c>
      <c r="E83" s="38"/>
    </row>
    <row r="84" spans="1:5" ht="13.5" thickBot="1">
      <c r="A84" s="47" t="s">
        <v>29</v>
      </c>
      <c r="B84" s="116" t="s">
        <v>28</v>
      </c>
      <c r="C84" s="49">
        <v>40390</v>
      </c>
      <c r="D84" s="115">
        <v>0</v>
      </c>
      <c r="E84" s="38"/>
    </row>
    <row r="85" spans="1:5" ht="13.5" thickBot="1">
      <c r="A85" s="19" t="s">
        <v>33</v>
      </c>
      <c r="B85" s="20"/>
      <c r="C85" s="21"/>
      <c r="D85" s="108">
        <f>SUM(D71:D84)</f>
        <v>15099730.079999998</v>
      </c>
      <c r="E85" s="38"/>
    </row>
    <row r="86" spans="1:5">
      <c r="A86" s="51"/>
      <c r="B86" s="52"/>
      <c r="C86" s="53"/>
      <c r="D86" s="54"/>
      <c r="E86" s="38"/>
    </row>
    <row r="87" spans="1:5">
      <c r="A87" s="55" t="s">
        <v>34</v>
      </c>
      <c r="B87" s="52"/>
      <c r="C87" s="53"/>
      <c r="D87" s="54"/>
      <c r="E87" s="38"/>
    </row>
    <row r="88" spans="1:5">
      <c r="A88" s="56" t="s">
        <v>18</v>
      </c>
      <c r="B88" s="57" t="s">
        <v>19</v>
      </c>
      <c r="C88" s="49">
        <v>40110</v>
      </c>
      <c r="D88" s="115">
        <v>0</v>
      </c>
      <c r="E88" s="38"/>
    </row>
    <row r="89" spans="1:5" ht="13.5" thickBot="1">
      <c r="A89" s="58" t="s">
        <v>29</v>
      </c>
      <c r="B89" s="59" t="s">
        <v>19</v>
      </c>
      <c r="C89" s="60">
        <v>40310</v>
      </c>
      <c r="D89" s="117">
        <v>0</v>
      </c>
      <c r="E89" s="38"/>
    </row>
    <row r="90" spans="1:5" ht="13.5" thickBot="1">
      <c r="A90" s="19" t="s">
        <v>35</v>
      </c>
      <c r="B90" s="20"/>
      <c r="C90" s="21"/>
      <c r="D90" s="108">
        <f>SUM(D88:D89)</f>
        <v>0</v>
      </c>
      <c r="E90" s="38"/>
    </row>
    <row r="91" spans="1:5" ht="13.5" thickBot="1">
      <c r="A91" s="43"/>
      <c r="B91" s="52"/>
      <c r="C91" s="53"/>
      <c r="D91" s="54"/>
      <c r="E91" s="38"/>
    </row>
    <row r="92" spans="1:5" ht="13.5" thickBot="1">
      <c r="A92" s="19" t="s">
        <v>36</v>
      </c>
      <c r="B92" s="20"/>
      <c r="C92" s="21"/>
      <c r="D92" s="108">
        <f>+D85+D90</f>
        <v>15099730.079999998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26" t="s">
        <v>37</v>
      </c>
      <c r="B94" s="127"/>
      <c r="C94" s="64"/>
      <c r="D94" s="65"/>
      <c r="E94" s="38"/>
    </row>
    <row r="95" spans="1:5">
      <c r="A95" s="66" t="s">
        <v>18</v>
      </c>
      <c r="B95" s="67"/>
      <c r="C95" s="68"/>
      <c r="D95" s="118">
        <v>13871986.43</v>
      </c>
      <c r="E95" s="38"/>
    </row>
    <row r="96" spans="1:5">
      <c r="A96" s="70"/>
      <c r="B96" s="52"/>
      <c r="C96" s="71"/>
      <c r="D96" s="72"/>
      <c r="E96" s="38"/>
    </row>
    <row r="97" spans="1:256">
      <c r="A97" s="73" t="s">
        <v>29</v>
      </c>
      <c r="B97" s="74"/>
      <c r="C97" s="75"/>
      <c r="D97" s="119">
        <v>1227743.6499999999</v>
      </c>
      <c r="E97" s="38"/>
    </row>
    <row r="98" spans="1:256" ht="13.5" thickBot="1">
      <c r="A98" s="77"/>
      <c r="B98" s="52"/>
      <c r="C98" s="71"/>
      <c r="D98" s="72"/>
      <c r="E98" s="38"/>
    </row>
    <row r="99" spans="1:256" ht="13.5" thickBot="1">
      <c r="A99" s="78" t="s">
        <v>2</v>
      </c>
      <c r="B99" s="79"/>
      <c r="C99" s="80"/>
      <c r="D99" s="120">
        <v>15099730.08</v>
      </c>
      <c r="E99" s="38"/>
    </row>
    <row r="100" spans="1:256">
      <c r="A100" s="82"/>
      <c r="B100" s="67"/>
      <c r="C100" s="62"/>
      <c r="D100" s="83"/>
      <c r="E100" s="38"/>
    </row>
    <row r="101" spans="1:256">
      <c r="A101" s="84" t="s">
        <v>38</v>
      </c>
      <c r="B101" s="85"/>
      <c r="C101" s="86"/>
      <c r="D101" s="121">
        <v>742502.31</v>
      </c>
      <c r="E101" s="38"/>
    </row>
    <row r="102" spans="1:256" ht="13.5" thickBot="1">
      <c r="A102" s="82"/>
      <c r="B102" s="88"/>
      <c r="C102" s="62"/>
      <c r="D102" s="72"/>
      <c r="E102" s="38"/>
    </row>
    <row r="103" spans="1:256" ht="13.5" thickBot="1">
      <c r="A103" s="19" t="s">
        <v>39</v>
      </c>
      <c r="B103" s="20"/>
      <c r="C103" s="21"/>
      <c r="D103" s="108">
        <f>D99+D101</f>
        <v>15842232.390000001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2" spans="3:16">
      <c r="C182" s="1"/>
    </row>
    <row r="183" spans="3:16">
      <c r="C183" s="1"/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96"/>
      <c r="B229" s="97"/>
      <c r="C229" s="98"/>
      <c r="D229" s="97"/>
      <c r="E229" s="97"/>
      <c r="F229" s="99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96"/>
      <c r="B246" s="97"/>
      <c r="C246" s="98"/>
      <c r="D246" s="97"/>
      <c r="E246" s="97"/>
      <c r="F246" s="99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96"/>
      <c r="B295" s="97"/>
      <c r="C295" s="98"/>
      <c r="D295" s="97"/>
      <c r="E295" s="97"/>
      <c r="F295" s="99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96"/>
      <c r="B307" s="97"/>
      <c r="C307" s="98"/>
      <c r="D307" s="97"/>
      <c r="E307" s="97"/>
      <c r="F307" s="99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96"/>
      <c r="B321" s="97"/>
      <c r="C321" s="98"/>
      <c r="D321" s="97"/>
      <c r="E321" s="97"/>
      <c r="F321" s="99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96"/>
      <c r="B334" s="97"/>
      <c r="C334" s="98"/>
      <c r="D334" s="97"/>
      <c r="E334" s="97"/>
      <c r="F334" s="99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96"/>
      <c r="B415" s="97"/>
      <c r="C415" s="98"/>
      <c r="D415" s="97"/>
      <c r="E415" s="97"/>
      <c r="F415" s="99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96"/>
      <c r="B480" s="97"/>
      <c r="C480" s="98"/>
      <c r="D480" s="97"/>
      <c r="E480" s="97"/>
      <c r="F480" s="99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9.140625" style="90"/>
    <col min="4" max="4" width="20.85546875" style="1" customWidth="1"/>
    <col min="5" max="5" width="21" style="1" customWidth="1"/>
    <col min="6" max="16384" width="9.140625" style="1"/>
  </cols>
  <sheetData>
    <row r="1" spans="1:16">
      <c r="A1" s="138" t="s">
        <v>160</v>
      </c>
      <c r="B1" s="138"/>
      <c r="C1" s="138"/>
      <c r="D1" s="138"/>
      <c r="E1" s="138"/>
    </row>
    <row r="2" spans="1:16" ht="13.5" thickBot="1">
      <c r="A2" s="132"/>
      <c r="B2" s="132"/>
      <c r="C2" s="132"/>
      <c r="D2" s="2" t="s">
        <v>0</v>
      </c>
      <c r="E2" s="3" t="s">
        <v>137</v>
      </c>
    </row>
    <row r="3" spans="1:16" ht="13.5" thickBot="1">
      <c r="A3" s="124" t="s">
        <v>135</v>
      </c>
      <c r="B3" s="4"/>
      <c r="C3" s="4"/>
      <c r="D3" s="4"/>
      <c r="E3" s="125"/>
      <c r="F3" s="5"/>
    </row>
    <row r="4" spans="1:16" ht="12.75" customHeight="1">
      <c r="A4" s="6"/>
      <c r="B4" s="7"/>
      <c r="C4" s="8"/>
      <c r="D4" s="8" t="s">
        <v>1</v>
      </c>
      <c r="E4" s="134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135"/>
      <c r="F5" s="5"/>
    </row>
    <row r="6" spans="1:16">
      <c r="A6" s="12" t="s">
        <v>41</v>
      </c>
      <c r="B6" s="13"/>
      <c r="C6" s="105" t="s">
        <v>42</v>
      </c>
      <c r="D6" s="106">
        <v>2081062.87</v>
      </c>
      <c r="E6" s="107">
        <v>2130534.88</v>
      </c>
      <c r="F6" s="5"/>
    </row>
    <row r="7" spans="1:16">
      <c r="A7" s="12" t="s">
        <v>43</v>
      </c>
      <c r="B7" s="13"/>
      <c r="C7" s="105" t="s">
        <v>20</v>
      </c>
      <c r="D7" s="106">
        <v>8267033.0199999996</v>
      </c>
      <c r="E7" s="107">
        <v>8654676.1500000004</v>
      </c>
      <c r="F7" s="5"/>
    </row>
    <row r="8" spans="1:16">
      <c r="A8" s="12" t="s">
        <v>44</v>
      </c>
      <c r="B8" s="13"/>
      <c r="C8" s="105" t="s">
        <v>22</v>
      </c>
      <c r="D8" s="106">
        <v>3798486.61</v>
      </c>
      <c r="E8" s="107">
        <v>3947251.1599999997</v>
      </c>
      <c r="F8" s="5"/>
    </row>
    <row r="9" spans="1:16">
      <c r="A9" s="12" t="s">
        <v>45</v>
      </c>
      <c r="B9" s="13"/>
      <c r="C9" s="105" t="s">
        <v>46</v>
      </c>
      <c r="D9" s="106">
        <v>193342.69</v>
      </c>
      <c r="E9" s="107">
        <v>194311.53</v>
      </c>
      <c r="F9" s="5"/>
    </row>
    <row r="10" spans="1:16">
      <c r="A10" s="12" t="s">
        <v>47</v>
      </c>
      <c r="B10" s="13"/>
      <c r="C10" s="105" t="s">
        <v>25</v>
      </c>
      <c r="D10" s="106">
        <v>501369.12</v>
      </c>
      <c r="E10" s="107">
        <v>558981.67999999993</v>
      </c>
      <c r="F10" s="5"/>
    </row>
    <row r="11" spans="1:16">
      <c r="A11" s="12" t="s">
        <v>48</v>
      </c>
      <c r="B11" s="13"/>
      <c r="C11" s="105" t="s">
        <v>49</v>
      </c>
      <c r="D11" s="106">
        <v>212578.65</v>
      </c>
      <c r="E11" s="107">
        <v>212578.65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2" t="s">
        <v>50</v>
      </c>
      <c r="B12" s="13"/>
      <c r="C12" s="105" t="s">
        <v>51</v>
      </c>
      <c r="D12" s="106">
        <v>0</v>
      </c>
      <c r="E12" s="107">
        <v>0</v>
      </c>
      <c r="F12" s="5"/>
    </row>
    <row r="13" spans="1:16" ht="13.5" thickBot="1">
      <c r="A13" s="12" t="s">
        <v>52</v>
      </c>
      <c r="B13" s="13"/>
      <c r="C13" s="105" t="s">
        <v>53</v>
      </c>
      <c r="D13" s="106">
        <v>0</v>
      </c>
      <c r="E13" s="107">
        <v>0</v>
      </c>
      <c r="F13" s="5"/>
    </row>
    <row r="14" spans="1:16" ht="13.5" thickBot="1">
      <c r="A14" s="19" t="s">
        <v>6</v>
      </c>
      <c r="B14" s="20"/>
      <c r="C14" s="21"/>
      <c r="D14" s="108">
        <f>SUM(D6:D13)</f>
        <v>15053872.959999999</v>
      </c>
      <c r="E14" s="108">
        <f>SUM(E6:E13)</f>
        <v>15698334.050000001</v>
      </c>
      <c r="F14" s="5"/>
    </row>
    <row r="15" spans="1:16">
      <c r="A15" s="23" t="s">
        <v>54</v>
      </c>
      <c r="B15" s="13"/>
      <c r="C15" s="109" t="s">
        <v>55</v>
      </c>
      <c r="D15" s="110">
        <v>49472.01</v>
      </c>
      <c r="E15" s="27"/>
      <c r="F15" s="5"/>
    </row>
    <row r="16" spans="1:16">
      <c r="A16" s="23" t="s">
        <v>56</v>
      </c>
      <c r="B16" s="13"/>
      <c r="C16" s="109" t="s">
        <v>30</v>
      </c>
      <c r="D16" s="110">
        <v>387643.13</v>
      </c>
      <c r="E16" s="27"/>
      <c r="F16" s="5"/>
    </row>
    <row r="17" spans="1:6">
      <c r="A17" s="23" t="s">
        <v>57</v>
      </c>
      <c r="B17" s="13"/>
      <c r="C17" s="109" t="s">
        <v>31</v>
      </c>
      <c r="D17" s="110">
        <v>148764.54999999999</v>
      </c>
      <c r="E17" s="27"/>
      <c r="F17" s="5"/>
    </row>
    <row r="18" spans="1:6">
      <c r="A18" s="23" t="s">
        <v>58</v>
      </c>
      <c r="B18" s="13"/>
      <c r="C18" s="109" t="s">
        <v>59</v>
      </c>
      <c r="D18" s="110">
        <v>968.84</v>
      </c>
      <c r="E18" s="27"/>
      <c r="F18" s="5"/>
    </row>
    <row r="19" spans="1:6">
      <c r="A19" s="23" t="s">
        <v>60</v>
      </c>
      <c r="B19" s="13"/>
      <c r="C19" s="109" t="s">
        <v>32</v>
      </c>
      <c r="D19" s="110">
        <v>57612.56</v>
      </c>
      <c r="E19" s="27"/>
      <c r="F19" s="5"/>
    </row>
    <row r="20" spans="1:6">
      <c r="A20" s="23" t="s">
        <v>61</v>
      </c>
      <c r="B20" s="13"/>
      <c r="C20" s="109" t="s">
        <v>62</v>
      </c>
      <c r="D20" s="110">
        <v>0</v>
      </c>
      <c r="E20" s="27"/>
      <c r="F20" s="5"/>
    </row>
    <row r="21" spans="1:6">
      <c r="A21" s="23" t="s">
        <v>63</v>
      </c>
      <c r="B21" s="18"/>
      <c r="C21" s="109" t="s">
        <v>64</v>
      </c>
      <c r="D21" s="110">
        <v>0</v>
      </c>
      <c r="E21" s="27"/>
      <c r="F21" s="5"/>
    </row>
    <row r="22" spans="1:6" ht="13.5" thickBot="1">
      <c r="A22" s="23" t="s">
        <v>65</v>
      </c>
      <c r="B22" s="18"/>
      <c r="C22" s="109" t="s">
        <v>66</v>
      </c>
      <c r="D22" s="110">
        <v>0</v>
      </c>
      <c r="E22" s="28"/>
      <c r="F22" s="5"/>
    </row>
    <row r="23" spans="1:6" ht="13.5" thickBot="1">
      <c r="A23" s="19" t="s">
        <v>7</v>
      </c>
      <c r="B23" s="20"/>
      <c r="C23" s="21"/>
      <c r="D23" s="108">
        <f>SUM(D15:D22)</f>
        <v>644461.08999999985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108">
        <f>D23+D14</f>
        <v>15698334.049999999</v>
      </c>
      <c r="E24" s="108">
        <v>15698334.050000001</v>
      </c>
      <c r="F24" s="5"/>
    </row>
    <row r="25" spans="1:6">
      <c r="A25" s="30"/>
      <c r="B25" s="31"/>
      <c r="C25" s="32"/>
      <c r="D25" s="33"/>
      <c r="E25" s="28"/>
      <c r="F25" s="5"/>
    </row>
    <row r="26" spans="1:6">
      <c r="A26" s="9" t="s">
        <v>10</v>
      </c>
      <c r="B26" s="31"/>
      <c r="C26" s="32"/>
      <c r="D26" s="33"/>
      <c r="E26" s="27"/>
      <c r="F26" s="5"/>
    </row>
    <row r="27" spans="1:6">
      <c r="A27" s="12" t="s">
        <v>67</v>
      </c>
      <c r="B27" s="13"/>
      <c r="C27" s="105" t="s">
        <v>68</v>
      </c>
      <c r="D27" s="111">
        <v>3951644.54</v>
      </c>
      <c r="E27" s="27"/>
      <c r="F27" s="35"/>
    </row>
    <row r="28" spans="1:6">
      <c r="A28" s="12" t="s">
        <v>69</v>
      </c>
      <c r="B28" s="13"/>
      <c r="C28" s="105" t="s">
        <v>70</v>
      </c>
      <c r="D28" s="111">
        <v>212729.9</v>
      </c>
      <c r="E28" s="27"/>
      <c r="F28" s="35"/>
    </row>
    <row r="29" spans="1:6">
      <c r="A29" s="12" t="s">
        <v>71</v>
      </c>
      <c r="B29" s="13"/>
      <c r="C29" s="105" t="s">
        <v>72</v>
      </c>
      <c r="D29" s="111">
        <v>0</v>
      </c>
      <c r="E29" s="27"/>
      <c r="F29" s="35"/>
    </row>
    <row r="30" spans="1:6">
      <c r="A30" s="12" t="s">
        <v>73</v>
      </c>
      <c r="B30" s="13"/>
      <c r="C30" s="105" t="s">
        <v>74</v>
      </c>
      <c r="D30" s="111">
        <v>0</v>
      </c>
      <c r="E30" s="28"/>
      <c r="F30" s="35"/>
    </row>
    <row r="31" spans="1:6">
      <c r="A31" s="12" t="s">
        <v>75</v>
      </c>
      <c r="B31" s="13"/>
      <c r="C31" s="105" t="s">
        <v>76</v>
      </c>
      <c r="D31" s="111">
        <v>0</v>
      </c>
      <c r="E31" s="28"/>
      <c r="F31" s="35"/>
    </row>
    <row r="32" spans="1:6">
      <c r="A32" s="12" t="s">
        <v>77</v>
      </c>
      <c r="B32" s="13"/>
      <c r="C32" s="105" t="s">
        <v>78</v>
      </c>
      <c r="D32" s="111">
        <v>0</v>
      </c>
      <c r="E32" s="28"/>
      <c r="F32" s="35"/>
    </row>
    <row r="33" spans="1:10">
      <c r="A33" s="12" t="s">
        <v>79</v>
      </c>
      <c r="B33" s="13"/>
      <c r="C33" s="14">
        <v>40262</v>
      </c>
      <c r="D33" s="111">
        <v>0</v>
      </c>
      <c r="E33" s="28"/>
      <c r="F33" s="35"/>
    </row>
    <row r="34" spans="1:10">
      <c r="A34" s="12" t="s">
        <v>80</v>
      </c>
      <c r="B34" s="13"/>
      <c r="C34" s="105" t="s">
        <v>81</v>
      </c>
      <c r="D34" s="111">
        <v>0</v>
      </c>
      <c r="E34" s="28"/>
      <c r="F34" s="35"/>
    </row>
    <row r="35" spans="1:10">
      <c r="A35" s="12" t="s">
        <v>82</v>
      </c>
      <c r="B35" s="13"/>
      <c r="C35" s="105" t="s">
        <v>83</v>
      </c>
      <c r="D35" s="111">
        <v>0</v>
      </c>
      <c r="E35" s="28"/>
      <c r="F35" s="35"/>
    </row>
    <row r="36" spans="1:10">
      <c r="A36" s="12" t="s">
        <v>84</v>
      </c>
      <c r="B36" s="13"/>
      <c r="C36" s="14">
        <v>40265</v>
      </c>
      <c r="D36" s="111">
        <v>0</v>
      </c>
      <c r="E36" s="28"/>
      <c r="F36" s="35"/>
    </row>
    <row r="37" spans="1:10">
      <c r="A37" s="12" t="s">
        <v>11</v>
      </c>
      <c r="B37" s="13"/>
      <c r="C37" s="105" t="s">
        <v>138</v>
      </c>
      <c r="D37" s="111">
        <v>0</v>
      </c>
      <c r="E37" s="28"/>
      <c r="F37" s="35"/>
    </row>
    <row r="38" spans="1:10">
      <c r="A38" s="12" t="s">
        <v>85</v>
      </c>
      <c r="B38" s="13"/>
      <c r="C38" s="105" t="s">
        <v>86</v>
      </c>
      <c r="D38" s="111">
        <v>0</v>
      </c>
      <c r="E38" s="28"/>
      <c r="F38" s="35"/>
    </row>
    <row r="39" spans="1:10">
      <c r="A39" s="12" t="s">
        <v>87</v>
      </c>
      <c r="B39" s="13"/>
      <c r="C39" s="105" t="s">
        <v>88</v>
      </c>
      <c r="D39" s="111">
        <v>0</v>
      </c>
      <c r="E39" s="28"/>
      <c r="F39" s="112"/>
      <c r="G39" s="5"/>
    </row>
    <row r="40" spans="1:10">
      <c r="A40" s="12" t="s">
        <v>89</v>
      </c>
      <c r="B40" s="13"/>
      <c r="C40" s="105" t="s">
        <v>90</v>
      </c>
      <c r="D40" s="111">
        <v>618569.05000000005</v>
      </c>
      <c r="E40" s="28"/>
      <c r="F40" s="112"/>
    </row>
    <row r="41" spans="1:10">
      <c r="A41" s="12" t="s">
        <v>91</v>
      </c>
      <c r="B41" s="13"/>
      <c r="C41" s="105" t="s">
        <v>92</v>
      </c>
      <c r="D41" s="111">
        <v>0</v>
      </c>
      <c r="E41" s="28"/>
      <c r="F41" s="30"/>
    </row>
    <row r="42" spans="1:10">
      <c r="A42" s="12" t="s">
        <v>93</v>
      </c>
      <c r="B42" s="13"/>
      <c r="C42" s="105" t="s">
        <v>94</v>
      </c>
      <c r="D42" s="111">
        <v>0</v>
      </c>
      <c r="E42" s="28"/>
      <c r="F42" s="112"/>
    </row>
    <row r="43" spans="1:10">
      <c r="A43" s="12" t="s">
        <v>95</v>
      </c>
      <c r="B43" s="13"/>
      <c r="C43" s="105" t="s">
        <v>96</v>
      </c>
      <c r="D43" s="111">
        <v>20239.330000000002</v>
      </c>
      <c r="E43" s="28"/>
      <c r="F43" s="35"/>
    </row>
    <row r="44" spans="1:10">
      <c r="A44" s="12" t="s">
        <v>97</v>
      </c>
      <c r="B44" s="13"/>
      <c r="C44" s="105" t="s">
        <v>98</v>
      </c>
      <c r="D44" s="111">
        <v>0</v>
      </c>
      <c r="E44" s="28"/>
      <c r="F44" s="35"/>
      <c r="J44" s="5"/>
    </row>
    <row r="45" spans="1:10">
      <c r="A45" s="12" t="s">
        <v>99</v>
      </c>
      <c r="B45" s="13"/>
      <c r="C45" s="105" t="s">
        <v>100</v>
      </c>
      <c r="D45" s="111">
        <v>775298.72</v>
      </c>
      <c r="E45" s="28"/>
      <c r="F45" s="35"/>
    </row>
    <row r="46" spans="1:10">
      <c r="A46" s="12" t="s">
        <v>101</v>
      </c>
      <c r="B46" s="13"/>
      <c r="C46" s="105" t="s">
        <v>102</v>
      </c>
      <c r="D46" s="111">
        <v>1277274.3899999999</v>
      </c>
      <c r="E46" s="28"/>
      <c r="F46" s="35"/>
    </row>
    <row r="47" spans="1:10">
      <c r="A47" s="12" t="s">
        <v>103</v>
      </c>
      <c r="B47" s="13"/>
      <c r="C47" s="105" t="s">
        <v>104</v>
      </c>
      <c r="D47" s="111">
        <v>208128.96</v>
      </c>
      <c r="E47" s="28"/>
      <c r="F47" s="35"/>
    </row>
    <row r="48" spans="1:10">
      <c r="A48" s="12" t="s">
        <v>105</v>
      </c>
      <c r="B48" s="13"/>
      <c r="C48" s="105" t="s">
        <v>106</v>
      </c>
      <c r="D48" s="111">
        <v>1890055.98</v>
      </c>
      <c r="E48" s="28"/>
      <c r="F48" s="35"/>
    </row>
    <row r="49" spans="1:6">
      <c r="A49" s="12" t="s">
        <v>107</v>
      </c>
      <c r="B49" s="13"/>
      <c r="C49" s="105" t="s">
        <v>108</v>
      </c>
      <c r="D49" s="111">
        <v>9712.32</v>
      </c>
      <c r="E49" s="28"/>
      <c r="F49" s="35"/>
    </row>
    <row r="50" spans="1:6">
      <c r="A50" s="12" t="s">
        <v>109</v>
      </c>
      <c r="B50" s="13"/>
      <c r="C50" s="105" t="s">
        <v>110</v>
      </c>
      <c r="D50" s="111">
        <v>293515.82</v>
      </c>
      <c r="E50" s="28"/>
      <c r="F50" s="35"/>
    </row>
    <row r="51" spans="1:6">
      <c r="A51" s="12" t="s">
        <v>111</v>
      </c>
      <c r="B51" s="13"/>
      <c r="C51" s="105" t="s">
        <v>112</v>
      </c>
      <c r="D51" s="111">
        <v>785057.6399999999</v>
      </c>
      <c r="E51" s="28"/>
      <c r="F51" s="35"/>
    </row>
    <row r="52" spans="1:6">
      <c r="A52" s="12" t="s">
        <v>113</v>
      </c>
      <c r="B52" s="13"/>
      <c r="C52" s="105" t="s">
        <v>114</v>
      </c>
      <c r="D52" s="111">
        <v>180916.86</v>
      </c>
      <c r="E52" s="28"/>
      <c r="F52" s="35"/>
    </row>
    <row r="53" spans="1:6">
      <c r="A53" s="12" t="s">
        <v>115</v>
      </c>
      <c r="B53" s="13"/>
      <c r="C53" s="105" t="s">
        <v>116</v>
      </c>
      <c r="D53" s="111">
        <v>9500</v>
      </c>
      <c r="E53" s="28"/>
      <c r="F53" s="35"/>
    </row>
    <row r="54" spans="1:6">
      <c r="A54" s="12" t="s">
        <v>117</v>
      </c>
      <c r="B54" s="13"/>
      <c r="C54" s="105" t="s">
        <v>118</v>
      </c>
      <c r="D54" s="111">
        <v>43618</v>
      </c>
      <c r="E54" s="28"/>
      <c r="F54" s="35"/>
    </row>
    <row r="55" spans="1:6">
      <c r="A55" s="12" t="s">
        <v>119</v>
      </c>
      <c r="B55" s="13"/>
      <c r="C55" s="105" t="s">
        <v>120</v>
      </c>
      <c r="D55" s="111">
        <v>0</v>
      </c>
      <c r="E55" s="28"/>
      <c r="F55" s="35"/>
    </row>
    <row r="56" spans="1:6">
      <c r="A56" s="12" t="s">
        <v>121</v>
      </c>
      <c r="B56" s="13"/>
      <c r="C56" s="105" t="s">
        <v>122</v>
      </c>
      <c r="D56" s="111">
        <v>0</v>
      </c>
      <c r="E56" s="28"/>
      <c r="F56" s="35"/>
    </row>
    <row r="57" spans="1:6">
      <c r="A57" s="12" t="s">
        <v>123</v>
      </c>
      <c r="B57" s="13"/>
      <c r="C57" s="105" t="s">
        <v>124</v>
      </c>
      <c r="D57" s="111">
        <v>1315</v>
      </c>
      <c r="E57" s="28"/>
      <c r="F57" s="35"/>
    </row>
    <row r="58" spans="1:6">
      <c r="A58" s="12" t="s">
        <v>125</v>
      </c>
      <c r="B58" s="13"/>
      <c r="C58" s="105" t="s">
        <v>126</v>
      </c>
      <c r="D58" s="111">
        <v>0</v>
      </c>
      <c r="E58" s="28"/>
      <c r="F58" s="35"/>
    </row>
    <row r="59" spans="1:6">
      <c r="A59" s="12" t="s">
        <v>127</v>
      </c>
      <c r="B59" s="13"/>
      <c r="C59" s="105" t="s">
        <v>128</v>
      </c>
      <c r="D59" s="111">
        <v>0</v>
      </c>
      <c r="E59" s="28"/>
      <c r="F59" s="35"/>
    </row>
    <row r="60" spans="1:6">
      <c r="A60" s="12" t="s">
        <v>129</v>
      </c>
      <c r="B60" s="13"/>
      <c r="C60" s="105" t="s">
        <v>130</v>
      </c>
      <c r="D60" s="111">
        <v>0</v>
      </c>
      <c r="E60" s="28"/>
      <c r="F60" s="35"/>
    </row>
    <row r="61" spans="1:6" ht="13.5" thickBot="1">
      <c r="A61" s="12" t="s">
        <v>131</v>
      </c>
      <c r="B61" s="13"/>
      <c r="C61" s="105" t="s">
        <v>132</v>
      </c>
      <c r="D61" s="111">
        <v>-2546.0100000000002</v>
      </c>
      <c r="E61" s="28"/>
      <c r="F61" s="35"/>
    </row>
    <row r="62" spans="1:6" ht="13.5" thickBot="1">
      <c r="A62" s="19" t="s">
        <v>12</v>
      </c>
      <c r="B62" s="20"/>
      <c r="C62" s="21"/>
      <c r="D62" s="108">
        <f>SUM(D27:D61)</f>
        <v>10275030.5</v>
      </c>
      <c r="E62" s="28"/>
    </row>
    <row r="63" spans="1:6" ht="13.5" thickBot="1">
      <c r="A63" s="19" t="s">
        <v>13</v>
      </c>
      <c r="B63" s="20"/>
      <c r="C63" s="21"/>
      <c r="D63" s="108">
        <f>D24+D62</f>
        <v>25973364.549999997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36" t="s">
        <v>160</v>
      </c>
      <c r="B66" s="136"/>
      <c r="C66" s="136"/>
      <c r="D66" s="136"/>
      <c r="E66" s="39"/>
    </row>
    <row r="67" spans="1:5" ht="13.5" thickBot="1">
      <c r="A67" s="137" t="s">
        <v>135</v>
      </c>
      <c r="B67" s="137"/>
      <c r="C67" s="137"/>
      <c r="D67" s="137"/>
      <c r="E67" s="39"/>
    </row>
    <row r="68" spans="1:5">
      <c r="A68" s="40" t="s">
        <v>14</v>
      </c>
      <c r="B68" s="10"/>
      <c r="C68" s="41"/>
      <c r="D68" s="42"/>
      <c r="E68" s="38"/>
    </row>
    <row r="69" spans="1:5">
      <c r="A69" s="43"/>
      <c r="B69" s="31"/>
      <c r="C69" s="41"/>
      <c r="D69" s="44"/>
      <c r="E69" s="38"/>
    </row>
    <row r="70" spans="1:5" ht="13.5" thickBot="1">
      <c r="A70" s="40" t="s">
        <v>15</v>
      </c>
      <c r="B70" s="31"/>
      <c r="C70" s="41" t="s">
        <v>16</v>
      </c>
      <c r="D70" s="42" t="s">
        <v>17</v>
      </c>
      <c r="E70" s="38"/>
    </row>
    <row r="71" spans="1:5">
      <c r="A71" s="45" t="s">
        <v>18</v>
      </c>
      <c r="B71" s="46" t="s">
        <v>19</v>
      </c>
      <c r="C71" s="113" t="s">
        <v>20</v>
      </c>
      <c r="D71" s="114">
        <v>10348095.890000001</v>
      </c>
      <c r="E71" s="38"/>
    </row>
    <row r="72" spans="1:5">
      <c r="A72" s="47" t="s">
        <v>18</v>
      </c>
      <c r="B72" s="48" t="s">
        <v>21</v>
      </c>
      <c r="C72" s="49" t="s">
        <v>22</v>
      </c>
      <c r="D72" s="115">
        <v>3798486.61</v>
      </c>
      <c r="E72" s="38"/>
    </row>
    <row r="73" spans="1:5">
      <c r="A73" s="47" t="s">
        <v>18</v>
      </c>
      <c r="B73" s="48" t="s">
        <v>23</v>
      </c>
      <c r="C73" s="49">
        <v>40130</v>
      </c>
      <c r="D73" s="115">
        <v>193342.69</v>
      </c>
      <c r="E73" s="38"/>
    </row>
    <row r="74" spans="1:5">
      <c r="A74" s="47" t="s">
        <v>18</v>
      </c>
      <c r="B74" s="48" t="s">
        <v>24</v>
      </c>
      <c r="C74" s="49" t="s">
        <v>25</v>
      </c>
      <c r="D74" s="115">
        <v>501369.12</v>
      </c>
      <c r="E74" s="38"/>
    </row>
    <row r="75" spans="1:5">
      <c r="A75" s="47" t="s">
        <v>18</v>
      </c>
      <c r="B75" s="48" t="s">
        <v>26</v>
      </c>
      <c r="C75" s="49">
        <v>40160</v>
      </c>
      <c r="D75" s="115">
        <v>212578.65</v>
      </c>
      <c r="E75" s="38"/>
    </row>
    <row r="76" spans="1:5">
      <c r="A76" s="47" t="s">
        <v>18</v>
      </c>
      <c r="B76" s="48" t="s">
        <v>27</v>
      </c>
      <c r="C76" s="49">
        <v>40180</v>
      </c>
      <c r="D76" s="115">
        <v>0</v>
      </c>
      <c r="E76" s="38"/>
    </row>
    <row r="77" spans="1:5">
      <c r="A77" s="47" t="s">
        <v>18</v>
      </c>
      <c r="B77" s="48" t="s">
        <v>28</v>
      </c>
      <c r="C77" s="49">
        <v>40190</v>
      </c>
      <c r="D77" s="115">
        <v>0</v>
      </c>
      <c r="E77" s="38"/>
    </row>
    <row r="78" spans="1:5">
      <c r="A78" s="47" t="s">
        <v>29</v>
      </c>
      <c r="B78" s="48" t="s">
        <v>19</v>
      </c>
      <c r="C78" s="49" t="s">
        <v>30</v>
      </c>
      <c r="D78" s="115">
        <v>437115.14</v>
      </c>
      <c r="E78" s="38"/>
    </row>
    <row r="79" spans="1:5">
      <c r="A79" s="47" t="s">
        <v>29</v>
      </c>
      <c r="B79" s="48" t="s">
        <v>21</v>
      </c>
      <c r="C79" s="49" t="s">
        <v>31</v>
      </c>
      <c r="D79" s="115">
        <v>148764.54999999999</v>
      </c>
      <c r="E79" s="38"/>
    </row>
    <row r="80" spans="1:5">
      <c r="A80" s="47" t="s">
        <v>29</v>
      </c>
      <c r="B80" s="48" t="s">
        <v>23</v>
      </c>
      <c r="C80" s="49">
        <v>40330</v>
      </c>
      <c r="D80" s="115">
        <v>968.84</v>
      </c>
      <c r="E80" s="38"/>
    </row>
    <row r="81" spans="1:5">
      <c r="A81" s="47" t="s">
        <v>29</v>
      </c>
      <c r="B81" s="48" t="s">
        <v>24</v>
      </c>
      <c r="C81" s="49" t="s">
        <v>32</v>
      </c>
      <c r="D81" s="115">
        <v>57612.56</v>
      </c>
      <c r="E81" s="38"/>
    </row>
    <row r="82" spans="1:5">
      <c r="A82" s="47" t="s">
        <v>29</v>
      </c>
      <c r="B82" s="116" t="s">
        <v>26</v>
      </c>
      <c r="C82" s="49">
        <v>40360</v>
      </c>
      <c r="D82" s="115">
        <v>0</v>
      </c>
      <c r="E82" s="38"/>
    </row>
    <row r="83" spans="1:5">
      <c r="A83" s="47" t="s">
        <v>29</v>
      </c>
      <c r="B83" s="116" t="s">
        <v>27</v>
      </c>
      <c r="C83" s="49">
        <v>40380</v>
      </c>
      <c r="D83" s="115">
        <v>0</v>
      </c>
      <c r="E83" s="38"/>
    </row>
    <row r="84" spans="1:5" ht="13.5" thickBot="1">
      <c r="A84" s="47" t="s">
        <v>29</v>
      </c>
      <c r="B84" s="116" t="s">
        <v>28</v>
      </c>
      <c r="C84" s="49">
        <v>40390</v>
      </c>
      <c r="D84" s="115">
        <v>0</v>
      </c>
      <c r="E84" s="38"/>
    </row>
    <row r="85" spans="1:5" ht="13.5" thickBot="1">
      <c r="A85" s="19" t="s">
        <v>33</v>
      </c>
      <c r="B85" s="20"/>
      <c r="C85" s="21"/>
      <c r="D85" s="108">
        <f>SUM(D71:D84)</f>
        <v>15698334.050000001</v>
      </c>
      <c r="E85" s="38"/>
    </row>
    <row r="86" spans="1:5">
      <c r="A86" s="51"/>
      <c r="B86" s="52"/>
      <c r="C86" s="53"/>
      <c r="D86" s="54"/>
      <c r="E86" s="38"/>
    </row>
    <row r="87" spans="1:5">
      <c r="A87" s="55" t="s">
        <v>34</v>
      </c>
      <c r="B87" s="52"/>
      <c r="C87" s="53"/>
      <c r="D87" s="54"/>
      <c r="E87" s="38"/>
    </row>
    <row r="88" spans="1:5">
      <c r="A88" s="56" t="s">
        <v>18</v>
      </c>
      <c r="B88" s="57" t="s">
        <v>19</v>
      </c>
      <c r="C88" s="49">
        <v>40110</v>
      </c>
      <c r="D88" s="115">
        <v>0</v>
      </c>
      <c r="E88" s="38"/>
    </row>
    <row r="89" spans="1:5" ht="13.5" thickBot="1">
      <c r="A89" s="58" t="s">
        <v>29</v>
      </c>
      <c r="B89" s="59" t="s">
        <v>19</v>
      </c>
      <c r="C89" s="60">
        <v>40310</v>
      </c>
      <c r="D89" s="117">
        <v>0</v>
      </c>
      <c r="E89" s="38"/>
    </row>
    <row r="90" spans="1:5" ht="13.5" thickBot="1">
      <c r="A90" s="19" t="s">
        <v>35</v>
      </c>
      <c r="B90" s="20"/>
      <c r="C90" s="21"/>
      <c r="D90" s="108">
        <f>SUM(D88:D89)</f>
        <v>0</v>
      </c>
      <c r="E90" s="38"/>
    </row>
    <row r="91" spans="1:5" ht="13.5" thickBot="1">
      <c r="A91" s="43"/>
      <c r="B91" s="52"/>
      <c r="C91" s="53"/>
      <c r="D91" s="54"/>
      <c r="E91" s="38"/>
    </row>
    <row r="92" spans="1:5" ht="13.5" thickBot="1">
      <c r="A92" s="19" t="s">
        <v>36</v>
      </c>
      <c r="B92" s="20"/>
      <c r="C92" s="21"/>
      <c r="D92" s="108">
        <f>+D85+D90</f>
        <v>15698334.050000001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26" t="s">
        <v>37</v>
      </c>
      <c r="B94" s="127"/>
      <c r="C94" s="64"/>
      <c r="D94" s="65"/>
      <c r="E94" s="38"/>
    </row>
    <row r="95" spans="1:5">
      <c r="A95" s="66" t="s">
        <v>18</v>
      </c>
      <c r="B95" s="67"/>
      <c r="C95" s="68"/>
      <c r="D95" s="118">
        <v>15053872.959999999</v>
      </c>
      <c r="E95" s="38"/>
    </row>
    <row r="96" spans="1:5">
      <c r="A96" s="70"/>
      <c r="B96" s="52"/>
      <c r="C96" s="71"/>
      <c r="D96" s="72"/>
      <c r="E96" s="38"/>
    </row>
    <row r="97" spans="1:256">
      <c r="A97" s="73" t="s">
        <v>29</v>
      </c>
      <c r="B97" s="74"/>
      <c r="C97" s="75"/>
      <c r="D97" s="119">
        <v>644461.08999999985</v>
      </c>
      <c r="E97" s="38"/>
    </row>
    <row r="98" spans="1:256" ht="13.5" thickBot="1">
      <c r="A98" s="77"/>
      <c r="B98" s="52"/>
      <c r="C98" s="71"/>
      <c r="D98" s="72"/>
      <c r="E98" s="38"/>
    </row>
    <row r="99" spans="1:256" ht="13.5" thickBot="1">
      <c r="A99" s="78" t="s">
        <v>2</v>
      </c>
      <c r="B99" s="79"/>
      <c r="C99" s="80"/>
      <c r="D99" s="120">
        <v>15698334.049999999</v>
      </c>
      <c r="E99" s="38"/>
    </row>
    <row r="100" spans="1:256">
      <c r="A100" s="82"/>
      <c r="B100" s="67"/>
      <c r="C100" s="62"/>
      <c r="D100" s="83"/>
      <c r="E100" s="38"/>
    </row>
    <row r="101" spans="1:256">
      <c r="A101" s="84" t="s">
        <v>38</v>
      </c>
      <c r="B101" s="85"/>
      <c r="C101" s="86"/>
      <c r="D101" s="121">
        <v>785057.6399999999</v>
      </c>
      <c r="E101" s="38"/>
    </row>
    <row r="102" spans="1:256" ht="13.5" thickBot="1">
      <c r="A102" s="82"/>
      <c r="B102" s="88"/>
      <c r="C102" s="62"/>
      <c r="D102" s="72"/>
      <c r="E102" s="38"/>
    </row>
    <row r="103" spans="1:256" ht="13.5" thickBot="1">
      <c r="A103" s="19" t="s">
        <v>39</v>
      </c>
      <c r="B103" s="20"/>
      <c r="C103" s="21"/>
      <c r="D103" s="108">
        <f>D99+D101</f>
        <v>16483391.689999999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2" spans="3:16">
      <c r="C182" s="1"/>
    </row>
    <row r="183" spans="3:16">
      <c r="C183" s="1"/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96"/>
      <c r="B229" s="97"/>
      <c r="C229" s="98"/>
      <c r="D229" s="97"/>
      <c r="E229" s="97"/>
      <c r="F229" s="99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96"/>
      <c r="B246" s="97"/>
      <c r="C246" s="98"/>
      <c r="D246" s="97"/>
      <c r="E246" s="97"/>
      <c r="F246" s="99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96"/>
      <c r="B295" s="97"/>
      <c r="C295" s="98"/>
      <c r="D295" s="97"/>
      <c r="E295" s="97"/>
      <c r="F295" s="99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96"/>
      <c r="B307" s="97"/>
      <c r="C307" s="98"/>
      <c r="D307" s="97"/>
      <c r="E307" s="97"/>
      <c r="F307" s="99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96"/>
      <c r="B321" s="97"/>
      <c r="C321" s="98"/>
      <c r="D321" s="97"/>
      <c r="E321" s="97"/>
      <c r="F321" s="99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96"/>
      <c r="B334" s="97"/>
      <c r="C334" s="98"/>
      <c r="D334" s="97"/>
      <c r="E334" s="97"/>
      <c r="F334" s="99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96"/>
      <c r="B415" s="97"/>
      <c r="C415" s="98"/>
      <c r="D415" s="97"/>
      <c r="E415" s="97"/>
      <c r="F415" s="99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96"/>
      <c r="B480" s="97"/>
      <c r="C480" s="98"/>
      <c r="D480" s="97"/>
      <c r="E480" s="97"/>
      <c r="F480" s="99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9.140625" style="90"/>
    <col min="4" max="4" width="20.85546875" style="1" customWidth="1"/>
    <col min="5" max="5" width="21" style="1" customWidth="1"/>
    <col min="6" max="16384" width="9.140625" style="1"/>
  </cols>
  <sheetData>
    <row r="1" spans="1:16">
      <c r="A1" s="138" t="s">
        <v>161</v>
      </c>
      <c r="B1" s="138"/>
      <c r="C1" s="138"/>
      <c r="D1" s="138"/>
      <c r="E1" s="138"/>
    </row>
    <row r="2" spans="1:16" ht="13.5" thickBot="1">
      <c r="A2" s="132"/>
      <c r="B2" s="132"/>
      <c r="C2" s="132"/>
      <c r="D2" s="2" t="s">
        <v>0</v>
      </c>
      <c r="E2" s="3" t="s">
        <v>137</v>
      </c>
    </row>
    <row r="3" spans="1:16" ht="13.5" thickBot="1">
      <c r="A3" s="124" t="s">
        <v>135</v>
      </c>
      <c r="B3" s="4"/>
      <c r="C3" s="4"/>
      <c r="D3" s="4"/>
      <c r="E3" s="125"/>
      <c r="F3" s="5"/>
    </row>
    <row r="4" spans="1:16" ht="12.75" customHeight="1">
      <c r="A4" s="6"/>
      <c r="B4" s="7"/>
      <c r="C4" s="8"/>
      <c r="D4" s="8" t="s">
        <v>1</v>
      </c>
      <c r="E4" s="134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135"/>
      <c r="F5" s="5"/>
    </row>
    <row r="6" spans="1:16">
      <c r="A6" s="12" t="s">
        <v>41</v>
      </c>
      <c r="B6" s="13"/>
      <c r="C6" s="105" t="s">
        <v>42</v>
      </c>
      <c r="D6" s="106">
        <v>483366.14</v>
      </c>
      <c r="E6" s="107">
        <v>483366.14</v>
      </c>
      <c r="F6" s="5"/>
    </row>
    <row r="7" spans="1:16">
      <c r="A7" s="12" t="s">
        <v>43</v>
      </c>
      <c r="B7" s="13"/>
      <c r="C7" s="105" t="s">
        <v>20</v>
      </c>
      <c r="D7" s="106">
        <v>5678293.3200000003</v>
      </c>
      <c r="E7" s="107">
        <v>6251129.7000000002</v>
      </c>
      <c r="F7" s="5"/>
    </row>
    <row r="8" spans="1:16">
      <c r="A8" s="12" t="s">
        <v>44</v>
      </c>
      <c r="B8" s="13"/>
      <c r="C8" s="105" t="s">
        <v>22</v>
      </c>
      <c r="D8" s="106">
        <v>2012312.16</v>
      </c>
      <c r="E8" s="107">
        <v>2125213.29</v>
      </c>
      <c r="F8" s="5"/>
    </row>
    <row r="9" spans="1:16">
      <c r="A9" s="12" t="s">
        <v>45</v>
      </c>
      <c r="B9" s="13"/>
      <c r="C9" s="105" t="s">
        <v>46</v>
      </c>
      <c r="D9" s="106">
        <v>163388.03</v>
      </c>
      <c r="E9" s="107">
        <v>171573.62</v>
      </c>
      <c r="F9" s="5"/>
    </row>
    <row r="10" spans="1:16">
      <c r="A10" s="12" t="s">
        <v>47</v>
      </c>
      <c r="B10" s="13"/>
      <c r="C10" s="105" t="s">
        <v>25</v>
      </c>
      <c r="D10" s="106">
        <v>326712.96000000002</v>
      </c>
      <c r="E10" s="107">
        <v>368370.4</v>
      </c>
      <c r="F10" s="5"/>
    </row>
    <row r="11" spans="1:16">
      <c r="A11" s="12" t="s">
        <v>48</v>
      </c>
      <c r="B11" s="13"/>
      <c r="C11" s="105" t="s">
        <v>49</v>
      </c>
      <c r="D11" s="106">
        <v>63781.56</v>
      </c>
      <c r="E11" s="107">
        <v>63781.56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2" t="s">
        <v>50</v>
      </c>
      <c r="B12" s="13"/>
      <c r="C12" s="105" t="s">
        <v>51</v>
      </c>
      <c r="D12" s="106">
        <v>0</v>
      </c>
      <c r="E12" s="107">
        <v>0</v>
      </c>
      <c r="F12" s="5"/>
    </row>
    <row r="13" spans="1:16" ht="13.5" thickBot="1">
      <c r="A13" s="12" t="s">
        <v>52</v>
      </c>
      <c r="B13" s="13"/>
      <c r="C13" s="105" t="s">
        <v>53</v>
      </c>
      <c r="D13" s="106">
        <v>13888.5</v>
      </c>
      <c r="E13" s="107">
        <v>13888.5</v>
      </c>
      <c r="F13" s="5"/>
    </row>
    <row r="14" spans="1:16" ht="13.5" thickBot="1">
      <c r="A14" s="19" t="s">
        <v>6</v>
      </c>
      <c r="B14" s="20"/>
      <c r="C14" s="21"/>
      <c r="D14" s="108">
        <f>SUM(D6:D13)</f>
        <v>8741742.6700000018</v>
      </c>
      <c r="E14" s="108">
        <f>SUM(E6:E13)</f>
        <v>9477323.209999999</v>
      </c>
      <c r="F14" s="5"/>
    </row>
    <row r="15" spans="1:16">
      <c r="A15" s="23" t="s">
        <v>54</v>
      </c>
      <c r="B15" s="13"/>
      <c r="C15" s="109" t="s">
        <v>55</v>
      </c>
      <c r="D15" s="110">
        <v>0</v>
      </c>
      <c r="E15" s="27"/>
      <c r="F15" s="5"/>
    </row>
    <row r="16" spans="1:16">
      <c r="A16" s="23" t="s">
        <v>56</v>
      </c>
      <c r="B16" s="13"/>
      <c r="C16" s="109" t="s">
        <v>30</v>
      </c>
      <c r="D16" s="110">
        <v>572836.38</v>
      </c>
      <c r="E16" s="27"/>
      <c r="F16" s="5"/>
    </row>
    <row r="17" spans="1:6">
      <c r="A17" s="23" t="s">
        <v>57</v>
      </c>
      <c r="B17" s="13"/>
      <c r="C17" s="109" t="s">
        <v>31</v>
      </c>
      <c r="D17" s="110">
        <v>112901.13</v>
      </c>
      <c r="E17" s="27"/>
      <c r="F17" s="5"/>
    </row>
    <row r="18" spans="1:6">
      <c r="A18" s="23" t="s">
        <v>58</v>
      </c>
      <c r="B18" s="13"/>
      <c r="C18" s="109" t="s">
        <v>59</v>
      </c>
      <c r="D18" s="110">
        <v>8185.59</v>
      </c>
      <c r="E18" s="27"/>
      <c r="F18" s="5"/>
    </row>
    <row r="19" spans="1:6">
      <c r="A19" s="23" t="s">
        <v>60</v>
      </c>
      <c r="B19" s="13"/>
      <c r="C19" s="109" t="s">
        <v>32</v>
      </c>
      <c r="D19" s="110">
        <v>41657.440000000002</v>
      </c>
      <c r="E19" s="27"/>
      <c r="F19" s="5"/>
    </row>
    <row r="20" spans="1:6">
      <c r="A20" s="23" t="s">
        <v>61</v>
      </c>
      <c r="B20" s="13"/>
      <c r="C20" s="109" t="s">
        <v>62</v>
      </c>
      <c r="D20" s="110">
        <v>0</v>
      </c>
      <c r="E20" s="27"/>
      <c r="F20" s="5"/>
    </row>
    <row r="21" spans="1:6">
      <c r="A21" s="23" t="s">
        <v>63</v>
      </c>
      <c r="B21" s="18"/>
      <c r="C21" s="109" t="s">
        <v>64</v>
      </c>
      <c r="D21" s="110">
        <v>0</v>
      </c>
      <c r="E21" s="27"/>
      <c r="F21" s="5"/>
    </row>
    <row r="22" spans="1:6" ht="13.5" thickBot="1">
      <c r="A22" s="23" t="s">
        <v>65</v>
      </c>
      <c r="B22" s="18"/>
      <c r="C22" s="109" t="s">
        <v>66</v>
      </c>
      <c r="D22" s="110">
        <v>0</v>
      </c>
      <c r="E22" s="28"/>
      <c r="F22" s="5"/>
    </row>
    <row r="23" spans="1:6" ht="13.5" thickBot="1">
      <c r="A23" s="19" t="s">
        <v>7</v>
      </c>
      <c r="B23" s="20"/>
      <c r="C23" s="21"/>
      <c r="D23" s="108">
        <f>SUM(D15:D22)</f>
        <v>735580.54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108">
        <f>D23+D14</f>
        <v>9477323.2100000009</v>
      </c>
      <c r="E24" s="108">
        <v>9477323.2100000028</v>
      </c>
      <c r="F24" s="5"/>
    </row>
    <row r="25" spans="1:6">
      <c r="A25" s="30"/>
      <c r="B25" s="31"/>
      <c r="C25" s="32"/>
      <c r="D25" s="33"/>
      <c r="E25" s="28"/>
      <c r="F25" s="5"/>
    </row>
    <row r="26" spans="1:6">
      <c r="A26" s="9" t="s">
        <v>10</v>
      </c>
      <c r="B26" s="31"/>
      <c r="C26" s="32"/>
      <c r="D26" s="33"/>
      <c r="E26" s="27"/>
      <c r="F26" s="5"/>
    </row>
    <row r="27" spans="1:6">
      <c r="A27" s="12" t="s">
        <v>67</v>
      </c>
      <c r="B27" s="13"/>
      <c r="C27" s="105" t="s">
        <v>68</v>
      </c>
      <c r="D27" s="111">
        <v>0</v>
      </c>
      <c r="E27" s="27"/>
      <c r="F27" s="35"/>
    </row>
    <row r="28" spans="1:6">
      <c r="A28" s="12" t="s">
        <v>69</v>
      </c>
      <c r="B28" s="13"/>
      <c r="C28" s="105" t="s">
        <v>70</v>
      </c>
      <c r="D28" s="111">
        <v>108317.45</v>
      </c>
      <c r="E28" s="27"/>
      <c r="F28" s="35"/>
    </row>
    <row r="29" spans="1:6">
      <c r="A29" s="12" t="s">
        <v>71</v>
      </c>
      <c r="B29" s="13"/>
      <c r="C29" s="105" t="s">
        <v>72</v>
      </c>
      <c r="D29" s="111">
        <v>0</v>
      </c>
      <c r="E29" s="27"/>
      <c r="F29" s="35"/>
    </row>
    <row r="30" spans="1:6">
      <c r="A30" s="12" t="s">
        <v>73</v>
      </c>
      <c r="B30" s="13"/>
      <c r="C30" s="105" t="s">
        <v>74</v>
      </c>
      <c r="D30" s="111">
        <v>38817.160000000003</v>
      </c>
      <c r="E30" s="28"/>
      <c r="F30" s="35"/>
    </row>
    <row r="31" spans="1:6">
      <c r="A31" s="12" t="s">
        <v>75</v>
      </c>
      <c r="B31" s="13"/>
      <c r="C31" s="105" t="s">
        <v>76</v>
      </c>
      <c r="D31" s="111">
        <v>0</v>
      </c>
      <c r="E31" s="28"/>
      <c r="F31" s="35"/>
    </row>
    <row r="32" spans="1:6">
      <c r="A32" s="12" t="s">
        <v>77</v>
      </c>
      <c r="B32" s="13"/>
      <c r="C32" s="105" t="s">
        <v>78</v>
      </c>
      <c r="D32" s="111">
        <v>0</v>
      </c>
      <c r="E32" s="28"/>
      <c r="F32" s="35"/>
    </row>
    <row r="33" spans="1:10">
      <c r="A33" s="12" t="s">
        <v>79</v>
      </c>
      <c r="B33" s="13"/>
      <c r="C33" s="14">
        <v>40262</v>
      </c>
      <c r="D33" s="111">
        <v>0</v>
      </c>
      <c r="E33" s="28"/>
      <c r="F33" s="35"/>
    </row>
    <row r="34" spans="1:10">
      <c r="A34" s="12" t="s">
        <v>80</v>
      </c>
      <c r="B34" s="13"/>
      <c r="C34" s="105" t="s">
        <v>81</v>
      </c>
      <c r="D34" s="111">
        <v>0</v>
      </c>
      <c r="E34" s="28"/>
      <c r="F34" s="35"/>
    </row>
    <row r="35" spans="1:10">
      <c r="A35" s="12" t="s">
        <v>82</v>
      </c>
      <c r="B35" s="13"/>
      <c r="C35" s="105" t="s">
        <v>83</v>
      </c>
      <c r="D35" s="111">
        <v>0</v>
      </c>
      <c r="E35" s="28"/>
      <c r="F35" s="35"/>
    </row>
    <row r="36" spans="1:10">
      <c r="A36" s="12" t="s">
        <v>84</v>
      </c>
      <c r="B36" s="13"/>
      <c r="C36" s="14">
        <v>40265</v>
      </c>
      <c r="D36" s="111">
        <v>0</v>
      </c>
      <c r="E36" s="28"/>
      <c r="F36" s="35"/>
    </row>
    <row r="37" spans="1:10">
      <c r="A37" s="12" t="s">
        <v>11</v>
      </c>
      <c r="B37" s="13"/>
      <c r="C37" s="105" t="s">
        <v>138</v>
      </c>
      <c r="D37" s="111">
        <v>0</v>
      </c>
      <c r="E37" s="28"/>
      <c r="F37" s="35"/>
    </row>
    <row r="38" spans="1:10">
      <c r="A38" s="12" t="s">
        <v>85</v>
      </c>
      <c r="B38" s="13"/>
      <c r="C38" s="105" t="s">
        <v>86</v>
      </c>
      <c r="D38" s="111">
        <v>0</v>
      </c>
      <c r="E38" s="28"/>
      <c r="F38" s="35"/>
    </row>
    <row r="39" spans="1:10">
      <c r="A39" s="12" t="s">
        <v>87</v>
      </c>
      <c r="B39" s="13"/>
      <c r="C39" s="105" t="s">
        <v>88</v>
      </c>
      <c r="D39" s="111">
        <v>1407</v>
      </c>
      <c r="E39" s="28"/>
      <c r="F39" s="112"/>
      <c r="G39" s="5"/>
    </row>
    <row r="40" spans="1:10">
      <c r="A40" s="12" t="s">
        <v>89</v>
      </c>
      <c r="B40" s="13"/>
      <c r="C40" s="105" t="s">
        <v>90</v>
      </c>
      <c r="D40" s="111">
        <v>284324</v>
      </c>
      <c r="E40" s="28"/>
      <c r="F40" s="112"/>
    </row>
    <row r="41" spans="1:10">
      <c r="A41" s="12" t="s">
        <v>91</v>
      </c>
      <c r="B41" s="13"/>
      <c r="C41" s="105" t="s">
        <v>92</v>
      </c>
      <c r="D41" s="111">
        <v>496035</v>
      </c>
      <c r="E41" s="28"/>
      <c r="F41" s="30"/>
    </row>
    <row r="42" spans="1:10">
      <c r="A42" s="12" t="s">
        <v>93</v>
      </c>
      <c r="B42" s="13"/>
      <c r="C42" s="105" t="s">
        <v>94</v>
      </c>
      <c r="D42" s="111">
        <v>119310</v>
      </c>
      <c r="E42" s="28"/>
      <c r="F42" s="112"/>
    </row>
    <row r="43" spans="1:10">
      <c r="A43" s="12" t="s">
        <v>95</v>
      </c>
      <c r="B43" s="13"/>
      <c r="C43" s="105" t="s">
        <v>96</v>
      </c>
      <c r="D43" s="111">
        <v>370</v>
      </c>
      <c r="E43" s="28"/>
      <c r="F43" s="35"/>
    </row>
    <row r="44" spans="1:10">
      <c r="A44" s="12" t="s">
        <v>97</v>
      </c>
      <c r="B44" s="13"/>
      <c r="C44" s="105" t="s">
        <v>98</v>
      </c>
      <c r="D44" s="111">
        <v>19948</v>
      </c>
      <c r="E44" s="28"/>
      <c r="F44" s="35"/>
      <c r="J44" s="5"/>
    </row>
    <row r="45" spans="1:10">
      <c r="A45" s="12" t="s">
        <v>99</v>
      </c>
      <c r="B45" s="13"/>
      <c r="C45" s="105" t="s">
        <v>100</v>
      </c>
      <c r="D45" s="111">
        <v>416325.35</v>
      </c>
      <c r="E45" s="28"/>
      <c r="F45" s="35"/>
    </row>
    <row r="46" spans="1:10">
      <c r="A46" s="12" t="s">
        <v>101</v>
      </c>
      <c r="B46" s="13"/>
      <c r="C46" s="105" t="s">
        <v>102</v>
      </c>
      <c r="D46" s="111">
        <v>856041.88</v>
      </c>
      <c r="E46" s="28"/>
      <c r="F46" s="35"/>
    </row>
    <row r="47" spans="1:10">
      <c r="A47" s="12" t="s">
        <v>103</v>
      </c>
      <c r="B47" s="13"/>
      <c r="C47" s="105" t="s">
        <v>104</v>
      </c>
      <c r="D47" s="111">
        <v>0</v>
      </c>
      <c r="E47" s="28"/>
      <c r="F47" s="35"/>
    </row>
    <row r="48" spans="1:10">
      <c r="A48" s="12" t="s">
        <v>105</v>
      </c>
      <c r="B48" s="13"/>
      <c r="C48" s="105" t="s">
        <v>106</v>
      </c>
      <c r="D48" s="111">
        <v>1261401.56</v>
      </c>
      <c r="E48" s="28"/>
      <c r="F48" s="35"/>
    </row>
    <row r="49" spans="1:6">
      <c r="A49" s="12" t="s">
        <v>107</v>
      </c>
      <c r="B49" s="13"/>
      <c r="C49" s="105" t="s">
        <v>108</v>
      </c>
      <c r="D49" s="111">
        <v>8586.7199999999993</v>
      </c>
      <c r="E49" s="28"/>
      <c r="F49" s="35"/>
    </row>
    <row r="50" spans="1:6">
      <c r="A50" s="12" t="s">
        <v>109</v>
      </c>
      <c r="B50" s="13"/>
      <c r="C50" s="105" t="s">
        <v>110</v>
      </c>
      <c r="D50" s="111">
        <v>66772.88</v>
      </c>
      <c r="E50" s="28"/>
      <c r="F50" s="35"/>
    </row>
    <row r="51" spans="1:6">
      <c r="A51" s="12" t="s">
        <v>111</v>
      </c>
      <c r="B51" s="13"/>
      <c r="C51" s="105" t="s">
        <v>112</v>
      </c>
      <c r="D51" s="111">
        <v>463223.98</v>
      </c>
      <c r="E51" s="28"/>
      <c r="F51" s="35"/>
    </row>
    <row r="52" spans="1:6">
      <c r="A52" s="12" t="s">
        <v>113</v>
      </c>
      <c r="B52" s="13"/>
      <c r="C52" s="105" t="s">
        <v>114</v>
      </c>
      <c r="D52" s="111">
        <v>394114.66</v>
      </c>
      <c r="E52" s="28"/>
      <c r="F52" s="35"/>
    </row>
    <row r="53" spans="1:6">
      <c r="A53" s="12" t="s">
        <v>115</v>
      </c>
      <c r="B53" s="13"/>
      <c r="C53" s="105" t="s">
        <v>116</v>
      </c>
      <c r="D53" s="111">
        <v>-140</v>
      </c>
      <c r="E53" s="28"/>
      <c r="F53" s="35"/>
    </row>
    <row r="54" spans="1:6">
      <c r="A54" s="12" t="s">
        <v>117</v>
      </c>
      <c r="B54" s="13"/>
      <c r="C54" s="105" t="s">
        <v>118</v>
      </c>
      <c r="D54" s="111">
        <v>58915</v>
      </c>
      <c r="E54" s="28"/>
      <c r="F54" s="35"/>
    </row>
    <row r="55" spans="1:6">
      <c r="A55" s="12" t="s">
        <v>119</v>
      </c>
      <c r="B55" s="13"/>
      <c r="C55" s="105" t="s">
        <v>120</v>
      </c>
      <c r="D55" s="111">
        <v>7001</v>
      </c>
      <c r="E55" s="28"/>
      <c r="F55" s="35"/>
    </row>
    <row r="56" spans="1:6">
      <c r="A56" s="12" t="s">
        <v>121</v>
      </c>
      <c r="B56" s="13"/>
      <c r="C56" s="105" t="s">
        <v>122</v>
      </c>
      <c r="D56" s="111">
        <v>0</v>
      </c>
      <c r="E56" s="28"/>
      <c r="F56" s="35"/>
    </row>
    <row r="57" spans="1:6">
      <c r="A57" s="12" t="s">
        <v>123</v>
      </c>
      <c r="B57" s="13"/>
      <c r="C57" s="105" t="s">
        <v>124</v>
      </c>
      <c r="D57" s="111">
        <v>0</v>
      </c>
      <c r="E57" s="28"/>
      <c r="F57" s="35"/>
    </row>
    <row r="58" spans="1:6">
      <c r="A58" s="12" t="s">
        <v>125</v>
      </c>
      <c r="B58" s="13"/>
      <c r="C58" s="105" t="s">
        <v>126</v>
      </c>
      <c r="D58" s="111">
        <v>0</v>
      </c>
      <c r="E58" s="28"/>
      <c r="F58" s="35"/>
    </row>
    <row r="59" spans="1:6">
      <c r="A59" s="12" t="s">
        <v>127</v>
      </c>
      <c r="B59" s="13"/>
      <c r="C59" s="105" t="s">
        <v>128</v>
      </c>
      <c r="D59" s="111">
        <v>0</v>
      </c>
      <c r="E59" s="28"/>
      <c r="F59" s="35"/>
    </row>
    <row r="60" spans="1:6">
      <c r="A60" s="12" t="s">
        <v>129</v>
      </c>
      <c r="B60" s="13"/>
      <c r="C60" s="105" t="s">
        <v>130</v>
      </c>
      <c r="D60" s="111">
        <v>0</v>
      </c>
      <c r="E60" s="28"/>
      <c r="F60" s="35"/>
    </row>
    <row r="61" spans="1:6" ht="13.5" thickBot="1">
      <c r="A61" s="12" t="s">
        <v>131</v>
      </c>
      <c r="B61" s="13"/>
      <c r="C61" s="105" t="s">
        <v>132</v>
      </c>
      <c r="D61" s="111">
        <v>0</v>
      </c>
      <c r="E61" s="28"/>
      <c r="F61" s="35"/>
    </row>
    <row r="62" spans="1:6" ht="13.5" thickBot="1">
      <c r="A62" s="19" t="s">
        <v>12</v>
      </c>
      <c r="B62" s="20"/>
      <c r="C62" s="21"/>
      <c r="D62" s="108">
        <f>SUM(D27:D61)</f>
        <v>4600771.6399999997</v>
      </c>
      <c r="E62" s="28"/>
    </row>
    <row r="63" spans="1:6" ht="13.5" thickBot="1">
      <c r="A63" s="19" t="s">
        <v>13</v>
      </c>
      <c r="B63" s="20"/>
      <c r="C63" s="21"/>
      <c r="D63" s="108">
        <f>D24+D62</f>
        <v>14078094.850000001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36" t="s">
        <v>161</v>
      </c>
      <c r="B66" s="136"/>
      <c r="C66" s="136"/>
      <c r="D66" s="136"/>
      <c r="E66" s="39"/>
    </row>
    <row r="67" spans="1:5" ht="13.5" thickBot="1">
      <c r="A67" s="137" t="s">
        <v>135</v>
      </c>
      <c r="B67" s="137"/>
      <c r="C67" s="137"/>
      <c r="D67" s="137"/>
      <c r="E67" s="39"/>
    </row>
    <row r="68" spans="1:5">
      <c r="A68" s="40" t="s">
        <v>14</v>
      </c>
      <c r="B68" s="10"/>
      <c r="C68" s="41"/>
      <c r="D68" s="42"/>
      <c r="E68" s="38"/>
    </row>
    <row r="69" spans="1:5">
      <c r="A69" s="43"/>
      <c r="B69" s="31"/>
      <c r="C69" s="41"/>
      <c r="D69" s="44"/>
      <c r="E69" s="38"/>
    </row>
    <row r="70" spans="1:5" ht="13.5" thickBot="1">
      <c r="A70" s="40" t="s">
        <v>15</v>
      </c>
      <c r="B70" s="31"/>
      <c r="C70" s="41" t="s">
        <v>16</v>
      </c>
      <c r="D70" s="42" t="s">
        <v>17</v>
      </c>
      <c r="E70" s="38"/>
    </row>
    <row r="71" spans="1:5">
      <c r="A71" s="45" t="s">
        <v>18</v>
      </c>
      <c r="B71" s="46" t="s">
        <v>19</v>
      </c>
      <c r="C71" s="113" t="s">
        <v>20</v>
      </c>
      <c r="D71" s="114">
        <v>6161659.46</v>
      </c>
      <c r="E71" s="38"/>
    </row>
    <row r="72" spans="1:5">
      <c r="A72" s="47" t="s">
        <v>18</v>
      </c>
      <c r="B72" s="48" t="s">
        <v>21</v>
      </c>
      <c r="C72" s="49" t="s">
        <v>22</v>
      </c>
      <c r="D72" s="115">
        <v>2012312.16</v>
      </c>
      <c r="E72" s="38"/>
    </row>
    <row r="73" spans="1:5">
      <c r="A73" s="47" t="s">
        <v>18</v>
      </c>
      <c r="B73" s="48" t="s">
        <v>23</v>
      </c>
      <c r="C73" s="49">
        <v>40130</v>
      </c>
      <c r="D73" s="115">
        <v>163388.03</v>
      </c>
      <c r="E73" s="38"/>
    </row>
    <row r="74" spans="1:5">
      <c r="A74" s="47" t="s">
        <v>18</v>
      </c>
      <c r="B74" s="48" t="s">
        <v>24</v>
      </c>
      <c r="C74" s="49" t="s">
        <v>25</v>
      </c>
      <c r="D74" s="115">
        <v>326712.96000000002</v>
      </c>
      <c r="E74" s="38"/>
    </row>
    <row r="75" spans="1:5">
      <c r="A75" s="47" t="s">
        <v>18</v>
      </c>
      <c r="B75" s="48" t="s">
        <v>26</v>
      </c>
      <c r="C75" s="49">
        <v>40160</v>
      </c>
      <c r="D75" s="115">
        <v>63781.56</v>
      </c>
      <c r="E75" s="38"/>
    </row>
    <row r="76" spans="1:5">
      <c r="A76" s="47" t="s">
        <v>18</v>
      </c>
      <c r="B76" s="48" t="s">
        <v>27</v>
      </c>
      <c r="C76" s="49">
        <v>40180</v>
      </c>
      <c r="D76" s="115">
        <v>0</v>
      </c>
      <c r="E76" s="38"/>
    </row>
    <row r="77" spans="1:5">
      <c r="A77" s="47" t="s">
        <v>18</v>
      </c>
      <c r="B77" s="48" t="s">
        <v>28</v>
      </c>
      <c r="C77" s="49">
        <v>40190</v>
      </c>
      <c r="D77" s="115">
        <v>13888.5</v>
      </c>
      <c r="E77" s="38"/>
    </row>
    <row r="78" spans="1:5">
      <c r="A78" s="47" t="s">
        <v>29</v>
      </c>
      <c r="B78" s="48" t="s">
        <v>19</v>
      </c>
      <c r="C78" s="49" t="s">
        <v>30</v>
      </c>
      <c r="D78" s="115">
        <v>572836.38</v>
      </c>
      <c r="E78" s="38"/>
    </row>
    <row r="79" spans="1:5">
      <c r="A79" s="47" t="s">
        <v>29</v>
      </c>
      <c r="B79" s="48" t="s">
        <v>21</v>
      </c>
      <c r="C79" s="49" t="s">
        <v>31</v>
      </c>
      <c r="D79" s="115">
        <v>112901.13</v>
      </c>
      <c r="E79" s="38"/>
    </row>
    <row r="80" spans="1:5">
      <c r="A80" s="47" t="s">
        <v>29</v>
      </c>
      <c r="B80" s="48" t="s">
        <v>23</v>
      </c>
      <c r="C80" s="49">
        <v>40330</v>
      </c>
      <c r="D80" s="115">
        <v>8185.59</v>
      </c>
      <c r="E80" s="38"/>
    </row>
    <row r="81" spans="1:5">
      <c r="A81" s="47" t="s">
        <v>29</v>
      </c>
      <c r="B81" s="48" t="s">
        <v>24</v>
      </c>
      <c r="C81" s="49" t="s">
        <v>32</v>
      </c>
      <c r="D81" s="115">
        <v>41657.440000000002</v>
      </c>
      <c r="E81" s="38"/>
    </row>
    <row r="82" spans="1:5">
      <c r="A82" s="47" t="s">
        <v>29</v>
      </c>
      <c r="B82" s="116" t="s">
        <v>26</v>
      </c>
      <c r="C82" s="49">
        <v>40360</v>
      </c>
      <c r="D82" s="115">
        <v>0</v>
      </c>
      <c r="E82" s="38"/>
    </row>
    <row r="83" spans="1:5">
      <c r="A83" s="47" t="s">
        <v>29</v>
      </c>
      <c r="B83" s="116" t="s">
        <v>27</v>
      </c>
      <c r="C83" s="49">
        <v>40380</v>
      </c>
      <c r="D83" s="115">
        <v>0</v>
      </c>
      <c r="E83" s="38"/>
    </row>
    <row r="84" spans="1:5" ht="13.5" thickBot="1">
      <c r="A84" s="47" t="s">
        <v>29</v>
      </c>
      <c r="B84" s="116" t="s">
        <v>28</v>
      </c>
      <c r="C84" s="49">
        <v>40390</v>
      </c>
      <c r="D84" s="115">
        <v>0</v>
      </c>
      <c r="E84" s="38"/>
    </row>
    <row r="85" spans="1:5" ht="13.5" thickBot="1">
      <c r="A85" s="19" t="s">
        <v>33</v>
      </c>
      <c r="B85" s="20"/>
      <c r="C85" s="21"/>
      <c r="D85" s="108">
        <f>SUM(D71:D84)</f>
        <v>9477323.2100000028</v>
      </c>
      <c r="E85" s="38"/>
    </row>
    <row r="86" spans="1:5">
      <c r="A86" s="51"/>
      <c r="B86" s="52"/>
      <c r="C86" s="53"/>
      <c r="D86" s="54"/>
      <c r="E86" s="38"/>
    </row>
    <row r="87" spans="1:5">
      <c r="A87" s="55" t="s">
        <v>34</v>
      </c>
      <c r="B87" s="52"/>
      <c r="C87" s="53"/>
      <c r="D87" s="54"/>
      <c r="E87" s="38"/>
    </row>
    <row r="88" spans="1:5">
      <c r="A88" s="56" t="s">
        <v>18</v>
      </c>
      <c r="B88" s="57" t="s">
        <v>19</v>
      </c>
      <c r="C88" s="49">
        <v>40110</v>
      </c>
      <c r="D88" s="115">
        <v>0</v>
      </c>
      <c r="E88" s="38"/>
    </row>
    <row r="89" spans="1:5" ht="13.5" thickBot="1">
      <c r="A89" s="58" t="s">
        <v>29</v>
      </c>
      <c r="B89" s="59" t="s">
        <v>19</v>
      </c>
      <c r="C89" s="60">
        <v>40310</v>
      </c>
      <c r="D89" s="117">
        <v>0</v>
      </c>
      <c r="E89" s="38"/>
    </row>
    <row r="90" spans="1:5" ht="13.5" thickBot="1">
      <c r="A90" s="19" t="s">
        <v>35</v>
      </c>
      <c r="B90" s="20"/>
      <c r="C90" s="21"/>
      <c r="D90" s="108">
        <f>SUM(D88:D89)</f>
        <v>0</v>
      </c>
      <c r="E90" s="38"/>
    </row>
    <row r="91" spans="1:5" ht="13.5" thickBot="1">
      <c r="A91" s="43"/>
      <c r="B91" s="52"/>
      <c r="C91" s="53"/>
      <c r="D91" s="54"/>
      <c r="E91" s="38"/>
    </row>
    <row r="92" spans="1:5" ht="13.5" thickBot="1">
      <c r="A92" s="19" t="s">
        <v>36</v>
      </c>
      <c r="B92" s="20"/>
      <c r="C92" s="21"/>
      <c r="D92" s="108">
        <f>+D85+D90</f>
        <v>9477323.2100000028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26" t="s">
        <v>37</v>
      </c>
      <c r="B94" s="127"/>
      <c r="C94" s="64"/>
      <c r="D94" s="65"/>
      <c r="E94" s="38"/>
    </row>
    <row r="95" spans="1:5">
      <c r="A95" s="66" t="s">
        <v>18</v>
      </c>
      <c r="B95" s="67"/>
      <c r="C95" s="68"/>
      <c r="D95" s="118">
        <v>8741742.6700000018</v>
      </c>
      <c r="E95" s="38"/>
    </row>
    <row r="96" spans="1:5">
      <c r="A96" s="70"/>
      <c r="B96" s="52"/>
      <c r="C96" s="71"/>
      <c r="D96" s="72"/>
      <c r="E96" s="38"/>
    </row>
    <row r="97" spans="1:256">
      <c r="A97" s="73" t="s">
        <v>29</v>
      </c>
      <c r="B97" s="74"/>
      <c r="C97" s="75"/>
      <c r="D97" s="119">
        <v>735580.54</v>
      </c>
      <c r="E97" s="38"/>
    </row>
    <row r="98" spans="1:256" ht="13.5" thickBot="1">
      <c r="A98" s="77"/>
      <c r="B98" s="52"/>
      <c r="C98" s="71"/>
      <c r="D98" s="72"/>
      <c r="E98" s="38"/>
    </row>
    <row r="99" spans="1:256" ht="13.5" thickBot="1">
      <c r="A99" s="78" t="s">
        <v>2</v>
      </c>
      <c r="B99" s="79"/>
      <c r="C99" s="80"/>
      <c r="D99" s="120">
        <v>9477323.2100000009</v>
      </c>
      <c r="E99" s="38"/>
    </row>
    <row r="100" spans="1:256">
      <c r="A100" s="82"/>
      <c r="B100" s="67"/>
      <c r="C100" s="62"/>
      <c r="D100" s="83"/>
      <c r="E100" s="38"/>
    </row>
    <row r="101" spans="1:256">
      <c r="A101" s="84" t="s">
        <v>38</v>
      </c>
      <c r="B101" s="85"/>
      <c r="C101" s="86"/>
      <c r="D101" s="121">
        <v>463223.98</v>
      </c>
      <c r="E101" s="38"/>
    </row>
    <row r="102" spans="1:256" ht="13.5" thickBot="1">
      <c r="A102" s="82"/>
      <c r="B102" s="88"/>
      <c r="C102" s="62"/>
      <c r="D102" s="72"/>
      <c r="E102" s="38"/>
    </row>
    <row r="103" spans="1:256" ht="13.5" thickBot="1">
      <c r="A103" s="19" t="s">
        <v>39</v>
      </c>
      <c r="B103" s="20"/>
      <c r="C103" s="21"/>
      <c r="D103" s="108">
        <f>D99+D101</f>
        <v>9940547.1900000013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2" spans="3:16">
      <c r="C182" s="1"/>
    </row>
    <row r="183" spans="3:16">
      <c r="C183" s="1"/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96"/>
      <c r="B229" s="97"/>
      <c r="C229" s="98"/>
      <c r="D229" s="97"/>
      <c r="E229" s="97"/>
      <c r="F229" s="99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96"/>
      <c r="B246" s="97"/>
      <c r="C246" s="98"/>
      <c r="D246" s="97"/>
      <c r="E246" s="97"/>
      <c r="F246" s="99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96"/>
      <c r="B295" s="97"/>
      <c r="C295" s="98"/>
      <c r="D295" s="97"/>
      <c r="E295" s="97"/>
      <c r="F295" s="99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96"/>
      <c r="B307" s="97"/>
      <c r="C307" s="98"/>
      <c r="D307" s="97"/>
      <c r="E307" s="97"/>
      <c r="F307" s="99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96"/>
      <c r="B321" s="97"/>
      <c r="C321" s="98"/>
      <c r="D321" s="97"/>
      <c r="E321" s="97"/>
      <c r="F321" s="99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96"/>
      <c r="B334" s="97"/>
      <c r="C334" s="98"/>
      <c r="D334" s="97"/>
      <c r="E334" s="97"/>
      <c r="F334" s="99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96"/>
      <c r="B415" s="97"/>
      <c r="C415" s="98"/>
      <c r="D415" s="97"/>
      <c r="E415" s="97"/>
      <c r="F415" s="99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96"/>
      <c r="B480" s="97"/>
      <c r="C480" s="98"/>
      <c r="D480" s="97"/>
      <c r="E480" s="97"/>
      <c r="F480" s="99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9.140625" style="90"/>
    <col min="4" max="4" width="20.85546875" style="1" customWidth="1"/>
    <col min="5" max="5" width="21" style="1" customWidth="1"/>
    <col min="6" max="16384" width="9.140625" style="1"/>
  </cols>
  <sheetData>
    <row r="1" spans="1:16">
      <c r="A1" s="138" t="s">
        <v>167</v>
      </c>
      <c r="B1" s="138"/>
      <c r="C1" s="138"/>
      <c r="D1" s="138"/>
      <c r="E1" s="138"/>
    </row>
    <row r="2" spans="1:16" ht="13.5" thickBot="1">
      <c r="A2" s="132"/>
      <c r="B2" s="132"/>
      <c r="C2" s="132"/>
      <c r="D2" s="2" t="s">
        <v>0</v>
      </c>
      <c r="E2" s="3" t="s">
        <v>143</v>
      </c>
    </row>
    <row r="3" spans="1:16" ht="13.5" thickBot="1">
      <c r="A3" s="124" t="s">
        <v>135</v>
      </c>
      <c r="B3" s="4"/>
      <c r="C3" s="4"/>
      <c r="D3" s="4"/>
      <c r="E3" s="125"/>
      <c r="F3" s="5"/>
    </row>
    <row r="4" spans="1:16" ht="12.75" customHeight="1">
      <c r="A4" s="6"/>
      <c r="B4" s="7"/>
      <c r="C4" s="8"/>
      <c r="D4" s="8" t="s">
        <v>1</v>
      </c>
      <c r="E4" s="134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135"/>
      <c r="F5" s="5"/>
    </row>
    <row r="6" spans="1:16">
      <c r="A6" s="12" t="s">
        <v>41</v>
      </c>
      <c r="B6" s="13"/>
      <c r="C6" s="14" t="s">
        <v>42</v>
      </c>
      <c r="D6" s="106">
        <v>7564685.6399999997</v>
      </c>
      <c r="E6" s="107">
        <v>8119878.5899999999</v>
      </c>
      <c r="F6" s="5"/>
    </row>
    <row r="7" spans="1:16">
      <c r="A7" s="12" t="s">
        <v>43</v>
      </c>
      <c r="B7" s="13"/>
      <c r="C7" s="14" t="s">
        <v>20</v>
      </c>
      <c r="D7" s="106">
        <v>26927129.140000001</v>
      </c>
      <c r="E7" s="107">
        <v>30290497.82</v>
      </c>
      <c r="F7" s="5"/>
    </row>
    <row r="8" spans="1:16">
      <c r="A8" s="12" t="s">
        <v>44</v>
      </c>
      <c r="B8" s="13"/>
      <c r="C8" s="14" t="s">
        <v>22</v>
      </c>
      <c r="D8" s="106">
        <v>11096326.15</v>
      </c>
      <c r="E8" s="107">
        <v>12095422.57</v>
      </c>
      <c r="F8" s="5"/>
    </row>
    <row r="9" spans="1:16">
      <c r="A9" s="12" t="s">
        <v>45</v>
      </c>
      <c r="B9" s="13"/>
      <c r="C9" s="14" t="s">
        <v>46</v>
      </c>
      <c r="D9" s="106">
        <v>336295.63</v>
      </c>
      <c r="E9" s="107">
        <v>383011.33</v>
      </c>
      <c r="F9" s="5"/>
    </row>
    <row r="10" spans="1:16">
      <c r="A10" s="12" t="s">
        <v>47</v>
      </c>
      <c r="B10" s="13"/>
      <c r="C10" s="14" t="s">
        <v>25</v>
      </c>
      <c r="D10" s="106">
        <v>2100536.4700000002</v>
      </c>
      <c r="E10" s="107">
        <v>2587881.8000000003</v>
      </c>
      <c r="F10" s="5"/>
    </row>
    <row r="11" spans="1:16">
      <c r="A11" s="12" t="s">
        <v>48</v>
      </c>
      <c r="B11" s="13"/>
      <c r="C11" s="14" t="s">
        <v>49</v>
      </c>
      <c r="D11" s="106">
        <v>0</v>
      </c>
      <c r="E11" s="107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2" t="s">
        <v>50</v>
      </c>
      <c r="B12" s="13"/>
      <c r="C12" s="14" t="s">
        <v>51</v>
      </c>
      <c r="D12" s="106">
        <v>0</v>
      </c>
      <c r="E12" s="107">
        <v>0</v>
      </c>
      <c r="F12" s="5"/>
    </row>
    <row r="13" spans="1:16" ht="13.5" thickBot="1">
      <c r="A13" s="12" t="s">
        <v>52</v>
      </c>
      <c r="B13" s="13"/>
      <c r="C13" s="14" t="s">
        <v>53</v>
      </c>
      <c r="D13" s="106">
        <v>0</v>
      </c>
      <c r="E13" s="107">
        <v>0</v>
      </c>
      <c r="F13" s="5"/>
    </row>
    <row r="14" spans="1:16" ht="13.5" thickBot="1">
      <c r="A14" s="19" t="s">
        <v>6</v>
      </c>
      <c r="B14" s="20"/>
      <c r="C14" s="21"/>
      <c r="D14" s="108">
        <f>SUM(D6:D13)</f>
        <v>48024973.030000001</v>
      </c>
      <c r="E14" s="108">
        <f>SUM(E6:E13)</f>
        <v>53476692.109999992</v>
      </c>
      <c r="F14" s="5"/>
    </row>
    <row r="15" spans="1:16">
      <c r="A15" s="23" t="s">
        <v>54</v>
      </c>
      <c r="B15" s="13"/>
      <c r="C15" s="25" t="s">
        <v>55</v>
      </c>
      <c r="D15" s="110">
        <v>555192.94999999995</v>
      </c>
      <c r="E15" s="27"/>
      <c r="F15" s="5"/>
    </row>
    <row r="16" spans="1:16">
      <c r="A16" s="23" t="s">
        <v>56</v>
      </c>
      <c r="B16" s="13"/>
      <c r="C16" s="25" t="s">
        <v>30</v>
      </c>
      <c r="D16" s="110">
        <v>3363368.68</v>
      </c>
      <c r="E16" s="27"/>
      <c r="F16" s="5"/>
    </row>
    <row r="17" spans="1:6">
      <c r="A17" s="23" t="s">
        <v>57</v>
      </c>
      <c r="B17" s="13"/>
      <c r="C17" s="25" t="s">
        <v>31</v>
      </c>
      <c r="D17" s="110">
        <v>999096.42</v>
      </c>
      <c r="E17" s="27"/>
      <c r="F17" s="5"/>
    </row>
    <row r="18" spans="1:6">
      <c r="A18" s="23" t="s">
        <v>58</v>
      </c>
      <c r="B18" s="13"/>
      <c r="C18" s="25" t="s">
        <v>59</v>
      </c>
      <c r="D18" s="110">
        <v>46715.7</v>
      </c>
      <c r="E18" s="27"/>
      <c r="F18" s="5"/>
    </row>
    <row r="19" spans="1:6">
      <c r="A19" s="23" t="s">
        <v>60</v>
      </c>
      <c r="B19" s="13"/>
      <c r="C19" s="25" t="s">
        <v>32</v>
      </c>
      <c r="D19" s="110">
        <v>487345.33</v>
      </c>
      <c r="E19" s="27"/>
      <c r="F19" s="5"/>
    </row>
    <row r="20" spans="1:6">
      <c r="A20" s="23" t="s">
        <v>61</v>
      </c>
      <c r="B20" s="13"/>
      <c r="C20" s="25" t="s">
        <v>62</v>
      </c>
      <c r="D20" s="110">
        <v>0</v>
      </c>
      <c r="E20" s="27"/>
      <c r="F20" s="5"/>
    </row>
    <row r="21" spans="1:6">
      <c r="A21" s="23" t="s">
        <v>63</v>
      </c>
      <c r="B21" s="18"/>
      <c r="C21" s="25" t="s">
        <v>64</v>
      </c>
      <c r="D21" s="110">
        <v>0</v>
      </c>
      <c r="E21" s="27"/>
      <c r="F21" s="5"/>
    </row>
    <row r="22" spans="1:6" ht="13.5" thickBot="1">
      <c r="A22" s="23" t="s">
        <v>65</v>
      </c>
      <c r="B22" s="18"/>
      <c r="C22" s="25" t="s">
        <v>66</v>
      </c>
      <c r="D22" s="110">
        <v>0</v>
      </c>
      <c r="E22" s="28"/>
      <c r="F22" s="5"/>
    </row>
    <row r="23" spans="1:6" ht="13.5" thickBot="1">
      <c r="A23" s="19" t="s">
        <v>7</v>
      </c>
      <c r="B23" s="20"/>
      <c r="C23" s="21"/>
      <c r="D23" s="108">
        <f>SUM(D15:D22)</f>
        <v>5451719.0800000001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108">
        <f>D23+D14</f>
        <v>53476692.109999999</v>
      </c>
      <c r="E24" s="108">
        <v>53476692.110000007</v>
      </c>
      <c r="F24" s="5"/>
    </row>
    <row r="25" spans="1:6">
      <c r="A25" s="30"/>
      <c r="B25" s="31"/>
      <c r="C25" s="32"/>
      <c r="D25" s="33"/>
      <c r="E25" s="28"/>
      <c r="F25" s="5"/>
    </row>
    <row r="26" spans="1:6">
      <c r="A26" s="9" t="s">
        <v>10</v>
      </c>
      <c r="B26" s="31"/>
      <c r="C26" s="32"/>
      <c r="D26" s="33"/>
      <c r="E26" s="27"/>
      <c r="F26" s="5"/>
    </row>
    <row r="27" spans="1:6">
      <c r="A27" s="12" t="s">
        <v>67</v>
      </c>
      <c r="B27" s="13"/>
      <c r="C27" s="14" t="s">
        <v>68</v>
      </c>
      <c r="D27" s="111">
        <v>64276.57</v>
      </c>
      <c r="E27" s="27"/>
      <c r="F27" s="35"/>
    </row>
    <row r="28" spans="1:6">
      <c r="A28" s="12" t="s">
        <v>69</v>
      </c>
      <c r="B28" s="13"/>
      <c r="C28" s="14" t="s">
        <v>70</v>
      </c>
      <c r="D28" s="111">
        <v>2103340.59</v>
      </c>
      <c r="E28" s="27"/>
      <c r="F28" s="35"/>
    </row>
    <row r="29" spans="1:6">
      <c r="A29" s="12" t="s">
        <v>71</v>
      </c>
      <c r="B29" s="13"/>
      <c r="C29" s="14" t="s">
        <v>72</v>
      </c>
      <c r="D29" s="111">
        <v>0</v>
      </c>
      <c r="E29" s="27"/>
      <c r="F29" s="35"/>
    </row>
    <row r="30" spans="1:6">
      <c r="A30" s="12" t="s">
        <v>73</v>
      </c>
      <c r="B30" s="13"/>
      <c r="C30" s="14" t="s">
        <v>74</v>
      </c>
      <c r="D30" s="111">
        <v>0</v>
      </c>
      <c r="E30" s="28"/>
      <c r="F30" s="35"/>
    </row>
    <row r="31" spans="1:6">
      <c r="A31" s="12" t="s">
        <v>75</v>
      </c>
      <c r="B31" s="13"/>
      <c r="C31" s="14" t="s">
        <v>76</v>
      </c>
      <c r="D31" s="111">
        <v>0</v>
      </c>
      <c r="E31" s="28"/>
      <c r="F31" s="35"/>
    </row>
    <row r="32" spans="1:6">
      <c r="A32" s="12" t="s">
        <v>77</v>
      </c>
      <c r="B32" s="13"/>
      <c r="C32" s="14" t="s">
        <v>78</v>
      </c>
      <c r="D32" s="111">
        <v>0</v>
      </c>
      <c r="E32" s="28"/>
      <c r="F32" s="35"/>
    </row>
    <row r="33" spans="1:10">
      <c r="A33" s="12" t="s">
        <v>79</v>
      </c>
      <c r="B33" s="13"/>
      <c r="C33" s="14">
        <v>40262</v>
      </c>
      <c r="D33" s="111">
        <v>0</v>
      </c>
      <c r="E33" s="28"/>
      <c r="F33" s="35"/>
    </row>
    <row r="34" spans="1:10">
      <c r="A34" s="12" t="s">
        <v>80</v>
      </c>
      <c r="B34" s="13"/>
      <c r="C34" s="14" t="s">
        <v>81</v>
      </c>
      <c r="D34" s="111">
        <v>0</v>
      </c>
      <c r="E34" s="28"/>
      <c r="F34" s="35"/>
    </row>
    <row r="35" spans="1:10">
      <c r="A35" s="12" t="s">
        <v>82</v>
      </c>
      <c r="B35" s="13"/>
      <c r="C35" s="14" t="s">
        <v>83</v>
      </c>
      <c r="D35" s="111">
        <v>0</v>
      </c>
      <c r="E35" s="28"/>
      <c r="F35" s="35"/>
    </row>
    <row r="36" spans="1:10">
      <c r="A36" s="12" t="s">
        <v>84</v>
      </c>
      <c r="B36" s="13"/>
      <c r="C36" s="14">
        <v>40265</v>
      </c>
      <c r="D36" s="111">
        <v>0</v>
      </c>
      <c r="E36" s="28"/>
      <c r="F36" s="35"/>
    </row>
    <row r="37" spans="1:10">
      <c r="A37" s="12" t="s">
        <v>11</v>
      </c>
      <c r="B37" s="13"/>
      <c r="C37" s="14" t="s">
        <v>138</v>
      </c>
      <c r="D37" s="111">
        <v>0</v>
      </c>
      <c r="E37" s="28"/>
      <c r="F37" s="35"/>
    </row>
    <row r="38" spans="1:10">
      <c r="A38" s="12" t="s">
        <v>85</v>
      </c>
      <c r="B38" s="13"/>
      <c r="C38" s="14" t="s">
        <v>86</v>
      </c>
      <c r="D38" s="111">
        <v>0</v>
      </c>
      <c r="E38" s="28"/>
      <c r="F38" s="35"/>
    </row>
    <row r="39" spans="1:10">
      <c r="A39" s="12" t="s">
        <v>87</v>
      </c>
      <c r="B39" s="13"/>
      <c r="C39" s="14" t="s">
        <v>88</v>
      </c>
      <c r="D39" s="111">
        <v>118162.93</v>
      </c>
      <c r="E39" s="28"/>
      <c r="F39" s="112"/>
      <c r="G39" s="5"/>
    </row>
    <row r="40" spans="1:10">
      <c r="A40" s="12" t="s">
        <v>89</v>
      </c>
      <c r="B40" s="13"/>
      <c r="C40" s="14" t="s">
        <v>90</v>
      </c>
      <c r="D40" s="111">
        <v>3641767.98</v>
      </c>
      <c r="E40" s="28"/>
      <c r="F40" s="112"/>
    </row>
    <row r="41" spans="1:10">
      <c r="A41" s="12" t="s">
        <v>91</v>
      </c>
      <c r="B41" s="13"/>
      <c r="C41" s="14" t="s">
        <v>92</v>
      </c>
      <c r="D41" s="111">
        <v>3739139.71</v>
      </c>
      <c r="E41" s="28"/>
      <c r="F41" s="30"/>
    </row>
    <row r="42" spans="1:10">
      <c r="A42" s="12" t="s">
        <v>93</v>
      </c>
      <c r="B42" s="13"/>
      <c r="C42" s="14" t="s">
        <v>94</v>
      </c>
      <c r="D42" s="111">
        <v>701842.19</v>
      </c>
      <c r="E42" s="28"/>
      <c r="F42" s="112"/>
    </row>
    <row r="43" spans="1:10">
      <c r="A43" s="12" t="s">
        <v>95</v>
      </c>
      <c r="B43" s="13"/>
      <c r="C43" s="14" t="s">
        <v>96</v>
      </c>
      <c r="D43" s="111">
        <v>54424.05</v>
      </c>
      <c r="E43" s="28"/>
      <c r="F43" s="35"/>
    </row>
    <row r="44" spans="1:10">
      <c r="A44" s="12" t="s">
        <v>97</v>
      </c>
      <c r="B44" s="13"/>
      <c r="C44" s="14" t="s">
        <v>98</v>
      </c>
      <c r="D44" s="111">
        <v>0</v>
      </c>
      <c r="E44" s="28"/>
      <c r="F44" s="35"/>
      <c r="J44" s="5"/>
    </row>
    <row r="45" spans="1:10">
      <c r="A45" s="12" t="s">
        <v>99</v>
      </c>
      <c r="B45" s="13"/>
      <c r="C45" s="14" t="s">
        <v>100</v>
      </c>
      <c r="D45" s="111">
        <v>2652990.2799999998</v>
      </c>
      <c r="E45" s="28"/>
      <c r="F45" s="35"/>
    </row>
    <row r="46" spans="1:10">
      <c r="A46" s="12" t="s">
        <v>101</v>
      </c>
      <c r="B46" s="13"/>
      <c r="C46" s="14" t="s">
        <v>102</v>
      </c>
      <c r="D46" s="111">
        <v>3661672.35</v>
      </c>
      <c r="E46" s="28"/>
      <c r="F46" s="35"/>
    </row>
    <row r="47" spans="1:10">
      <c r="A47" s="12" t="s">
        <v>103</v>
      </c>
      <c r="B47" s="13"/>
      <c r="C47" s="14" t="s">
        <v>104</v>
      </c>
      <c r="D47" s="111">
        <v>742267.26</v>
      </c>
      <c r="E47" s="28"/>
      <c r="F47" s="35"/>
    </row>
    <row r="48" spans="1:10">
      <c r="A48" s="12" t="s">
        <v>105</v>
      </c>
      <c r="B48" s="13"/>
      <c r="C48" s="14" t="s">
        <v>106</v>
      </c>
      <c r="D48" s="111">
        <v>7447854.3399999999</v>
      </c>
      <c r="E48" s="28"/>
      <c r="F48" s="35"/>
    </row>
    <row r="49" spans="1:6">
      <c r="A49" s="12" t="s">
        <v>107</v>
      </c>
      <c r="B49" s="13"/>
      <c r="C49" s="14" t="s">
        <v>108</v>
      </c>
      <c r="D49" s="111">
        <v>18397.41</v>
      </c>
      <c r="E49" s="28"/>
      <c r="F49" s="35"/>
    </row>
    <row r="50" spans="1:6">
      <c r="A50" s="12" t="s">
        <v>109</v>
      </c>
      <c r="B50" s="13"/>
      <c r="C50" s="14" t="s">
        <v>110</v>
      </c>
      <c r="D50" s="111">
        <v>1014885.35</v>
      </c>
      <c r="E50" s="28"/>
      <c r="F50" s="35"/>
    </row>
    <row r="51" spans="1:6">
      <c r="A51" s="12" t="s">
        <v>111</v>
      </c>
      <c r="B51" s="13"/>
      <c r="C51" s="14" t="s">
        <v>112</v>
      </c>
      <c r="D51" s="111">
        <v>2671090.5099999998</v>
      </c>
      <c r="E51" s="28"/>
      <c r="F51" s="35"/>
    </row>
    <row r="52" spans="1:6">
      <c r="A52" s="12" t="s">
        <v>113</v>
      </c>
      <c r="B52" s="13"/>
      <c r="C52" s="14" t="s">
        <v>114</v>
      </c>
      <c r="D52" s="111">
        <v>5640</v>
      </c>
      <c r="E52" s="28"/>
      <c r="F52" s="35"/>
    </row>
    <row r="53" spans="1:6">
      <c r="A53" s="12" t="s">
        <v>115</v>
      </c>
      <c r="B53" s="13"/>
      <c r="C53" s="14" t="s">
        <v>116</v>
      </c>
      <c r="D53" s="111">
        <v>0</v>
      </c>
      <c r="E53" s="28"/>
      <c r="F53" s="35"/>
    </row>
    <row r="54" spans="1:6">
      <c r="A54" s="12" t="s">
        <v>117</v>
      </c>
      <c r="B54" s="13"/>
      <c r="C54" s="14" t="s">
        <v>118</v>
      </c>
      <c r="D54" s="111">
        <v>105301.51</v>
      </c>
      <c r="E54" s="28"/>
      <c r="F54" s="35"/>
    </row>
    <row r="55" spans="1:6">
      <c r="A55" s="12" t="s">
        <v>119</v>
      </c>
      <c r="B55" s="13"/>
      <c r="C55" s="14" t="s">
        <v>120</v>
      </c>
      <c r="D55" s="111">
        <v>0</v>
      </c>
      <c r="E55" s="28"/>
      <c r="F55" s="35"/>
    </row>
    <row r="56" spans="1:6">
      <c r="A56" s="12" t="s">
        <v>121</v>
      </c>
      <c r="B56" s="13"/>
      <c r="C56" s="14" t="s">
        <v>122</v>
      </c>
      <c r="D56" s="111">
        <v>0</v>
      </c>
      <c r="E56" s="28"/>
      <c r="F56" s="35"/>
    </row>
    <row r="57" spans="1:6">
      <c r="A57" s="12" t="s">
        <v>123</v>
      </c>
      <c r="B57" s="13"/>
      <c r="C57" s="14" t="s">
        <v>124</v>
      </c>
      <c r="D57" s="111">
        <v>0</v>
      </c>
      <c r="E57" s="28"/>
      <c r="F57" s="35"/>
    </row>
    <row r="58" spans="1:6">
      <c r="A58" s="12" t="s">
        <v>125</v>
      </c>
      <c r="B58" s="13"/>
      <c r="C58" s="14" t="s">
        <v>126</v>
      </c>
      <c r="D58" s="111">
        <v>42713.42</v>
      </c>
      <c r="E58" s="28"/>
      <c r="F58" s="35"/>
    </row>
    <row r="59" spans="1:6">
      <c r="A59" s="12" t="s">
        <v>127</v>
      </c>
      <c r="B59" s="13"/>
      <c r="C59" s="14" t="s">
        <v>128</v>
      </c>
      <c r="D59" s="111">
        <v>0</v>
      </c>
      <c r="E59" s="28"/>
      <c r="F59" s="35"/>
    </row>
    <row r="60" spans="1:6">
      <c r="A60" s="12" t="s">
        <v>129</v>
      </c>
      <c r="B60" s="13"/>
      <c r="C60" s="14" t="s">
        <v>130</v>
      </c>
      <c r="D60" s="111">
        <v>0</v>
      </c>
      <c r="E60" s="28"/>
      <c r="F60" s="35"/>
    </row>
    <row r="61" spans="1:6" ht="13.5" thickBot="1">
      <c r="A61" s="12" t="s">
        <v>131</v>
      </c>
      <c r="B61" s="13"/>
      <c r="C61" s="14" t="s">
        <v>132</v>
      </c>
      <c r="D61" s="111">
        <v>0</v>
      </c>
      <c r="E61" s="28"/>
      <c r="F61" s="35"/>
    </row>
    <row r="62" spans="1:6" ht="13.5" thickBot="1">
      <c r="A62" s="19" t="s">
        <v>12</v>
      </c>
      <c r="B62" s="20"/>
      <c r="C62" s="21"/>
      <c r="D62" s="108">
        <f>SUM(D27:D61)</f>
        <v>28785766.450000007</v>
      </c>
      <c r="E62" s="28"/>
    </row>
    <row r="63" spans="1:6" ht="13.5" thickBot="1">
      <c r="A63" s="19" t="s">
        <v>13</v>
      </c>
      <c r="B63" s="20"/>
      <c r="C63" s="21"/>
      <c r="D63" s="108">
        <f>D24+D62</f>
        <v>82262458.560000002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36" t="s">
        <v>167</v>
      </c>
      <c r="B66" s="136"/>
      <c r="C66" s="136"/>
      <c r="D66" s="136"/>
      <c r="E66" s="39"/>
    </row>
    <row r="67" spans="1:5" ht="13.5" thickBot="1">
      <c r="A67" s="137" t="s">
        <v>135</v>
      </c>
      <c r="B67" s="137"/>
      <c r="C67" s="137"/>
      <c r="D67" s="137"/>
      <c r="E67" s="39"/>
    </row>
    <row r="68" spans="1:5">
      <c r="A68" s="40" t="s">
        <v>14</v>
      </c>
      <c r="B68" s="10"/>
      <c r="C68" s="41"/>
      <c r="D68" s="42"/>
      <c r="E68" s="38"/>
    </row>
    <row r="69" spans="1:5">
      <c r="A69" s="43"/>
      <c r="B69" s="31"/>
      <c r="C69" s="41"/>
      <c r="D69" s="44"/>
      <c r="E69" s="38"/>
    </row>
    <row r="70" spans="1:5" ht="13.5" thickBot="1">
      <c r="A70" s="40" t="s">
        <v>15</v>
      </c>
      <c r="B70" s="31"/>
      <c r="C70" s="41" t="s">
        <v>16</v>
      </c>
      <c r="D70" s="42" t="s">
        <v>17</v>
      </c>
      <c r="E70" s="38"/>
    </row>
    <row r="71" spans="1:5">
      <c r="A71" s="45" t="s">
        <v>18</v>
      </c>
      <c r="B71" s="46" t="s">
        <v>19</v>
      </c>
      <c r="C71" s="113" t="s">
        <v>20</v>
      </c>
      <c r="D71" s="114">
        <v>34491814.780000001</v>
      </c>
      <c r="E71" s="38"/>
    </row>
    <row r="72" spans="1:5">
      <c r="A72" s="47" t="s">
        <v>18</v>
      </c>
      <c r="B72" s="48" t="s">
        <v>21</v>
      </c>
      <c r="C72" s="49" t="s">
        <v>22</v>
      </c>
      <c r="D72" s="115">
        <v>11096326.15</v>
      </c>
      <c r="E72" s="38"/>
    </row>
    <row r="73" spans="1:5">
      <c r="A73" s="47" t="s">
        <v>18</v>
      </c>
      <c r="B73" s="48" t="s">
        <v>23</v>
      </c>
      <c r="C73" s="49">
        <v>40130</v>
      </c>
      <c r="D73" s="115">
        <v>336295.63</v>
      </c>
      <c r="E73" s="38"/>
    </row>
    <row r="74" spans="1:5">
      <c r="A74" s="47" t="s">
        <v>18</v>
      </c>
      <c r="B74" s="48" t="s">
        <v>24</v>
      </c>
      <c r="C74" s="49" t="s">
        <v>25</v>
      </c>
      <c r="D74" s="115">
        <v>2100536.4700000002</v>
      </c>
      <c r="E74" s="38"/>
    </row>
    <row r="75" spans="1:5">
      <c r="A75" s="47" t="s">
        <v>18</v>
      </c>
      <c r="B75" s="48" t="s">
        <v>26</v>
      </c>
      <c r="C75" s="49">
        <v>40160</v>
      </c>
      <c r="D75" s="115">
        <v>0</v>
      </c>
      <c r="E75" s="38"/>
    </row>
    <row r="76" spans="1:5">
      <c r="A76" s="47" t="s">
        <v>18</v>
      </c>
      <c r="B76" s="48" t="s">
        <v>27</v>
      </c>
      <c r="C76" s="49">
        <v>40180</v>
      </c>
      <c r="D76" s="115">
        <v>0</v>
      </c>
      <c r="E76" s="38"/>
    </row>
    <row r="77" spans="1:5">
      <c r="A77" s="47" t="s">
        <v>18</v>
      </c>
      <c r="B77" s="48" t="s">
        <v>28</v>
      </c>
      <c r="C77" s="49">
        <v>40190</v>
      </c>
      <c r="D77" s="115">
        <v>0</v>
      </c>
      <c r="E77" s="38"/>
    </row>
    <row r="78" spans="1:5">
      <c r="A78" s="47" t="s">
        <v>29</v>
      </c>
      <c r="B78" s="48" t="s">
        <v>19</v>
      </c>
      <c r="C78" s="49" t="s">
        <v>30</v>
      </c>
      <c r="D78" s="115">
        <v>3918561.63</v>
      </c>
      <c r="E78" s="38"/>
    </row>
    <row r="79" spans="1:5">
      <c r="A79" s="47" t="s">
        <v>29</v>
      </c>
      <c r="B79" s="48" t="s">
        <v>21</v>
      </c>
      <c r="C79" s="49" t="s">
        <v>31</v>
      </c>
      <c r="D79" s="115">
        <v>999096.42</v>
      </c>
      <c r="E79" s="38"/>
    </row>
    <row r="80" spans="1:5">
      <c r="A80" s="47" t="s">
        <v>29</v>
      </c>
      <c r="B80" s="48" t="s">
        <v>23</v>
      </c>
      <c r="C80" s="49">
        <v>40330</v>
      </c>
      <c r="D80" s="115">
        <v>46715.7</v>
      </c>
      <c r="E80" s="38"/>
    </row>
    <row r="81" spans="1:5">
      <c r="A81" s="47" t="s">
        <v>29</v>
      </c>
      <c r="B81" s="48" t="s">
        <v>24</v>
      </c>
      <c r="C81" s="49" t="s">
        <v>32</v>
      </c>
      <c r="D81" s="115">
        <v>487345.33</v>
      </c>
      <c r="E81" s="38"/>
    </row>
    <row r="82" spans="1:5">
      <c r="A82" s="47" t="s">
        <v>29</v>
      </c>
      <c r="B82" s="116" t="s">
        <v>26</v>
      </c>
      <c r="C82" s="49">
        <v>40360</v>
      </c>
      <c r="D82" s="115">
        <v>0</v>
      </c>
      <c r="E82" s="38"/>
    </row>
    <row r="83" spans="1:5">
      <c r="A83" s="47" t="s">
        <v>29</v>
      </c>
      <c r="B83" s="116" t="s">
        <v>27</v>
      </c>
      <c r="C83" s="49">
        <v>40380</v>
      </c>
      <c r="D83" s="115">
        <v>0</v>
      </c>
      <c r="E83" s="38"/>
    </row>
    <row r="84" spans="1:5" ht="13.5" thickBot="1">
      <c r="A84" s="47" t="s">
        <v>29</v>
      </c>
      <c r="B84" s="116" t="s">
        <v>28</v>
      </c>
      <c r="C84" s="49">
        <v>40390</v>
      </c>
      <c r="D84" s="115">
        <v>0</v>
      </c>
      <c r="E84" s="38"/>
    </row>
    <row r="85" spans="1:5" ht="13.5" thickBot="1">
      <c r="A85" s="19" t="s">
        <v>33</v>
      </c>
      <c r="B85" s="20"/>
      <c r="C85" s="21"/>
      <c r="D85" s="108">
        <f>SUM(D71:D84)</f>
        <v>53476692.110000007</v>
      </c>
      <c r="E85" s="38"/>
    </row>
    <row r="86" spans="1:5">
      <c r="A86" s="51"/>
      <c r="B86" s="52"/>
      <c r="C86" s="53"/>
      <c r="D86" s="54"/>
      <c r="E86" s="38"/>
    </row>
    <row r="87" spans="1:5">
      <c r="A87" s="55" t="s">
        <v>34</v>
      </c>
      <c r="B87" s="52"/>
      <c r="C87" s="53"/>
      <c r="D87" s="54"/>
      <c r="E87" s="38"/>
    </row>
    <row r="88" spans="1:5">
      <c r="A88" s="56" t="s">
        <v>18</v>
      </c>
      <c r="B88" s="57" t="s">
        <v>19</v>
      </c>
      <c r="C88" s="49">
        <v>40110</v>
      </c>
      <c r="D88" s="115">
        <v>0</v>
      </c>
      <c r="E88" s="38"/>
    </row>
    <row r="89" spans="1:5" ht="13.5" thickBot="1">
      <c r="A89" s="58" t="s">
        <v>29</v>
      </c>
      <c r="B89" s="59" t="s">
        <v>19</v>
      </c>
      <c r="C89" s="60">
        <v>40310</v>
      </c>
      <c r="D89" s="117">
        <v>0</v>
      </c>
      <c r="E89" s="38"/>
    </row>
    <row r="90" spans="1:5" ht="13.5" thickBot="1">
      <c r="A90" s="19" t="s">
        <v>35</v>
      </c>
      <c r="B90" s="20"/>
      <c r="C90" s="21"/>
      <c r="D90" s="108">
        <f>SUM(D88:D89)</f>
        <v>0</v>
      </c>
      <c r="E90" s="38"/>
    </row>
    <row r="91" spans="1:5" ht="13.5" thickBot="1">
      <c r="A91" s="43"/>
      <c r="B91" s="52"/>
      <c r="C91" s="53"/>
      <c r="D91" s="54"/>
      <c r="E91" s="38"/>
    </row>
    <row r="92" spans="1:5" ht="13.5" thickBot="1">
      <c r="A92" s="19" t="s">
        <v>36</v>
      </c>
      <c r="B92" s="20"/>
      <c r="C92" s="21"/>
      <c r="D92" s="108">
        <f>+D85+D90</f>
        <v>53476692.110000007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26" t="s">
        <v>37</v>
      </c>
      <c r="B94" s="127"/>
      <c r="C94" s="64"/>
      <c r="D94" s="65"/>
      <c r="E94" s="38"/>
    </row>
    <row r="95" spans="1:5">
      <c r="A95" s="66" t="s">
        <v>18</v>
      </c>
      <c r="B95" s="67"/>
      <c r="C95" s="68"/>
      <c r="D95" s="118">
        <v>48024973.030000001</v>
      </c>
      <c r="E95" s="38"/>
    </row>
    <row r="96" spans="1:5">
      <c r="A96" s="70"/>
      <c r="B96" s="52"/>
      <c r="C96" s="71"/>
      <c r="D96" s="72"/>
      <c r="E96" s="38"/>
    </row>
    <row r="97" spans="1:256">
      <c r="A97" s="73" t="s">
        <v>29</v>
      </c>
      <c r="B97" s="74"/>
      <c r="C97" s="75"/>
      <c r="D97" s="119">
        <v>5451719.0800000001</v>
      </c>
      <c r="E97" s="38"/>
    </row>
    <row r="98" spans="1:256" ht="13.5" thickBot="1">
      <c r="A98" s="77"/>
      <c r="B98" s="52"/>
      <c r="C98" s="71"/>
      <c r="D98" s="72"/>
      <c r="E98" s="38"/>
    </row>
    <row r="99" spans="1:256" ht="13.5" thickBot="1">
      <c r="A99" s="78" t="s">
        <v>2</v>
      </c>
      <c r="B99" s="79"/>
      <c r="C99" s="80"/>
      <c r="D99" s="120">
        <v>53476692.109999999</v>
      </c>
      <c r="E99" s="38"/>
    </row>
    <row r="100" spans="1:256">
      <c r="A100" s="82"/>
      <c r="B100" s="67"/>
      <c r="C100" s="62"/>
      <c r="D100" s="83"/>
      <c r="E100" s="38"/>
    </row>
    <row r="101" spans="1:256">
      <c r="A101" s="84" t="s">
        <v>38</v>
      </c>
      <c r="B101" s="85"/>
      <c r="C101" s="86"/>
      <c r="D101" s="121">
        <v>2671090.5099999998</v>
      </c>
      <c r="E101" s="38"/>
    </row>
    <row r="102" spans="1:256" ht="13.5" thickBot="1">
      <c r="A102" s="82"/>
      <c r="B102" s="88"/>
      <c r="C102" s="62"/>
      <c r="D102" s="72"/>
      <c r="E102" s="38"/>
    </row>
    <row r="103" spans="1:256" ht="13.5" thickBot="1">
      <c r="A103" s="19" t="s">
        <v>39</v>
      </c>
      <c r="B103" s="20"/>
      <c r="C103" s="21"/>
      <c r="D103" s="108">
        <f>D99+D101</f>
        <v>56147782.619999997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2" spans="3:16">
      <c r="C182" s="1"/>
    </row>
    <row r="183" spans="3:16">
      <c r="C183" s="1"/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96"/>
      <c r="B229" s="97"/>
      <c r="C229" s="98"/>
      <c r="D229" s="97"/>
      <c r="E229" s="97"/>
      <c r="F229" s="99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96"/>
      <c r="B246" s="97"/>
      <c r="C246" s="98"/>
      <c r="D246" s="97"/>
      <c r="E246" s="97"/>
      <c r="F246" s="99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96"/>
      <c r="B295" s="97"/>
      <c r="C295" s="98"/>
      <c r="D295" s="97"/>
      <c r="E295" s="97"/>
      <c r="F295" s="99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96"/>
      <c r="B307" s="97"/>
      <c r="C307" s="98"/>
      <c r="D307" s="97"/>
      <c r="E307" s="97"/>
      <c r="F307" s="99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96"/>
      <c r="B321" s="97"/>
      <c r="C321" s="98"/>
      <c r="D321" s="97"/>
      <c r="E321" s="97"/>
      <c r="F321" s="99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96"/>
      <c r="B334" s="97"/>
      <c r="C334" s="98"/>
      <c r="D334" s="97"/>
      <c r="E334" s="97"/>
      <c r="F334" s="99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96"/>
      <c r="B415" s="97"/>
      <c r="C415" s="98"/>
      <c r="D415" s="97"/>
      <c r="E415" s="97"/>
      <c r="F415" s="99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96"/>
      <c r="B480" s="97"/>
      <c r="C480" s="98"/>
      <c r="D480" s="97"/>
      <c r="E480" s="97"/>
      <c r="F480" s="99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9.140625" style="90"/>
    <col min="4" max="4" width="20.85546875" style="1" customWidth="1"/>
    <col min="5" max="5" width="21" style="1" customWidth="1"/>
    <col min="6" max="16384" width="9.140625" style="1"/>
  </cols>
  <sheetData>
    <row r="1" spans="1:16">
      <c r="A1" s="132" t="s">
        <v>162</v>
      </c>
      <c r="B1" s="132"/>
      <c r="C1" s="132"/>
      <c r="D1" s="132"/>
      <c r="E1" s="132"/>
    </row>
    <row r="2" spans="1:16" ht="13.5" thickBot="1">
      <c r="A2" s="132"/>
      <c r="B2" s="132"/>
      <c r="C2" s="132"/>
      <c r="D2" s="2" t="s">
        <v>0</v>
      </c>
      <c r="E2" s="3" t="s">
        <v>137</v>
      </c>
    </row>
    <row r="3" spans="1:16" ht="13.5" thickBot="1">
      <c r="A3" s="124" t="s">
        <v>135</v>
      </c>
      <c r="B3" s="4"/>
      <c r="C3" s="4"/>
      <c r="D3" s="4"/>
      <c r="E3" s="125"/>
      <c r="F3" s="5"/>
    </row>
    <row r="4" spans="1:16" ht="12.75" customHeight="1">
      <c r="A4" s="6"/>
      <c r="B4" s="7"/>
      <c r="C4" s="8"/>
      <c r="D4" s="8" t="s">
        <v>1</v>
      </c>
      <c r="E4" s="128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129"/>
      <c r="F5" s="5"/>
    </row>
    <row r="6" spans="1:16">
      <c r="A6" s="12">
        <v>0</v>
      </c>
      <c r="B6" s="13"/>
      <c r="C6" s="14">
        <v>0</v>
      </c>
      <c r="D6" s="15">
        <v>1149865.81</v>
      </c>
      <c r="E6" s="16">
        <v>1243285.52</v>
      </c>
      <c r="F6" s="5"/>
    </row>
    <row r="7" spans="1:16">
      <c r="A7" s="12" t="s">
        <v>41</v>
      </c>
      <c r="B7" s="13"/>
      <c r="C7" s="14" t="s">
        <v>42</v>
      </c>
      <c r="D7" s="15">
        <v>15861151.389999999</v>
      </c>
      <c r="E7" s="16">
        <v>18562367.07</v>
      </c>
      <c r="F7" s="5"/>
    </row>
    <row r="8" spans="1:16">
      <c r="A8" s="12" t="s">
        <v>43</v>
      </c>
      <c r="B8" s="13"/>
      <c r="C8" s="14" t="s">
        <v>20</v>
      </c>
      <c r="D8" s="15">
        <v>5801435.8999999994</v>
      </c>
      <c r="E8" s="16">
        <v>6409360.8499999996</v>
      </c>
      <c r="F8" s="5"/>
    </row>
    <row r="9" spans="1:16">
      <c r="A9" s="12" t="s">
        <v>44</v>
      </c>
      <c r="B9" s="13"/>
      <c r="C9" s="14" t="s">
        <v>22</v>
      </c>
      <c r="D9" s="15">
        <v>470986.02999999997</v>
      </c>
      <c r="E9" s="16">
        <v>494330.88999999996</v>
      </c>
      <c r="F9" s="5"/>
    </row>
    <row r="10" spans="1:16">
      <c r="A10" s="12" t="s">
        <v>45</v>
      </c>
      <c r="B10" s="13"/>
      <c r="C10" s="14" t="s">
        <v>46</v>
      </c>
      <c r="D10" s="15">
        <v>1086471.3600000001</v>
      </c>
      <c r="E10" s="16">
        <v>1860821.7400000002</v>
      </c>
      <c r="F10" s="5"/>
    </row>
    <row r="11" spans="1:16">
      <c r="A11" s="12" t="s">
        <v>47</v>
      </c>
      <c r="B11" s="13"/>
      <c r="C11" s="14" t="s">
        <v>25</v>
      </c>
      <c r="D11" s="15">
        <v>40688.639999999999</v>
      </c>
      <c r="E11" s="16">
        <v>40688.639999999999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2" t="s">
        <v>48</v>
      </c>
      <c r="B12" s="13"/>
      <c r="C12" s="14" t="s">
        <v>49</v>
      </c>
      <c r="D12" s="15">
        <v>0</v>
      </c>
      <c r="E12" s="16">
        <v>0</v>
      </c>
      <c r="F12" s="5"/>
    </row>
    <row r="13" spans="1:16" ht="13.5" thickBot="1">
      <c r="A13" s="12" t="s">
        <v>50</v>
      </c>
      <c r="B13" s="18"/>
      <c r="C13" s="14" t="s">
        <v>51</v>
      </c>
      <c r="D13" s="15">
        <v>45090</v>
      </c>
      <c r="E13" s="16">
        <v>45090</v>
      </c>
      <c r="F13" s="5"/>
    </row>
    <row r="14" spans="1:16" ht="13.5" thickBot="1">
      <c r="A14" s="19" t="s">
        <v>6</v>
      </c>
      <c r="B14" s="20"/>
      <c r="C14" s="21"/>
      <c r="D14" s="22">
        <f>SUM(D6:D13)</f>
        <v>24455689.129999999</v>
      </c>
      <c r="E14" s="22">
        <f>SUM(E6:E13)</f>
        <v>28655944.710000001</v>
      </c>
      <c r="F14" s="5"/>
    </row>
    <row r="15" spans="1:16">
      <c r="A15" s="23" t="s">
        <v>52</v>
      </c>
      <c r="B15" s="24"/>
      <c r="C15" s="25" t="s">
        <v>53</v>
      </c>
      <c r="D15" s="26">
        <v>93419.71</v>
      </c>
      <c r="E15" s="27"/>
      <c r="F15" s="5"/>
    </row>
    <row r="16" spans="1:16">
      <c r="A16" s="23" t="s">
        <v>54</v>
      </c>
      <c r="B16" s="13"/>
      <c r="C16" s="25" t="s">
        <v>55</v>
      </c>
      <c r="D16" s="26">
        <v>2701215.6799999997</v>
      </c>
      <c r="E16" s="27"/>
      <c r="F16" s="5"/>
    </row>
    <row r="17" spans="1:6">
      <c r="A17" s="23" t="s">
        <v>56</v>
      </c>
      <c r="B17" s="13"/>
      <c r="C17" s="25" t="s">
        <v>30</v>
      </c>
      <c r="D17" s="26">
        <v>607924.94999999995</v>
      </c>
      <c r="E17" s="27"/>
      <c r="F17" s="5"/>
    </row>
    <row r="18" spans="1:6">
      <c r="A18" s="23" t="s">
        <v>57</v>
      </c>
      <c r="B18" s="13"/>
      <c r="C18" s="25" t="s">
        <v>31</v>
      </c>
      <c r="D18" s="26">
        <v>23344.86</v>
      </c>
      <c r="E18" s="27"/>
      <c r="F18" s="5"/>
    </row>
    <row r="19" spans="1:6">
      <c r="A19" s="23" t="s">
        <v>58</v>
      </c>
      <c r="B19" s="13"/>
      <c r="C19" s="25" t="s">
        <v>59</v>
      </c>
      <c r="D19" s="26">
        <v>774350.38</v>
      </c>
      <c r="E19" s="27"/>
      <c r="F19" s="5"/>
    </row>
    <row r="20" spans="1:6">
      <c r="A20" s="23" t="s">
        <v>60</v>
      </c>
      <c r="B20" s="13"/>
      <c r="C20" s="25" t="s">
        <v>32</v>
      </c>
      <c r="D20" s="26">
        <v>0</v>
      </c>
      <c r="E20" s="27"/>
      <c r="F20" s="5"/>
    </row>
    <row r="21" spans="1:6">
      <c r="A21" s="23" t="s">
        <v>61</v>
      </c>
      <c r="B21" s="13"/>
      <c r="C21" s="25" t="s">
        <v>62</v>
      </c>
      <c r="D21" s="26">
        <v>0</v>
      </c>
      <c r="E21" s="27"/>
      <c r="F21" s="5"/>
    </row>
    <row r="22" spans="1:6" ht="13.5" thickBot="1">
      <c r="A22" s="23" t="s">
        <v>63</v>
      </c>
      <c r="B22" s="18"/>
      <c r="C22" s="25" t="s">
        <v>64</v>
      </c>
      <c r="D22" s="26">
        <v>0</v>
      </c>
      <c r="E22" s="28"/>
      <c r="F22" s="5"/>
    </row>
    <row r="23" spans="1:6" ht="13.5" thickBot="1">
      <c r="A23" s="19" t="s">
        <v>7</v>
      </c>
      <c r="B23" s="20"/>
      <c r="C23" s="21"/>
      <c r="D23" s="22">
        <f>SUM(D15:D22)</f>
        <v>4200255.58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f>D23+D14</f>
        <v>28655944.710000001</v>
      </c>
      <c r="E24" s="22">
        <v>28655944.709999997</v>
      </c>
      <c r="F24" s="5"/>
    </row>
    <row r="25" spans="1:6">
      <c r="A25" s="30"/>
      <c r="B25" s="31"/>
      <c r="C25" s="32"/>
      <c r="D25" s="33"/>
      <c r="E25" s="28"/>
      <c r="F25" s="5"/>
    </row>
    <row r="26" spans="1:6">
      <c r="A26" s="9" t="s">
        <v>10</v>
      </c>
      <c r="B26" s="31"/>
      <c r="C26" s="32"/>
      <c r="D26" s="33"/>
      <c r="E26" s="27"/>
      <c r="F26" s="5"/>
    </row>
    <row r="27" spans="1:6">
      <c r="A27" s="12" t="s">
        <v>151</v>
      </c>
      <c r="B27" s="13"/>
      <c r="C27" s="14" t="s">
        <v>152</v>
      </c>
      <c r="D27" s="34">
        <v>0</v>
      </c>
      <c r="E27" s="27"/>
      <c r="F27" s="35"/>
    </row>
    <row r="28" spans="1:6">
      <c r="A28" s="12" t="s">
        <v>67</v>
      </c>
      <c r="B28" s="13"/>
      <c r="C28" s="14" t="s">
        <v>68</v>
      </c>
      <c r="D28" s="34">
        <v>229626.61</v>
      </c>
      <c r="E28" s="27"/>
      <c r="F28" s="35"/>
    </row>
    <row r="29" spans="1:6">
      <c r="A29" s="12" t="s">
        <v>69</v>
      </c>
      <c r="B29" s="13"/>
      <c r="C29" s="14" t="s">
        <v>70</v>
      </c>
      <c r="D29" s="34">
        <v>-799</v>
      </c>
      <c r="E29" s="27"/>
      <c r="F29" s="35"/>
    </row>
    <row r="30" spans="1:6">
      <c r="A30" s="12" t="s">
        <v>71</v>
      </c>
      <c r="B30" s="13"/>
      <c r="C30" s="14" t="s">
        <v>72</v>
      </c>
      <c r="D30" s="34">
        <v>0</v>
      </c>
      <c r="E30" s="28"/>
      <c r="F30" s="35"/>
    </row>
    <row r="31" spans="1:6">
      <c r="A31" s="12" t="s">
        <v>73</v>
      </c>
      <c r="B31" s="13"/>
      <c r="C31" s="14" t="s">
        <v>74</v>
      </c>
      <c r="D31" s="34">
        <v>0</v>
      </c>
      <c r="E31" s="28"/>
      <c r="F31" s="35"/>
    </row>
    <row r="32" spans="1:6">
      <c r="A32" s="12" t="s">
        <v>75</v>
      </c>
      <c r="B32" s="13"/>
      <c r="C32" s="14" t="s">
        <v>76</v>
      </c>
      <c r="D32" s="34">
        <v>0</v>
      </c>
      <c r="E32" s="28"/>
      <c r="F32" s="35"/>
    </row>
    <row r="33" spans="1:10">
      <c r="A33" s="12" t="s">
        <v>77</v>
      </c>
      <c r="B33" s="13"/>
      <c r="C33" s="14">
        <v>40262</v>
      </c>
      <c r="D33" s="34">
        <v>0</v>
      </c>
      <c r="E33" s="28"/>
      <c r="F33" s="35"/>
    </row>
    <row r="34" spans="1:10">
      <c r="A34" s="12" t="s">
        <v>79</v>
      </c>
      <c r="B34" s="13"/>
      <c r="C34" s="14">
        <v>40263</v>
      </c>
      <c r="D34" s="34">
        <v>0</v>
      </c>
      <c r="E34" s="28"/>
      <c r="F34" s="35"/>
    </row>
    <row r="35" spans="1:10">
      <c r="A35" s="12" t="s">
        <v>80</v>
      </c>
      <c r="B35" s="13"/>
      <c r="C35" s="14" t="s">
        <v>81</v>
      </c>
      <c r="D35" s="34">
        <v>0</v>
      </c>
      <c r="E35" s="28"/>
      <c r="F35" s="35"/>
    </row>
    <row r="36" spans="1:10">
      <c r="A36" s="12" t="s">
        <v>82</v>
      </c>
      <c r="B36" s="13"/>
      <c r="C36" s="14">
        <v>40265</v>
      </c>
      <c r="D36" s="34">
        <v>0</v>
      </c>
      <c r="E36" s="28"/>
      <c r="F36" s="35"/>
    </row>
    <row r="37" spans="1:10">
      <c r="A37" s="12" t="s">
        <v>84</v>
      </c>
      <c r="B37" s="13"/>
      <c r="C37" s="14">
        <v>40266</v>
      </c>
      <c r="D37" s="34">
        <v>0</v>
      </c>
      <c r="E37" s="28"/>
      <c r="F37" s="35"/>
    </row>
    <row r="38" spans="1:10">
      <c r="A38" s="12" t="s">
        <v>11</v>
      </c>
      <c r="B38" s="13"/>
      <c r="C38" s="14" t="s">
        <v>138</v>
      </c>
      <c r="D38" s="34">
        <v>0</v>
      </c>
      <c r="E38" s="28"/>
      <c r="F38" s="35"/>
    </row>
    <row r="39" spans="1:10">
      <c r="A39" s="12" t="s">
        <v>85</v>
      </c>
      <c r="B39" s="13"/>
      <c r="C39" s="14" t="s">
        <v>86</v>
      </c>
      <c r="D39" s="34">
        <v>283879</v>
      </c>
      <c r="E39" s="28"/>
      <c r="F39" s="112"/>
      <c r="G39" s="5"/>
    </row>
    <row r="40" spans="1:10">
      <c r="A40" s="12" t="s">
        <v>87</v>
      </c>
      <c r="B40" s="13"/>
      <c r="C40" s="14" t="s">
        <v>88</v>
      </c>
      <c r="D40" s="34">
        <v>1179331.53</v>
      </c>
      <c r="E40" s="28"/>
      <c r="F40" s="112"/>
    </row>
    <row r="41" spans="1:10">
      <c r="A41" s="12" t="s">
        <v>89</v>
      </c>
      <c r="B41" s="13"/>
      <c r="C41" s="14" t="s">
        <v>90</v>
      </c>
      <c r="D41" s="34">
        <v>711400</v>
      </c>
      <c r="E41" s="28"/>
      <c r="F41" s="30"/>
    </row>
    <row r="42" spans="1:10">
      <c r="A42" s="12" t="s">
        <v>91</v>
      </c>
      <c r="B42" s="13"/>
      <c r="C42" s="14" t="s">
        <v>92</v>
      </c>
      <c r="D42" s="34">
        <v>0</v>
      </c>
      <c r="E42" s="28"/>
      <c r="F42" s="112"/>
    </row>
    <row r="43" spans="1:10">
      <c r="A43" s="12" t="s">
        <v>93</v>
      </c>
      <c r="B43" s="13"/>
      <c r="C43" s="14" t="s">
        <v>94</v>
      </c>
      <c r="D43" s="34">
        <v>0</v>
      </c>
      <c r="E43" s="28"/>
      <c r="F43" s="35"/>
    </row>
    <row r="44" spans="1:10">
      <c r="A44" s="12" t="s">
        <v>95</v>
      </c>
      <c r="B44" s="13"/>
      <c r="C44" s="14" t="s">
        <v>96</v>
      </c>
      <c r="D44" s="34">
        <v>0</v>
      </c>
      <c r="E44" s="28"/>
      <c r="F44" s="35"/>
      <c r="J44" s="5"/>
    </row>
    <row r="45" spans="1:10">
      <c r="A45" s="12" t="s">
        <v>97</v>
      </c>
      <c r="B45" s="13"/>
      <c r="C45" s="14" t="s">
        <v>98</v>
      </c>
      <c r="D45" s="34">
        <v>1385602.08</v>
      </c>
      <c r="E45" s="28"/>
      <c r="F45" s="35"/>
    </row>
    <row r="46" spans="1:10">
      <c r="A46" s="12" t="s">
        <v>99</v>
      </c>
      <c r="B46" s="13"/>
      <c r="C46" s="14" t="s">
        <v>100</v>
      </c>
      <c r="D46" s="34">
        <v>2129546.09</v>
      </c>
      <c r="E46" s="28"/>
      <c r="F46" s="35"/>
    </row>
    <row r="47" spans="1:10">
      <c r="A47" s="12" t="s">
        <v>101</v>
      </c>
      <c r="B47" s="13"/>
      <c r="C47" s="14" t="s">
        <v>102</v>
      </c>
      <c r="D47" s="34">
        <v>114999.13</v>
      </c>
      <c r="E47" s="28"/>
      <c r="F47" s="35"/>
    </row>
    <row r="48" spans="1:10">
      <c r="A48" s="12" t="s">
        <v>103</v>
      </c>
      <c r="B48" s="13"/>
      <c r="C48" s="14" t="s">
        <v>104</v>
      </c>
      <c r="D48" s="34">
        <v>2920075.93</v>
      </c>
      <c r="E48" s="28"/>
      <c r="F48" s="35"/>
    </row>
    <row r="49" spans="1:6">
      <c r="A49" s="12" t="s">
        <v>105</v>
      </c>
      <c r="B49" s="13"/>
      <c r="C49" s="14" t="s">
        <v>106</v>
      </c>
      <c r="D49" s="34">
        <v>140053.26999999999</v>
      </c>
      <c r="E49" s="28"/>
      <c r="F49" s="35"/>
    </row>
    <row r="50" spans="1:6">
      <c r="A50" s="12" t="s">
        <v>107</v>
      </c>
      <c r="B50" s="13"/>
      <c r="C50" s="14" t="s">
        <v>108</v>
      </c>
      <c r="D50" s="34">
        <v>0</v>
      </c>
      <c r="E50" s="28"/>
      <c r="F50" s="35"/>
    </row>
    <row r="51" spans="1:6">
      <c r="A51" s="12" t="s">
        <v>109</v>
      </c>
      <c r="B51" s="13"/>
      <c r="C51" s="14" t="s">
        <v>110</v>
      </c>
      <c r="D51" s="34">
        <v>1293118.53</v>
      </c>
      <c r="E51" s="28"/>
      <c r="F51" s="35"/>
    </row>
    <row r="52" spans="1:6">
      <c r="A52" s="12" t="s">
        <v>111</v>
      </c>
      <c r="B52" s="13"/>
      <c r="C52" s="14" t="s">
        <v>112</v>
      </c>
      <c r="D52" s="34">
        <v>877305.96000000008</v>
      </c>
      <c r="E52" s="28"/>
      <c r="F52" s="35"/>
    </row>
    <row r="53" spans="1:6">
      <c r="A53" s="12" t="s">
        <v>113</v>
      </c>
      <c r="B53" s="13"/>
      <c r="C53" s="14" t="s">
        <v>114</v>
      </c>
      <c r="D53" s="34">
        <v>570310.89999999991</v>
      </c>
      <c r="E53" s="28"/>
      <c r="F53" s="35"/>
    </row>
    <row r="54" spans="1:6">
      <c r="A54" s="12" t="s">
        <v>115</v>
      </c>
      <c r="B54" s="13"/>
      <c r="C54" s="14" t="s">
        <v>116</v>
      </c>
      <c r="D54" s="34">
        <v>16344.5</v>
      </c>
      <c r="E54" s="28"/>
      <c r="F54" s="35"/>
    </row>
    <row r="55" spans="1:6">
      <c r="A55" s="12" t="s">
        <v>117</v>
      </c>
      <c r="B55" s="13"/>
      <c r="C55" s="14" t="s">
        <v>118</v>
      </c>
      <c r="D55" s="34">
        <v>0</v>
      </c>
      <c r="E55" s="28"/>
      <c r="F55" s="35"/>
    </row>
    <row r="56" spans="1:6">
      <c r="A56" s="12" t="s">
        <v>119</v>
      </c>
      <c r="B56" s="13"/>
      <c r="C56" s="14" t="s">
        <v>120</v>
      </c>
      <c r="D56" s="34">
        <v>0</v>
      </c>
      <c r="E56" s="28"/>
      <c r="F56" s="35"/>
    </row>
    <row r="57" spans="1:6">
      <c r="A57" s="12" t="s">
        <v>121</v>
      </c>
      <c r="B57" s="13"/>
      <c r="C57" s="14" t="s">
        <v>122</v>
      </c>
      <c r="D57" s="34">
        <v>0</v>
      </c>
      <c r="E57" s="28"/>
      <c r="F57" s="35"/>
    </row>
    <row r="58" spans="1:6">
      <c r="A58" s="12" t="s">
        <v>123</v>
      </c>
      <c r="B58" s="13"/>
      <c r="C58" s="14" t="s">
        <v>124</v>
      </c>
      <c r="D58" s="34">
        <v>0</v>
      </c>
      <c r="E58" s="28"/>
      <c r="F58" s="35"/>
    </row>
    <row r="59" spans="1:6">
      <c r="A59" s="12" t="s">
        <v>125</v>
      </c>
      <c r="B59" s="13"/>
      <c r="C59" s="14" t="s">
        <v>126</v>
      </c>
      <c r="D59" s="34">
        <v>0</v>
      </c>
      <c r="E59" s="28"/>
      <c r="F59" s="35"/>
    </row>
    <row r="60" spans="1:6">
      <c r="A60" s="12" t="s">
        <v>127</v>
      </c>
      <c r="B60" s="13"/>
      <c r="C60" s="14" t="s">
        <v>128</v>
      </c>
      <c r="D60" s="34">
        <v>0</v>
      </c>
      <c r="E60" s="28"/>
      <c r="F60" s="35"/>
    </row>
    <row r="61" spans="1:6" ht="13.5" thickBot="1">
      <c r="A61" s="12" t="s">
        <v>129</v>
      </c>
      <c r="B61" s="13"/>
      <c r="C61" s="14" t="s">
        <v>130</v>
      </c>
      <c r="D61" s="34">
        <v>0</v>
      </c>
      <c r="E61" s="28"/>
      <c r="F61" s="35"/>
    </row>
    <row r="62" spans="1:6" ht="13.5" thickBot="1">
      <c r="A62" s="19" t="s">
        <v>12</v>
      </c>
      <c r="B62" s="20"/>
      <c r="C62" s="21"/>
      <c r="D62" s="22">
        <f>SUM(D27:D61)</f>
        <v>11850794.530000001</v>
      </c>
      <c r="E62" s="28"/>
    </row>
    <row r="63" spans="1:6" ht="13.5" thickBot="1">
      <c r="A63" s="19" t="s">
        <v>13</v>
      </c>
      <c r="B63" s="20"/>
      <c r="C63" s="21"/>
      <c r="D63" s="22">
        <f>D24+D62</f>
        <v>40506739.240000002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30" t="s">
        <v>162</v>
      </c>
      <c r="B66" s="130"/>
      <c r="C66" s="130"/>
      <c r="D66" s="130"/>
      <c r="E66" s="39"/>
    </row>
    <row r="67" spans="1:5" ht="13.5" thickBot="1">
      <c r="A67" s="131" t="s">
        <v>135</v>
      </c>
      <c r="B67" s="131"/>
      <c r="C67" s="131"/>
      <c r="D67" s="131"/>
      <c r="E67" s="39"/>
    </row>
    <row r="68" spans="1:5">
      <c r="A68" s="40" t="s">
        <v>14</v>
      </c>
      <c r="B68" s="10"/>
      <c r="C68" s="41"/>
      <c r="D68" s="42"/>
      <c r="E68" s="38"/>
    </row>
    <row r="69" spans="1:5">
      <c r="A69" s="43"/>
      <c r="B69" s="31"/>
      <c r="C69" s="41"/>
      <c r="D69" s="44"/>
      <c r="E69" s="38"/>
    </row>
    <row r="70" spans="1:5" ht="13.5" thickBot="1">
      <c r="A70" s="40" t="s">
        <v>15</v>
      </c>
      <c r="B70" s="31"/>
      <c r="C70" s="41" t="s">
        <v>16</v>
      </c>
      <c r="D70" s="42" t="s">
        <v>17</v>
      </c>
      <c r="E70" s="38"/>
    </row>
    <row r="71" spans="1:5">
      <c r="A71" s="45" t="s">
        <v>18</v>
      </c>
      <c r="B71" s="46" t="s">
        <v>19</v>
      </c>
      <c r="C71" s="113" t="s">
        <v>20</v>
      </c>
      <c r="D71" s="122">
        <v>17011017.199999999</v>
      </c>
      <c r="E71" s="38"/>
    </row>
    <row r="72" spans="1:5">
      <c r="A72" s="47" t="s">
        <v>18</v>
      </c>
      <c r="B72" s="48" t="s">
        <v>21</v>
      </c>
      <c r="C72" s="49" t="s">
        <v>22</v>
      </c>
      <c r="D72" s="50">
        <v>5801435.8999999994</v>
      </c>
      <c r="E72" s="38"/>
    </row>
    <row r="73" spans="1:5">
      <c r="A73" s="47" t="s">
        <v>18</v>
      </c>
      <c r="B73" s="48" t="s">
        <v>23</v>
      </c>
      <c r="C73" s="49">
        <v>40130</v>
      </c>
      <c r="D73" s="50">
        <v>470986.02999999997</v>
      </c>
      <c r="E73" s="38"/>
    </row>
    <row r="74" spans="1:5">
      <c r="A74" s="47" t="s">
        <v>18</v>
      </c>
      <c r="B74" s="48" t="s">
        <v>24</v>
      </c>
      <c r="C74" s="49" t="s">
        <v>25</v>
      </c>
      <c r="D74" s="50">
        <v>1086471.3600000001</v>
      </c>
      <c r="E74" s="38"/>
    </row>
    <row r="75" spans="1:5">
      <c r="A75" s="47" t="s">
        <v>18</v>
      </c>
      <c r="B75" s="48" t="s">
        <v>26</v>
      </c>
      <c r="C75" s="49">
        <v>40160</v>
      </c>
      <c r="D75" s="50">
        <v>40688.639999999999</v>
      </c>
      <c r="E75" s="38"/>
    </row>
    <row r="76" spans="1:5">
      <c r="A76" s="47" t="s">
        <v>18</v>
      </c>
      <c r="B76" s="48" t="s">
        <v>27</v>
      </c>
      <c r="C76" s="49">
        <v>40180</v>
      </c>
      <c r="D76" s="50">
        <v>0</v>
      </c>
      <c r="E76" s="38"/>
    </row>
    <row r="77" spans="1:5">
      <c r="A77" s="47" t="s">
        <v>18</v>
      </c>
      <c r="B77" s="48" t="s">
        <v>28</v>
      </c>
      <c r="C77" s="49">
        <v>40190</v>
      </c>
      <c r="D77" s="50">
        <v>45090</v>
      </c>
      <c r="E77" s="38"/>
    </row>
    <row r="78" spans="1:5">
      <c r="A78" s="47" t="s">
        <v>29</v>
      </c>
      <c r="B78" s="48" t="s">
        <v>19</v>
      </c>
      <c r="C78" s="49" t="s">
        <v>30</v>
      </c>
      <c r="D78" s="50">
        <v>2794635.3899999997</v>
      </c>
      <c r="E78" s="38"/>
    </row>
    <row r="79" spans="1:5">
      <c r="A79" s="47" t="s">
        <v>29</v>
      </c>
      <c r="B79" s="48" t="s">
        <v>21</v>
      </c>
      <c r="C79" s="49" t="s">
        <v>31</v>
      </c>
      <c r="D79" s="50">
        <v>607924.94999999995</v>
      </c>
      <c r="E79" s="38"/>
    </row>
    <row r="80" spans="1:5">
      <c r="A80" s="47" t="s">
        <v>29</v>
      </c>
      <c r="B80" s="48" t="s">
        <v>23</v>
      </c>
      <c r="C80" s="49">
        <v>40330</v>
      </c>
      <c r="D80" s="50">
        <v>23344.86</v>
      </c>
      <c r="E80" s="38"/>
    </row>
    <row r="81" spans="1:5">
      <c r="A81" s="47" t="s">
        <v>29</v>
      </c>
      <c r="B81" s="48" t="s">
        <v>24</v>
      </c>
      <c r="C81" s="49" t="s">
        <v>32</v>
      </c>
      <c r="D81" s="50">
        <v>774350.38</v>
      </c>
      <c r="E81" s="38"/>
    </row>
    <row r="82" spans="1:5">
      <c r="A82" s="47" t="s">
        <v>29</v>
      </c>
      <c r="B82" s="116" t="s">
        <v>26</v>
      </c>
      <c r="C82" s="49">
        <v>40360</v>
      </c>
      <c r="D82" s="50">
        <v>0</v>
      </c>
      <c r="E82" s="38"/>
    </row>
    <row r="83" spans="1:5">
      <c r="A83" s="47" t="s">
        <v>29</v>
      </c>
      <c r="B83" s="116" t="s">
        <v>27</v>
      </c>
      <c r="C83" s="49">
        <v>40380</v>
      </c>
      <c r="D83" s="50">
        <v>0</v>
      </c>
      <c r="E83" s="38"/>
    </row>
    <row r="84" spans="1:5" ht="13.5" thickBot="1">
      <c r="A84" s="47" t="s">
        <v>29</v>
      </c>
      <c r="B84" s="116" t="s">
        <v>28</v>
      </c>
      <c r="C84" s="49">
        <v>40390</v>
      </c>
      <c r="D84" s="50">
        <v>0</v>
      </c>
      <c r="E84" s="38"/>
    </row>
    <row r="85" spans="1:5" ht="13.5" thickBot="1">
      <c r="A85" s="19" t="s">
        <v>33</v>
      </c>
      <c r="B85" s="20"/>
      <c r="C85" s="21"/>
      <c r="D85" s="22">
        <f>SUM(D71:D84)</f>
        <v>28655944.709999997</v>
      </c>
      <c r="E85" s="38"/>
    </row>
    <row r="86" spans="1:5">
      <c r="A86" s="51"/>
      <c r="B86" s="52"/>
      <c r="C86" s="53"/>
      <c r="D86" s="54"/>
      <c r="E86" s="38"/>
    </row>
    <row r="87" spans="1:5">
      <c r="A87" s="55" t="s">
        <v>34</v>
      </c>
      <c r="B87" s="52"/>
      <c r="C87" s="53"/>
      <c r="D87" s="54"/>
      <c r="E87" s="38"/>
    </row>
    <row r="88" spans="1:5">
      <c r="A88" s="56" t="s">
        <v>18</v>
      </c>
      <c r="B88" s="57" t="s">
        <v>19</v>
      </c>
      <c r="C88" s="49">
        <v>40110</v>
      </c>
      <c r="D88" s="50">
        <v>0</v>
      </c>
      <c r="E88" s="38"/>
    </row>
    <row r="89" spans="1:5" ht="13.5" thickBot="1">
      <c r="A89" s="58" t="s">
        <v>29</v>
      </c>
      <c r="B89" s="59" t="s">
        <v>19</v>
      </c>
      <c r="C89" s="60">
        <v>40310</v>
      </c>
      <c r="D89" s="123">
        <v>0</v>
      </c>
      <c r="E89" s="38"/>
    </row>
    <row r="90" spans="1:5" ht="13.5" thickBot="1">
      <c r="A90" s="19" t="s">
        <v>35</v>
      </c>
      <c r="B90" s="20"/>
      <c r="C90" s="21"/>
      <c r="D90" s="22">
        <v>0</v>
      </c>
      <c r="E90" s="38"/>
    </row>
    <row r="91" spans="1:5" ht="13.5" thickBot="1">
      <c r="A91" s="43"/>
      <c r="B91" s="52"/>
      <c r="C91" s="53"/>
      <c r="D91" s="54">
        <f>SUM(D89:D90)</f>
        <v>0</v>
      </c>
      <c r="E91" s="38"/>
    </row>
    <row r="92" spans="1:5" ht="13.5" thickBot="1">
      <c r="A92" s="19" t="s">
        <v>36</v>
      </c>
      <c r="B92" s="20"/>
      <c r="C92" s="21"/>
      <c r="D92" s="22">
        <v>28655944.709999997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26" t="s">
        <v>37</v>
      </c>
      <c r="B94" s="127"/>
      <c r="C94" s="64"/>
      <c r="D94" s="65"/>
      <c r="E94" s="38"/>
    </row>
    <row r="95" spans="1:5">
      <c r="A95" s="66" t="s">
        <v>18</v>
      </c>
      <c r="B95" s="67"/>
      <c r="C95" s="68"/>
      <c r="D95" s="69">
        <v>24455689.129999999</v>
      </c>
      <c r="E95" s="38"/>
    </row>
    <row r="96" spans="1:5">
      <c r="A96" s="70"/>
      <c r="B96" s="52"/>
      <c r="C96" s="71"/>
      <c r="D96" s="72"/>
      <c r="E96" s="38"/>
    </row>
    <row r="97" spans="1:256">
      <c r="A97" s="73" t="s">
        <v>29</v>
      </c>
      <c r="B97" s="74"/>
      <c r="C97" s="75"/>
      <c r="D97" s="76">
        <v>4200255.58</v>
      </c>
      <c r="E97" s="38"/>
    </row>
    <row r="98" spans="1:256" ht="13.5" thickBot="1">
      <c r="A98" s="77"/>
      <c r="B98" s="52"/>
      <c r="C98" s="71"/>
      <c r="D98" s="72"/>
      <c r="E98" s="38"/>
    </row>
    <row r="99" spans="1:256" ht="13.5" thickBot="1">
      <c r="A99" s="78" t="s">
        <v>2</v>
      </c>
      <c r="B99" s="79"/>
      <c r="C99" s="80"/>
      <c r="D99" s="81">
        <v>28655944.710000001</v>
      </c>
      <c r="E99" s="38"/>
    </row>
    <row r="100" spans="1:256">
      <c r="A100" s="82"/>
      <c r="B100" s="67"/>
      <c r="C100" s="62"/>
      <c r="D100" s="83"/>
      <c r="E100" s="38"/>
    </row>
    <row r="101" spans="1:256">
      <c r="A101" s="84" t="s">
        <v>38</v>
      </c>
      <c r="B101" s="85"/>
      <c r="C101" s="86"/>
      <c r="D101" s="87">
        <v>1293118.53</v>
      </c>
      <c r="E101" s="38"/>
    </row>
    <row r="102" spans="1:256" ht="13.5" thickBot="1">
      <c r="A102" s="82"/>
      <c r="B102" s="88"/>
      <c r="C102" s="62"/>
      <c r="D102" s="72"/>
      <c r="E102" s="38"/>
    </row>
    <row r="103" spans="1:256" ht="13.5" thickBot="1">
      <c r="A103" s="19" t="s">
        <v>39</v>
      </c>
      <c r="B103" s="20"/>
      <c r="C103" s="21"/>
      <c r="D103" s="22">
        <v>29949063.240000002</v>
      </c>
      <c r="E103" s="38"/>
    </row>
    <row r="104" spans="1:256">
      <c r="A104" s="5"/>
      <c r="B104" s="5"/>
      <c r="C104" s="37"/>
      <c r="D104" s="38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96"/>
      <c r="B229" s="97"/>
      <c r="C229" s="98"/>
      <c r="D229" s="97"/>
      <c r="E229" s="97"/>
      <c r="F229" s="99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96"/>
      <c r="B246" s="97"/>
      <c r="C246" s="98"/>
      <c r="D246" s="97"/>
      <c r="E246" s="97"/>
      <c r="F246" s="99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96"/>
      <c r="B295" s="97"/>
      <c r="C295" s="98"/>
      <c r="D295" s="97"/>
      <c r="E295" s="97"/>
      <c r="F295" s="99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96"/>
      <c r="B307" s="97"/>
      <c r="C307" s="98"/>
      <c r="D307" s="97"/>
      <c r="E307" s="97"/>
      <c r="F307" s="99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96"/>
      <c r="B321" s="97"/>
      <c r="C321" s="98"/>
      <c r="D321" s="97"/>
      <c r="E321" s="97"/>
      <c r="F321" s="99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96"/>
      <c r="B334" s="97"/>
      <c r="C334" s="98"/>
      <c r="D334" s="97"/>
      <c r="E334" s="97"/>
      <c r="F334" s="99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96"/>
      <c r="B415" s="97"/>
      <c r="C415" s="98"/>
      <c r="D415" s="97"/>
      <c r="E415" s="97"/>
      <c r="F415" s="99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96"/>
      <c r="B480" s="97"/>
      <c r="C480" s="98"/>
      <c r="D480" s="97"/>
      <c r="E480" s="97"/>
      <c r="F480" s="99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9.140625" style="90"/>
    <col min="4" max="4" width="20.85546875" style="1" customWidth="1"/>
    <col min="5" max="5" width="21" style="1" customWidth="1"/>
    <col min="6" max="16384" width="9.140625" style="1"/>
  </cols>
  <sheetData>
    <row r="1" spans="1:16">
      <c r="A1" s="138" t="s">
        <v>163</v>
      </c>
      <c r="B1" s="138"/>
      <c r="C1" s="138"/>
      <c r="D1" s="138"/>
      <c r="E1" s="138"/>
    </row>
    <row r="2" spans="1:16" ht="13.5" thickBot="1">
      <c r="A2" s="132"/>
      <c r="B2" s="132"/>
      <c r="C2" s="132"/>
      <c r="D2" s="2" t="s">
        <v>0</v>
      </c>
      <c r="E2" s="3" t="s">
        <v>137</v>
      </c>
    </row>
    <row r="3" spans="1:16" ht="13.5" thickBot="1">
      <c r="A3" s="124" t="s">
        <v>135</v>
      </c>
      <c r="B3" s="4"/>
      <c r="C3" s="4"/>
      <c r="D3" s="4"/>
      <c r="E3" s="125"/>
      <c r="F3" s="5"/>
    </row>
    <row r="4" spans="1:16" ht="12.75" customHeight="1">
      <c r="A4" s="6"/>
      <c r="B4" s="7"/>
      <c r="C4" s="8"/>
      <c r="D4" s="8" t="s">
        <v>1</v>
      </c>
      <c r="E4" s="134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135"/>
      <c r="F5" s="5"/>
    </row>
    <row r="6" spans="1:16">
      <c r="A6" s="12" t="s">
        <v>41</v>
      </c>
      <c r="B6" s="13"/>
      <c r="C6" s="105" t="s">
        <v>42</v>
      </c>
      <c r="D6" s="106">
        <v>1740140.11</v>
      </c>
      <c r="E6" s="107">
        <v>1807278.6700000002</v>
      </c>
      <c r="F6" s="5"/>
    </row>
    <row r="7" spans="1:16">
      <c r="A7" s="12" t="s">
        <v>43</v>
      </c>
      <c r="B7" s="13"/>
      <c r="C7" s="105" t="s">
        <v>20</v>
      </c>
      <c r="D7" s="106">
        <v>17089450.850000001</v>
      </c>
      <c r="E7" s="107">
        <v>18328873.98</v>
      </c>
      <c r="F7" s="5"/>
    </row>
    <row r="8" spans="1:16">
      <c r="A8" s="12" t="s">
        <v>44</v>
      </c>
      <c r="B8" s="13"/>
      <c r="C8" s="105" t="s">
        <v>22</v>
      </c>
      <c r="D8" s="106">
        <v>6288591.6799999997</v>
      </c>
      <c r="E8" s="107">
        <v>6659011.5299999993</v>
      </c>
      <c r="F8" s="5"/>
    </row>
    <row r="9" spans="1:16">
      <c r="A9" s="12" t="s">
        <v>45</v>
      </c>
      <c r="B9" s="13"/>
      <c r="C9" s="105" t="s">
        <v>46</v>
      </c>
      <c r="D9" s="106">
        <v>457551.35999999999</v>
      </c>
      <c r="E9" s="107">
        <v>486140.45999999996</v>
      </c>
      <c r="F9" s="5"/>
    </row>
    <row r="10" spans="1:16">
      <c r="A10" s="12" t="s">
        <v>47</v>
      </c>
      <c r="B10" s="13"/>
      <c r="C10" s="105" t="s">
        <v>25</v>
      </c>
      <c r="D10" s="106">
        <v>961980.14</v>
      </c>
      <c r="E10" s="107">
        <v>1102810.69</v>
      </c>
      <c r="F10" s="5"/>
    </row>
    <row r="11" spans="1:16">
      <c r="A11" s="12" t="s">
        <v>48</v>
      </c>
      <c r="B11" s="13"/>
      <c r="C11" s="105" t="s">
        <v>49</v>
      </c>
      <c r="D11" s="106">
        <v>93422.38</v>
      </c>
      <c r="E11" s="107">
        <v>94842.52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2" t="s">
        <v>50</v>
      </c>
      <c r="B12" s="13"/>
      <c r="C12" s="105" t="s">
        <v>51</v>
      </c>
      <c r="D12" s="106">
        <v>0</v>
      </c>
      <c r="E12" s="107">
        <v>0</v>
      </c>
      <c r="F12" s="5"/>
    </row>
    <row r="13" spans="1:16" ht="13.5" thickBot="1">
      <c r="A13" s="12" t="s">
        <v>52</v>
      </c>
      <c r="B13" s="13"/>
      <c r="C13" s="105" t="s">
        <v>53</v>
      </c>
      <c r="D13" s="106">
        <v>129150</v>
      </c>
      <c r="E13" s="107">
        <v>129150</v>
      </c>
      <c r="F13" s="5"/>
    </row>
    <row r="14" spans="1:16" ht="13.5" thickBot="1">
      <c r="A14" s="19" t="s">
        <v>6</v>
      </c>
      <c r="B14" s="20"/>
      <c r="C14" s="21"/>
      <c r="D14" s="108">
        <f>SUM(D6:D13)</f>
        <v>26760286.52</v>
      </c>
      <c r="E14" s="108">
        <f>SUM(E6:E13)</f>
        <v>28608107.850000001</v>
      </c>
      <c r="F14" s="5"/>
    </row>
    <row r="15" spans="1:16">
      <c r="A15" s="23" t="s">
        <v>54</v>
      </c>
      <c r="B15" s="13"/>
      <c r="C15" s="109" t="s">
        <v>55</v>
      </c>
      <c r="D15" s="110">
        <v>67138.559999999998</v>
      </c>
      <c r="E15" s="27"/>
      <c r="F15" s="5"/>
    </row>
    <row r="16" spans="1:16">
      <c r="A16" s="23" t="s">
        <v>56</v>
      </c>
      <c r="B16" s="13"/>
      <c r="C16" s="109" t="s">
        <v>30</v>
      </c>
      <c r="D16" s="110">
        <v>1239423.1299999999</v>
      </c>
      <c r="E16" s="27"/>
      <c r="F16" s="5"/>
    </row>
    <row r="17" spans="1:6">
      <c r="A17" s="23" t="s">
        <v>57</v>
      </c>
      <c r="B17" s="13"/>
      <c r="C17" s="109" t="s">
        <v>31</v>
      </c>
      <c r="D17" s="110">
        <v>370419.85</v>
      </c>
      <c r="E17" s="27"/>
      <c r="F17" s="5"/>
    </row>
    <row r="18" spans="1:6">
      <c r="A18" s="23" t="s">
        <v>58</v>
      </c>
      <c r="B18" s="13"/>
      <c r="C18" s="109" t="s">
        <v>59</v>
      </c>
      <c r="D18" s="110">
        <v>28589.1</v>
      </c>
      <c r="E18" s="27"/>
      <c r="F18" s="5"/>
    </row>
    <row r="19" spans="1:6">
      <c r="A19" s="23" t="s">
        <v>60</v>
      </c>
      <c r="B19" s="13"/>
      <c r="C19" s="109" t="s">
        <v>32</v>
      </c>
      <c r="D19" s="110">
        <v>140830.54999999999</v>
      </c>
      <c r="E19" s="27"/>
      <c r="F19" s="5"/>
    </row>
    <row r="20" spans="1:6">
      <c r="A20" s="23" t="s">
        <v>61</v>
      </c>
      <c r="B20" s="13"/>
      <c r="C20" s="109" t="s">
        <v>62</v>
      </c>
      <c r="D20" s="110">
        <v>1420.14</v>
      </c>
      <c r="E20" s="27"/>
      <c r="F20" s="5"/>
    </row>
    <row r="21" spans="1:6">
      <c r="A21" s="23" t="s">
        <v>63</v>
      </c>
      <c r="B21" s="18"/>
      <c r="C21" s="109" t="s">
        <v>64</v>
      </c>
      <c r="D21" s="110">
        <v>0</v>
      </c>
      <c r="E21" s="27"/>
      <c r="F21" s="5"/>
    </row>
    <row r="22" spans="1:6" ht="13.5" thickBot="1">
      <c r="A22" s="23" t="s">
        <v>65</v>
      </c>
      <c r="B22" s="18"/>
      <c r="C22" s="109" t="s">
        <v>66</v>
      </c>
      <c r="D22" s="110">
        <v>0</v>
      </c>
      <c r="E22" s="28"/>
      <c r="F22" s="5"/>
    </row>
    <row r="23" spans="1:6" ht="13.5" thickBot="1">
      <c r="A23" s="19" t="s">
        <v>7</v>
      </c>
      <c r="B23" s="20"/>
      <c r="C23" s="21"/>
      <c r="D23" s="108">
        <f>SUM(D15:D22)</f>
        <v>1847821.33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108">
        <f>D23+D14</f>
        <v>28608107.850000001</v>
      </c>
      <c r="E24" s="108">
        <v>28608107.850000001</v>
      </c>
      <c r="F24" s="5"/>
    </row>
    <row r="25" spans="1:6">
      <c r="A25" s="30"/>
      <c r="B25" s="31"/>
      <c r="C25" s="32"/>
      <c r="D25" s="33"/>
      <c r="E25" s="28"/>
      <c r="F25" s="5"/>
    </row>
    <row r="26" spans="1:6">
      <c r="A26" s="9" t="s">
        <v>10</v>
      </c>
      <c r="B26" s="31"/>
      <c r="C26" s="32"/>
      <c r="D26" s="33"/>
      <c r="E26" s="27"/>
      <c r="F26" s="5"/>
    </row>
    <row r="27" spans="1:6">
      <c r="A27" s="12" t="s">
        <v>67</v>
      </c>
      <c r="B27" s="13"/>
      <c r="C27" s="105" t="s">
        <v>68</v>
      </c>
      <c r="D27" s="111">
        <v>0</v>
      </c>
      <c r="E27" s="27"/>
      <c r="F27" s="35"/>
    </row>
    <row r="28" spans="1:6">
      <c r="A28" s="12" t="s">
        <v>69</v>
      </c>
      <c r="B28" s="13"/>
      <c r="C28" s="105" t="s">
        <v>70</v>
      </c>
      <c r="D28" s="111">
        <v>71990.44</v>
      </c>
      <c r="E28" s="27"/>
      <c r="F28" s="35"/>
    </row>
    <row r="29" spans="1:6">
      <c r="A29" s="12" t="s">
        <v>71</v>
      </c>
      <c r="B29" s="13"/>
      <c r="C29" s="105" t="s">
        <v>72</v>
      </c>
      <c r="D29" s="111">
        <v>0</v>
      </c>
      <c r="E29" s="27"/>
      <c r="F29" s="35"/>
    </row>
    <row r="30" spans="1:6">
      <c r="A30" s="12" t="s">
        <v>73</v>
      </c>
      <c r="B30" s="13"/>
      <c r="C30" s="105" t="s">
        <v>74</v>
      </c>
      <c r="D30" s="111">
        <v>0</v>
      </c>
      <c r="E30" s="28"/>
      <c r="F30" s="35"/>
    </row>
    <row r="31" spans="1:6">
      <c r="A31" s="12" t="s">
        <v>75</v>
      </c>
      <c r="B31" s="13"/>
      <c r="C31" s="105" t="s">
        <v>76</v>
      </c>
      <c r="D31" s="111">
        <v>0</v>
      </c>
      <c r="E31" s="28"/>
      <c r="F31" s="35"/>
    </row>
    <row r="32" spans="1:6">
      <c r="A32" s="12" t="s">
        <v>77</v>
      </c>
      <c r="B32" s="13"/>
      <c r="C32" s="105" t="s">
        <v>78</v>
      </c>
      <c r="D32" s="111">
        <v>523068.65</v>
      </c>
      <c r="E32" s="28"/>
      <c r="F32" s="35"/>
    </row>
    <row r="33" spans="1:10">
      <c r="A33" s="12" t="s">
        <v>79</v>
      </c>
      <c r="B33" s="13"/>
      <c r="C33" s="14">
        <v>40262</v>
      </c>
      <c r="D33" s="111">
        <v>59382.86</v>
      </c>
      <c r="E33" s="28"/>
      <c r="F33" s="35"/>
    </row>
    <row r="34" spans="1:10">
      <c r="A34" s="12" t="s">
        <v>80</v>
      </c>
      <c r="B34" s="13"/>
      <c r="C34" s="105" t="s">
        <v>81</v>
      </c>
      <c r="D34" s="111">
        <v>25598.16</v>
      </c>
      <c r="E34" s="28"/>
      <c r="F34" s="35"/>
    </row>
    <row r="35" spans="1:10">
      <c r="A35" s="12" t="s">
        <v>82</v>
      </c>
      <c r="B35" s="13"/>
      <c r="C35" s="105" t="s">
        <v>83</v>
      </c>
      <c r="D35" s="111">
        <v>0</v>
      </c>
      <c r="E35" s="28"/>
      <c r="F35" s="35"/>
    </row>
    <row r="36" spans="1:10">
      <c r="A36" s="12" t="s">
        <v>84</v>
      </c>
      <c r="B36" s="13"/>
      <c r="C36" s="14">
        <v>40265</v>
      </c>
      <c r="D36" s="111">
        <v>38571.11</v>
      </c>
      <c r="E36" s="28"/>
      <c r="F36" s="35"/>
    </row>
    <row r="37" spans="1:10">
      <c r="A37" s="12" t="s">
        <v>11</v>
      </c>
      <c r="B37" s="13"/>
      <c r="C37" s="105" t="s">
        <v>138</v>
      </c>
      <c r="D37" s="111">
        <v>0</v>
      </c>
      <c r="E37" s="28"/>
      <c r="F37" s="35"/>
    </row>
    <row r="38" spans="1:10">
      <c r="A38" s="12" t="s">
        <v>85</v>
      </c>
      <c r="B38" s="13"/>
      <c r="C38" s="105" t="s">
        <v>86</v>
      </c>
      <c r="D38" s="111">
        <v>0</v>
      </c>
      <c r="E38" s="28"/>
      <c r="F38" s="35"/>
    </row>
    <row r="39" spans="1:10">
      <c r="A39" s="12" t="s">
        <v>87</v>
      </c>
      <c r="B39" s="13"/>
      <c r="C39" s="105" t="s">
        <v>88</v>
      </c>
      <c r="D39" s="111">
        <v>366420.25</v>
      </c>
      <c r="E39" s="28"/>
      <c r="F39" s="112"/>
      <c r="G39" s="5"/>
    </row>
    <row r="40" spans="1:10">
      <c r="A40" s="12" t="s">
        <v>89</v>
      </c>
      <c r="B40" s="13"/>
      <c r="C40" s="105" t="s">
        <v>90</v>
      </c>
      <c r="D40" s="111">
        <v>829030.06</v>
      </c>
      <c r="E40" s="28"/>
      <c r="F40" s="112"/>
    </row>
    <row r="41" spans="1:10">
      <c r="A41" s="12" t="s">
        <v>91</v>
      </c>
      <c r="B41" s="13"/>
      <c r="C41" s="105" t="s">
        <v>92</v>
      </c>
      <c r="D41" s="111">
        <v>588276</v>
      </c>
      <c r="E41" s="28"/>
      <c r="F41" s="30"/>
    </row>
    <row r="42" spans="1:10">
      <c r="A42" s="12" t="s">
        <v>93</v>
      </c>
      <c r="B42" s="13"/>
      <c r="C42" s="105" t="s">
        <v>94</v>
      </c>
      <c r="D42" s="111">
        <v>0</v>
      </c>
      <c r="E42" s="28"/>
      <c r="F42" s="112"/>
    </row>
    <row r="43" spans="1:10">
      <c r="A43" s="12" t="s">
        <v>95</v>
      </c>
      <c r="B43" s="13"/>
      <c r="C43" s="105" t="s">
        <v>96</v>
      </c>
      <c r="D43" s="111">
        <v>1320</v>
      </c>
      <c r="E43" s="28"/>
      <c r="F43" s="35"/>
    </row>
    <row r="44" spans="1:10">
      <c r="A44" s="12" t="s">
        <v>97</v>
      </c>
      <c r="B44" s="13"/>
      <c r="C44" s="105" t="s">
        <v>98</v>
      </c>
      <c r="D44" s="111">
        <v>61679</v>
      </c>
      <c r="E44" s="28"/>
      <c r="F44" s="35"/>
      <c r="J44" s="5"/>
    </row>
    <row r="45" spans="1:10">
      <c r="A45" s="12" t="s">
        <v>99</v>
      </c>
      <c r="B45" s="13"/>
      <c r="C45" s="105" t="s">
        <v>100</v>
      </c>
      <c r="D45" s="111">
        <v>1178389.3400000001</v>
      </c>
      <c r="E45" s="28"/>
      <c r="F45" s="35"/>
    </row>
    <row r="46" spans="1:10">
      <c r="A46" s="12" t="s">
        <v>101</v>
      </c>
      <c r="B46" s="13"/>
      <c r="C46" s="105" t="s">
        <v>102</v>
      </c>
      <c r="D46" s="111">
        <v>2427347.3199999998</v>
      </c>
      <c r="E46" s="28"/>
      <c r="F46" s="35"/>
    </row>
    <row r="47" spans="1:10">
      <c r="A47" s="12" t="s">
        <v>103</v>
      </c>
      <c r="B47" s="13"/>
      <c r="C47" s="105" t="s">
        <v>104</v>
      </c>
      <c r="D47" s="111">
        <v>165806.54</v>
      </c>
      <c r="E47" s="28"/>
      <c r="F47" s="35"/>
    </row>
    <row r="48" spans="1:10">
      <c r="A48" s="12" t="s">
        <v>105</v>
      </c>
      <c r="B48" s="13"/>
      <c r="C48" s="105" t="s">
        <v>106</v>
      </c>
      <c r="D48" s="111">
        <v>2588618.7200000002</v>
      </c>
      <c r="E48" s="28"/>
      <c r="F48" s="35"/>
    </row>
    <row r="49" spans="1:6">
      <c r="A49" s="12" t="s">
        <v>107</v>
      </c>
      <c r="B49" s="13"/>
      <c r="C49" s="105" t="s">
        <v>108</v>
      </c>
      <c r="D49" s="111">
        <v>26433.31</v>
      </c>
      <c r="E49" s="28"/>
      <c r="F49" s="35"/>
    </row>
    <row r="50" spans="1:6">
      <c r="A50" s="12" t="s">
        <v>109</v>
      </c>
      <c r="B50" s="13"/>
      <c r="C50" s="105" t="s">
        <v>110</v>
      </c>
      <c r="D50" s="111">
        <v>171486.07999999999</v>
      </c>
      <c r="E50" s="28"/>
      <c r="F50" s="35"/>
    </row>
    <row r="51" spans="1:6">
      <c r="A51" s="12" t="s">
        <v>111</v>
      </c>
      <c r="B51" s="13"/>
      <c r="C51" s="105" t="s">
        <v>112</v>
      </c>
      <c r="D51" s="111">
        <v>1436053.35</v>
      </c>
      <c r="E51" s="28"/>
      <c r="F51" s="35"/>
    </row>
    <row r="52" spans="1:6">
      <c r="A52" s="12" t="s">
        <v>113</v>
      </c>
      <c r="B52" s="13"/>
      <c r="C52" s="105" t="s">
        <v>114</v>
      </c>
      <c r="D52" s="111">
        <v>7873.6</v>
      </c>
      <c r="E52" s="28"/>
      <c r="F52" s="35"/>
    </row>
    <row r="53" spans="1:6">
      <c r="A53" s="12" t="s">
        <v>115</v>
      </c>
      <c r="B53" s="13"/>
      <c r="C53" s="105" t="s">
        <v>116</v>
      </c>
      <c r="D53" s="111">
        <v>0</v>
      </c>
      <c r="E53" s="28"/>
      <c r="F53" s="35"/>
    </row>
    <row r="54" spans="1:6">
      <c r="A54" s="12" t="s">
        <v>117</v>
      </c>
      <c r="B54" s="13"/>
      <c r="C54" s="105" t="s">
        <v>118</v>
      </c>
      <c r="D54" s="111">
        <v>384877.94</v>
      </c>
      <c r="E54" s="28"/>
      <c r="F54" s="35"/>
    </row>
    <row r="55" spans="1:6">
      <c r="A55" s="12" t="s">
        <v>119</v>
      </c>
      <c r="B55" s="13"/>
      <c r="C55" s="105" t="s">
        <v>120</v>
      </c>
      <c r="D55" s="111">
        <v>20799.5</v>
      </c>
      <c r="E55" s="28"/>
      <c r="F55" s="35"/>
    </row>
    <row r="56" spans="1:6">
      <c r="A56" s="12" t="s">
        <v>121</v>
      </c>
      <c r="B56" s="13"/>
      <c r="C56" s="105" t="s">
        <v>122</v>
      </c>
      <c r="D56" s="111">
        <v>0</v>
      </c>
      <c r="E56" s="28"/>
      <c r="F56" s="35"/>
    </row>
    <row r="57" spans="1:6">
      <c r="A57" s="12" t="s">
        <v>123</v>
      </c>
      <c r="B57" s="13"/>
      <c r="C57" s="105" t="s">
        <v>124</v>
      </c>
      <c r="D57" s="111">
        <v>104954.77</v>
      </c>
      <c r="E57" s="28"/>
      <c r="F57" s="35"/>
    </row>
    <row r="58" spans="1:6">
      <c r="A58" s="12" t="s">
        <v>125</v>
      </c>
      <c r="B58" s="13"/>
      <c r="C58" s="105" t="s">
        <v>126</v>
      </c>
      <c r="D58" s="111">
        <v>372709.7</v>
      </c>
      <c r="E58" s="28"/>
      <c r="F58" s="35"/>
    </row>
    <row r="59" spans="1:6">
      <c r="A59" s="12" t="s">
        <v>127</v>
      </c>
      <c r="B59" s="13"/>
      <c r="C59" s="105" t="s">
        <v>128</v>
      </c>
      <c r="D59" s="111">
        <v>0</v>
      </c>
      <c r="E59" s="28"/>
      <c r="F59" s="35"/>
    </row>
    <row r="60" spans="1:6">
      <c r="A60" s="12" t="s">
        <v>129</v>
      </c>
      <c r="B60" s="13"/>
      <c r="C60" s="105" t="s">
        <v>130</v>
      </c>
      <c r="D60" s="111">
        <v>0</v>
      </c>
      <c r="E60" s="28"/>
      <c r="F60" s="35"/>
    </row>
    <row r="61" spans="1:6" ht="13.5" thickBot="1">
      <c r="A61" s="12" t="s">
        <v>131</v>
      </c>
      <c r="B61" s="13"/>
      <c r="C61" s="105" t="s">
        <v>132</v>
      </c>
      <c r="D61" s="111">
        <v>0</v>
      </c>
      <c r="E61" s="28"/>
      <c r="F61" s="35"/>
    </row>
    <row r="62" spans="1:6" ht="13.5" thickBot="1">
      <c r="A62" s="19" t="s">
        <v>12</v>
      </c>
      <c r="B62" s="20"/>
      <c r="C62" s="21"/>
      <c r="D62" s="108">
        <f>SUM(D27:D61)</f>
        <v>11450686.699999997</v>
      </c>
      <c r="E62" s="28"/>
    </row>
    <row r="63" spans="1:6" ht="13.5" thickBot="1">
      <c r="A63" s="19" t="s">
        <v>13</v>
      </c>
      <c r="B63" s="20"/>
      <c r="C63" s="21"/>
      <c r="D63" s="108">
        <f>D24+D62</f>
        <v>40058794.549999997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36" t="s">
        <v>163</v>
      </c>
      <c r="B66" s="136"/>
      <c r="C66" s="136"/>
      <c r="D66" s="136"/>
      <c r="E66" s="39"/>
    </row>
    <row r="67" spans="1:5" ht="13.5" thickBot="1">
      <c r="A67" s="137" t="s">
        <v>135</v>
      </c>
      <c r="B67" s="137"/>
      <c r="C67" s="137"/>
      <c r="D67" s="137"/>
      <c r="E67" s="39"/>
    </row>
    <row r="68" spans="1:5">
      <c r="A68" s="40" t="s">
        <v>14</v>
      </c>
      <c r="B68" s="10"/>
      <c r="C68" s="41"/>
      <c r="D68" s="42"/>
      <c r="E68" s="38"/>
    </row>
    <row r="69" spans="1:5">
      <c r="A69" s="43"/>
      <c r="B69" s="31"/>
      <c r="C69" s="41"/>
      <c r="D69" s="44"/>
      <c r="E69" s="38"/>
    </row>
    <row r="70" spans="1:5" ht="13.5" thickBot="1">
      <c r="A70" s="40" t="s">
        <v>15</v>
      </c>
      <c r="B70" s="31"/>
      <c r="C70" s="41" t="s">
        <v>16</v>
      </c>
      <c r="D70" s="42" t="s">
        <v>17</v>
      </c>
      <c r="E70" s="38"/>
    </row>
    <row r="71" spans="1:5">
      <c r="A71" s="45" t="s">
        <v>18</v>
      </c>
      <c r="B71" s="46" t="s">
        <v>19</v>
      </c>
      <c r="C71" s="113" t="s">
        <v>20</v>
      </c>
      <c r="D71" s="114">
        <v>18829590.960000001</v>
      </c>
      <c r="E71" s="38"/>
    </row>
    <row r="72" spans="1:5">
      <c r="A72" s="47" t="s">
        <v>18</v>
      </c>
      <c r="B72" s="48" t="s">
        <v>21</v>
      </c>
      <c r="C72" s="49" t="s">
        <v>22</v>
      </c>
      <c r="D72" s="115">
        <v>6288591.6799999997</v>
      </c>
      <c r="E72" s="38"/>
    </row>
    <row r="73" spans="1:5">
      <c r="A73" s="47" t="s">
        <v>18</v>
      </c>
      <c r="B73" s="48" t="s">
        <v>23</v>
      </c>
      <c r="C73" s="49">
        <v>40130</v>
      </c>
      <c r="D73" s="115">
        <v>457551.35999999999</v>
      </c>
      <c r="E73" s="38"/>
    </row>
    <row r="74" spans="1:5">
      <c r="A74" s="47" t="s">
        <v>18</v>
      </c>
      <c r="B74" s="48" t="s">
        <v>24</v>
      </c>
      <c r="C74" s="49" t="s">
        <v>25</v>
      </c>
      <c r="D74" s="115">
        <v>961980.14</v>
      </c>
      <c r="E74" s="38"/>
    </row>
    <row r="75" spans="1:5">
      <c r="A75" s="47" t="s">
        <v>18</v>
      </c>
      <c r="B75" s="48" t="s">
        <v>26</v>
      </c>
      <c r="C75" s="49">
        <v>40160</v>
      </c>
      <c r="D75" s="115">
        <v>93422.38</v>
      </c>
      <c r="E75" s="38"/>
    </row>
    <row r="76" spans="1:5">
      <c r="A76" s="47" t="s">
        <v>18</v>
      </c>
      <c r="B76" s="48" t="s">
        <v>27</v>
      </c>
      <c r="C76" s="49">
        <v>40180</v>
      </c>
      <c r="D76" s="115">
        <v>0</v>
      </c>
      <c r="E76" s="38"/>
    </row>
    <row r="77" spans="1:5">
      <c r="A77" s="47" t="s">
        <v>18</v>
      </c>
      <c r="B77" s="48" t="s">
        <v>28</v>
      </c>
      <c r="C77" s="49">
        <v>40190</v>
      </c>
      <c r="D77" s="115">
        <v>129150</v>
      </c>
      <c r="E77" s="38"/>
    </row>
    <row r="78" spans="1:5">
      <c r="A78" s="47" t="s">
        <v>29</v>
      </c>
      <c r="B78" s="48" t="s">
        <v>19</v>
      </c>
      <c r="C78" s="49" t="s">
        <v>30</v>
      </c>
      <c r="D78" s="115">
        <v>1306561.69</v>
      </c>
      <c r="E78" s="38"/>
    </row>
    <row r="79" spans="1:5">
      <c r="A79" s="47" t="s">
        <v>29</v>
      </c>
      <c r="B79" s="48" t="s">
        <v>21</v>
      </c>
      <c r="C79" s="49" t="s">
        <v>31</v>
      </c>
      <c r="D79" s="115">
        <v>370419.85</v>
      </c>
      <c r="E79" s="38"/>
    </row>
    <row r="80" spans="1:5">
      <c r="A80" s="47" t="s">
        <v>29</v>
      </c>
      <c r="B80" s="48" t="s">
        <v>23</v>
      </c>
      <c r="C80" s="49">
        <v>40330</v>
      </c>
      <c r="D80" s="115">
        <v>28589.1</v>
      </c>
      <c r="E80" s="38"/>
    </row>
    <row r="81" spans="1:5">
      <c r="A81" s="47" t="s">
        <v>29</v>
      </c>
      <c r="B81" s="48" t="s">
        <v>24</v>
      </c>
      <c r="C81" s="49" t="s">
        <v>32</v>
      </c>
      <c r="D81" s="115">
        <v>140830.54999999999</v>
      </c>
      <c r="E81" s="38"/>
    </row>
    <row r="82" spans="1:5">
      <c r="A82" s="47" t="s">
        <v>29</v>
      </c>
      <c r="B82" s="116" t="s">
        <v>26</v>
      </c>
      <c r="C82" s="49">
        <v>40360</v>
      </c>
      <c r="D82" s="115">
        <v>1420.14</v>
      </c>
      <c r="E82" s="38"/>
    </row>
    <row r="83" spans="1:5">
      <c r="A83" s="47" t="s">
        <v>29</v>
      </c>
      <c r="B83" s="116" t="s">
        <v>27</v>
      </c>
      <c r="C83" s="49">
        <v>40380</v>
      </c>
      <c r="D83" s="115">
        <v>0</v>
      </c>
      <c r="E83" s="38"/>
    </row>
    <row r="84" spans="1:5" ht="13.5" thickBot="1">
      <c r="A84" s="47" t="s">
        <v>29</v>
      </c>
      <c r="B84" s="116" t="s">
        <v>28</v>
      </c>
      <c r="C84" s="49">
        <v>40390</v>
      </c>
      <c r="D84" s="115">
        <v>0</v>
      </c>
      <c r="E84" s="38"/>
    </row>
    <row r="85" spans="1:5" ht="13.5" thickBot="1">
      <c r="A85" s="19" t="s">
        <v>33</v>
      </c>
      <c r="B85" s="20"/>
      <c r="C85" s="21"/>
      <c r="D85" s="108">
        <f>SUM(D71:D84)</f>
        <v>28608107.850000005</v>
      </c>
      <c r="E85" s="38"/>
    </row>
    <row r="86" spans="1:5">
      <c r="A86" s="51"/>
      <c r="B86" s="52"/>
      <c r="C86" s="53"/>
      <c r="D86" s="54"/>
      <c r="E86" s="38"/>
    </row>
    <row r="87" spans="1:5">
      <c r="A87" s="55" t="s">
        <v>34</v>
      </c>
      <c r="B87" s="52"/>
      <c r="C87" s="53"/>
      <c r="D87" s="54"/>
      <c r="E87" s="38"/>
    </row>
    <row r="88" spans="1:5">
      <c r="A88" s="56" t="s">
        <v>18</v>
      </c>
      <c r="B88" s="57" t="s">
        <v>19</v>
      </c>
      <c r="C88" s="49">
        <v>40110</v>
      </c>
      <c r="D88" s="115">
        <v>0</v>
      </c>
      <c r="E88" s="38"/>
    </row>
    <row r="89" spans="1:5" ht="13.5" thickBot="1">
      <c r="A89" s="58" t="s">
        <v>29</v>
      </c>
      <c r="B89" s="59" t="s">
        <v>19</v>
      </c>
      <c r="C89" s="60">
        <v>40310</v>
      </c>
      <c r="D89" s="117">
        <v>0</v>
      </c>
      <c r="E89" s="38"/>
    </row>
    <row r="90" spans="1:5" ht="13.5" thickBot="1">
      <c r="A90" s="19" t="s">
        <v>35</v>
      </c>
      <c r="B90" s="20"/>
      <c r="C90" s="21"/>
      <c r="D90" s="108">
        <f>SUM(D88:D89)</f>
        <v>0</v>
      </c>
      <c r="E90" s="38"/>
    </row>
    <row r="91" spans="1:5" ht="13.5" thickBot="1">
      <c r="A91" s="43"/>
      <c r="B91" s="52"/>
      <c r="C91" s="53"/>
      <c r="D91" s="54"/>
      <c r="E91" s="38"/>
    </row>
    <row r="92" spans="1:5" ht="13.5" thickBot="1">
      <c r="A92" s="19" t="s">
        <v>36</v>
      </c>
      <c r="B92" s="20"/>
      <c r="C92" s="21"/>
      <c r="D92" s="108">
        <f>+D85+D90</f>
        <v>28608107.850000005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26" t="s">
        <v>37</v>
      </c>
      <c r="B94" s="127"/>
      <c r="C94" s="64"/>
      <c r="D94" s="65"/>
      <c r="E94" s="38"/>
    </row>
    <row r="95" spans="1:5">
      <c r="A95" s="66" t="s">
        <v>18</v>
      </c>
      <c r="B95" s="67"/>
      <c r="C95" s="68"/>
      <c r="D95" s="118">
        <v>26760286.52</v>
      </c>
      <c r="E95" s="38"/>
    </row>
    <row r="96" spans="1:5">
      <c r="A96" s="70"/>
      <c r="B96" s="52"/>
      <c r="C96" s="71"/>
      <c r="D96" s="72"/>
      <c r="E96" s="38"/>
    </row>
    <row r="97" spans="1:256">
      <c r="A97" s="73" t="s">
        <v>29</v>
      </c>
      <c r="B97" s="74"/>
      <c r="C97" s="75"/>
      <c r="D97" s="119">
        <v>1847821.33</v>
      </c>
      <c r="E97" s="38"/>
    </row>
    <row r="98" spans="1:256" ht="13.5" thickBot="1">
      <c r="A98" s="77"/>
      <c r="B98" s="52"/>
      <c r="C98" s="71"/>
      <c r="D98" s="72"/>
      <c r="E98" s="38"/>
    </row>
    <row r="99" spans="1:256" ht="13.5" thickBot="1">
      <c r="A99" s="78" t="s">
        <v>2</v>
      </c>
      <c r="B99" s="79"/>
      <c r="C99" s="80"/>
      <c r="D99" s="120">
        <v>28608107.850000001</v>
      </c>
      <c r="E99" s="38"/>
    </row>
    <row r="100" spans="1:256">
      <c r="A100" s="82"/>
      <c r="B100" s="67"/>
      <c r="C100" s="62"/>
      <c r="D100" s="83"/>
      <c r="E100" s="38"/>
    </row>
    <row r="101" spans="1:256">
      <c r="A101" s="84" t="s">
        <v>38</v>
      </c>
      <c r="B101" s="85"/>
      <c r="C101" s="86"/>
      <c r="D101" s="121">
        <v>1436053.35</v>
      </c>
      <c r="E101" s="38"/>
    </row>
    <row r="102" spans="1:256" ht="13.5" thickBot="1">
      <c r="A102" s="82"/>
      <c r="B102" s="88"/>
      <c r="C102" s="62"/>
      <c r="D102" s="72"/>
      <c r="E102" s="38"/>
    </row>
    <row r="103" spans="1:256" ht="13.5" thickBot="1">
      <c r="A103" s="19" t="s">
        <v>39</v>
      </c>
      <c r="B103" s="20"/>
      <c r="C103" s="21"/>
      <c r="D103" s="108">
        <f>D99+D101</f>
        <v>30044161.200000003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2" spans="3:16">
      <c r="C182" s="1"/>
    </row>
    <row r="183" spans="3:16">
      <c r="C183" s="1"/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96"/>
      <c r="B229" s="97"/>
      <c r="C229" s="98"/>
      <c r="D229" s="97"/>
      <c r="E229" s="97"/>
      <c r="F229" s="99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96"/>
      <c r="B246" s="97"/>
      <c r="C246" s="98"/>
      <c r="D246" s="97"/>
      <c r="E246" s="97"/>
      <c r="F246" s="99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96"/>
      <c r="B295" s="97"/>
      <c r="C295" s="98"/>
      <c r="D295" s="97"/>
      <c r="E295" s="97"/>
      <c r="F295" s="99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96"/>
      <c r="B307" s="97"/>
      <c r="C307" s="98"/>
      <c r="D307" s="97"/>
      <c r="E307" s="97"/>
      <c r="F307" s="99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96"/>
      <c r="B321" s="97"/>
      <c r="C321" s="98"/>
      <c r="D321" s="97"/>
      <c r="E321" s="97"/>
      <c r="F321" s="99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96"/>
      <c r="B334" s="97"/>
      <c r="C334" s="98"/>
      <c r="D334" s="97"/>
      <c r="E334" s="97"/>
      <c r="F334" s="99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96"/>
      <c r="B415" s="97"/>
      <c r="C415" s="98"/>
      <c r="D415" s="97"/>
      <c r="E415" s="97"/>
      <c r="F415" s="99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96"/>
      <c r="B480" s="97"/>
      <c r="C480" s="98"/>
      <c r="D480" s="97"/>
      <c r="E480" s="97"/>
      <c r="F480" s="99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9.140625" style="90"/>
    <col min="4" max="4" width="20.85546875" style="1" customWidth="1"/>
    <col min="5" max="5" width="21" style="1" customWidth="1"/>
    <col min="6" max="16384" width="9.140625" style="1"/>
  </cols>
  <sheetData>
    <row r="1" spans="1:16">
      <c r="A1" s="138" t="s">
        <v>164</v>
      </c>
      <c r="B1" s="138"/>
      <c r="C1" s="138"/>
      <c r="D1" s="138"/>
      <c r="E1" s="138"/>
    </row>
    <row r="2" spans="1:16" ht="13.5" thickBot="1">
      <c r="A2" s="132"/>
      <c r="B2" s="132"/>
      <c r="C2" s="132"/>
      <c r="D2" s="2" t="s">
        <v>0</v>
      </c>
      <c r="E2" s="3" t="s">
        <v>137</v>
      </c>
    </row>
    <row r="3" spans="1:16" ht="13.5" thickBot="1">
      <c r="A3" s="124" t="s">
        <v>135</v>
      </c>
      <c r="B3" s="4"/>
      <c r="C3" s="4"/>
      <c r="D3" s="4"/>
      <c r="E3" s="125"/>
      <c r="F3" s="5"/>
    </row>
    <row r="4" spans="1:16" ht="12.75" customHeight="1">
      <c r="A4" s="6"/>
      <c r="B4" s="7"/>
      <c r="C4" s="8"/>
      <c r="D4" s="8" t="s">
        <v>1</v>
      </c>
      <c r="E4" s="134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135"/>
      <c r="F5" s="5"/>
    </row>
    <row r="6" spans="1:16">
      <c r="A6" s="12" t="s">
        <v>41</v>
      </c>
      <c r="B6" s="13"/>
      <c r="C6" s="105" t="s">
        <v>42</v>
      </c>
      <c r="D6" s="106">
        <v>263529.09000000003</v>
      </c>
      <c r="E6" s="107">
        <v>263529.09000000003</v>
      </c>
      <c r="F6" s="5"/>
    </row>
    <row r="7" spans="1:16">
      <c r="A7" s="12" t="s">
        <v>43</v>
      </c>
      <c r="B7" s="13"/>
      <c r="C7" s="105" t="s">
        <v>20</v>
      </c>
      <c r="D7" s="106">
        <v>2640268.06</v>
      </c>
      <c r="E7" s="107">
        <v>2691576.7</v>
      </c>
      <c r="F7" s="5"/>
    </row>
    <row r="8" spans="1:16">
      <c r="A8" s="12" t="s">
        <v>44</v>
      </c>
      <c r="B8" s="13"/>
      <c r="C8" s="105" t="s">
        <v>22</v>
      </c>
      <c r="D8" s="106">
        <v>10055.86</v>
      </c>
      <c r="E8" s="107">
        <v>10055.86</v>
      </c>
      <c r="F8" s="5"/>
    </row>
    <row r="9" spans="1:16">
      <c r="A9" s="12" t="s">
        <v>45</v>
      </c>
      <c r="B9" s="13"/>
      <c r="C9" s="105" t="s">
        <v>46</v>
      </c>
      <c r="D9" s="106">
        <v>493172</v>
      </c>
      <c r="E9" s="107">
        <v>507372.87</v>
      </c>
      <c r="F9" s="5"/>
    </row>
    <row r="10" spans="1:16">
      <c r="A10" s="12" t="s">
        <v>47</v>
      </c>
      <c r="B10" s="13"/>
      <c r="C10" s="105" t="s">
        <v>25</v>
      </c>
      <c r="D10" s="106">
        <v>59147.46</v>
      </c>
      <c r="E10" s="107">
        <v>61997.94</v>
      </c>
      <c r="F10" s="5"/>
    </row>
    <row r="11" spans="1:16">
      <c r="A11" s="12" t="s">
        <v>48</v>
      </c>
      <c r="B11" s="13"/>
      <c r="C11" s="105" t="s">
        <v>49</v>
      </c>
      <c r="D11" s="106">
        <v>0</v>
      </c>
      <c r="E11" s="107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2" t="s">
        <v>50</v>
      </c>
      <c r="B12" s="13"/>
      <c r="C12" s="105" t="s">
        <v>51</v>
      </c>
      <c r="D12" s="106">
        <v>0</v>
      </c>
      <c r="E12" s="107">
        <v>0</v>
      </c>
      <c r="F12" s="5"/>
    </row>
    <row r="13" spans="1:16" ht="13.5" thickBot="1">
      <c r="A13" s="12" t="s">
        <v>52</v>
      </c>
      <c r="B13" s="13"/>
      <c r="C13" s="105" t="s">
        <v>53</v>
      </c>
      <c r="D13" s="106">
        <v>51243</v>
      </c>
      <c r="E13" s="107">
        <v>51243</v>
      </c>
      <c r="F13" s="5"/>
    </row>
    <row r="14" spans="1:16" ht="13.5" thickBot="1">
      <c r="A14" s="19" t="s">
        <v>6</v>
      </c>
      <c r="B14" s="20"/>
      <c r="C14" s="21"/>
      <c r="D14" s="108">
        <f>SUM(D6:D13)</f>
        <v>3517415.4699999997</v>
      </c>
      <c r="E14" s="108">
        <f>SUM(E6:E13)</f>
        <v>3585775.46</v>
      </c>
      <c r="F14" s="5"/>
    </row>
    <row r="15" spans="1:16">
      <c r="A15" s="23" t="s">
        <v>54</v>
      </c>
      <c r="B15" s="13"/>
      <c r="C15" s="109" t="s">
        <v>55</v>
      </c>
      <c r="D15" s="110">
        <v>0</v>
      </c>
      <c r="E15" s="27"/>
      <c r="F15" s="5"/>
    </row>
    <row r="16" spans="1:16">
      <c r="A16" s="23" t="s">
        <v>56</v>
      </c>
      <c r="B16" s="13"/>
      <c r="C16" s="109" t="s">
        <v>30</v>
      </c>
      <c r="D16" s="110">
        <v>51308.639999999999</v>
      </c>
      <c r="E16" s="27"/>
      <c r="F16" s="5"/>
    </row>
    <row r="17" spans="1:6">
      <c r="A17" s="23" t="s">
        <v>57</v>
      </c>
      <c r="B17" s="13"/>
      <c r="C17" s="109" t="s">
        <v>31</v>
      </c>
      <c r="D17" s="110">
        <v>0</v>
      </c>
      <c r="E17" s="27"/>
      <c r="F17" s="5"/>
    </row>
    <row r="18" spans="1:6">
      <c r="A18" s="23" t="s">
        <v>58</v>
      </c>
      <c r="B18" s="13"/>
      <c r="C18" s="109" t="s">
        <v>59</v>
      </c>
      <c r="D18" s="110">
        <v>14200.87</v>
      </c>
      <c r="E18" s="27"/>
      <c r="F18" s="5"/>
    </row>
    <row r="19" spans="1:6">
      <c r="A19" s="23" t="s">
        <v>60</v>
      </c>
      <c r="B19" s="13"/>
      <c r="C19" s="109" t="s">
        <v>32</v>
      </c>
      <c r="D19" s="110">
        <v>2850.48</v>
      </c>
      <c r="E19" s="27"/>
      <c r="F19" s="5"/>
    </row>
    <row r="20" spans="1:6">
      <c r="A20" s="23" t="s">
        <v>61</v>
      </c>
      <c r="B20" s="13"/>
      <c r="C20" s="109" t="s">
        <v>62</v>
      </c>
      <c r="D20" s="110">
        <v>0</v>
      </c>
      <c r="E20" s="27"/>
      <c r="F20" s="5"/>
    </row>
    <row r="21" spans="1:6">
      <c r="A21" s="23" t="s">
        <v>63</v>
      </c>
      <c r="B21" s="18"/>
      <c r="C21" s="109" t="s">
        <v>64</v>
      </c>
      <c r="D21" s="110">
        <v>0</v>
      </c>
      <c r="E21" s="27"/>
      <c r="F21" s="5"/>
    </row>
    <row r="22" spans="1:6" ht="13.5" thickBot="1">
      <c r="A22" s="23" t="s">
        <v>65</v>
      </c>
      <c r="B22" s="18"/>
      <c r="C22" s="109" t="s">
        <v>66</v>
      </c>
      <c r="D22" s="110">
        <v>0</v>
      </c>
      <c r="E22" s="28"/>
      <c r="F22" s="5"/>
    </row>
    <row r="23" spans="1:6" ht="13.5" thickBot="1">
      <c r="A23" s="19" t="s">
        <v>7</v>
      </c>
      <c r="B23" s="20"/>
      <c r="C23" s="21"/>
      <c r="D23" s="108">
        <f>SUM(D15:D22)</f>
        <v>68359.990000000005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108">
        <f>D23+D14</f>
        <v>3585775.46</v>
      </c>
      <c r="E24" s="108">
        <v>3585775.46</v>
      </c>
      <c r="F24" s="5"/>
    </row>
    <row r="25" spans="1:6">
      <c r="A25" s="30"/>
      <c r="B25" s="31"/>
      <c r="C25" s="32"/>
      <c r="D25" s="33"/>
      <c r="E25" s="28"/>
      <c r="F25" s="5"/>
    </row>
    <row r="26" spans="1:6">
      <c r="A26" s="9" t="s">
        <v>10</v>
      </c>
      <c r="B26" s="31"/>
      <c r="C26" s="32"/>
      <c r="D26" s="33"/>
      <c r="E26" s="27"/>
      <c r="F26" s="5"/>
    </row>
    <row r="27" spans="1:6">
      <c r="A27" s="12" t="s">
        <v>67</v>
      </c>
      <c r="B27" s="13"/>
      <c r="C27" s="105" t="s">
        <v>68</v>
      </c>
      <c r="D27" s="111">
        <v>0</v>
      </c>
      <c r="E27" s="27"/>
      <c r="F27" s="35"/>
    </row>
    <row r="28" spans="1:6">
      <c r="A28" s="12" t="s">
        <v>69</v>
      </c>
      <c r="B28" s="13"/>
      <c r="C28" s="105" t="s">
        <v>70</v>
      </c>
      <c r="D28" s="111">
        <v>168873.45</v>
      </c>
      <c r="E28" s="27"/>
      <c r="F28" s="35"/>
    </row>
    <row r="29" spans="1:6">
      <c r="A29" s="12" t="s">
        <v>71</v>
      </c>
      <c r="B29" s="13"/>
      <c r="C29" s="105" t="s">
        <v>72</v>
      </c>
      <c r="D29" s="111">
        <v>0</v>
      </c>
      <c r="E29" s="27"/>
      <c r="F29" s="35"/>
    </row>
    <row r="30" spans="1:6">
      <c r="A30" s="12" t="s">
        <v>73</v>
      </c>
      <c r="B30" s="13"/>
      <c r="C30" s="105" t="s">
        <v>74</v>
      </c>
      <c r="D30" s="111">
        <v>0</v>
      </c>
      <c r="E30" s="28"/>
      <c r="F30" s="35"/>
    </row>
    <row r="31" spans="1:6">
      <c r="A31" s="12" t="s">
        <v>75</v>
      </c>
      <c r="B31" s="13"/>
      <c r="C31" s="105" t="s">
        <v>76</v>
      </c>
      <c r="D31" s="111">
        <v>0</v>
      </c>
      <c r="E31" s="28"/>
      <c r="F31" s="35"/>
    </row>
    <row r="32" spans="1:6">
      <c r="A32" s="12" t="s">
        <v>77</v>
      </c>
      <c r="B32" s="13"/>
      <c r="C32" s="105" t="s">
        <v>78</v>
      </c>
      <c r="D32" s="111">
        <v>21853.68</v>
      </c>
      <c r="E32" s="28"/>
      <c r="F32" s="35"/>
    </row>
    <row r="33" spans="1:10">
      <c r="A33" s="12" t="s">
        <v>79</v>
      </c>
      <c r="B33" s="13"/>
      <c r="C33" s="14">
        <v>40262</v>
      </c>
      <c r="D33" s="111">
        <v>0</v>
      </c>
      <c r="E33" s="28"/>
      <c r="F33" s="35"/>
    </row>
    <row r="34" spans="1:10">
      <c r="A34" s="12" t="s">
        <v>80</v>
      </c>
      <c r="B34" s="13"/>
      <c r="C34" s="105" t="s">
        <v>81</v>
      </c>
      <c r="D34" s="111">
        <v>0</v>
      </c>
      <c r="E34" s="28"/>
      <c r="F34" s="35"/>
    </row>
    <row r="35" spans="1:10">
      <c r="A35" s="12" t="s">
        <v>82</v>
      </c>
      <c r="B35" s="13"/>
      <c r="C35" s="105" t="s">
        <v>83</v>
      </c>
      <c r="D35" s="111">
        <v>0</v>
      </c>
      <c r="E35" s="28"/>
      <c r="F35" s="35"/>
    </row>
    <row r="36" spans="1:10">
      <c r="A36" s="12" t="s">
        <v>84</v>
      </c>
      <c r="B36" s="13"/>
      <c r="C36" s="14">
        <v>40265</v>
      </c>
      <c r="D36" s="111">
        <v>0</v>
      </c>
      <c r="E36" s="28"/>
      <c r="F36" s="35"/>
    </row>
    <row r="37" spans="1:10">
      <c r="A37" s="12" t="s">
        <v>11</v>
      </c>
      <c r="B37" s="13"/>
      <c r="C37" s="105" t="s">
        <v>138</v>
      </c>
      <c r="D37" s="111">
        <v>0</v>
      </c>
      <c r="E37" s="28"/>
      <c r="F37" s="35"/>
    </row>
    <row r="38" spans="1:10">
      <c r="A38" s="12" t="s">
        <v>85</v>
      </c>
      <c r="B38" s="13"/>
      <c r="C38" s="105" t="s">
        <v>86</v>
      </c>
      <c r="D38" s="111">
        <v>0</v>
      </c>
      <c r="E38" s="28"/>
      <c r="F38" s="35"/>
    </row>
    <row r="39" spans="1:10">
      <c r="A39" s="12" t="s">
        <v>87</v>
      </c>
      <c r="B39" s="13"/>
      <c r="C39" s="105" t="s">
        <v>88</v>
      </c>
      <c r="D39" s="111">
        <v>131177.75</v>
      </c>
      <c r="E39" s="28"/>
      <c r="F39" s="112"/>
      <c r="G39" s="5"/>
    </row>
    <row r="40" spans="1:10">
      <c r="A40" s="12" t="s">
        <v>89</v>
      </c>
      <c r="B40" s="13"/>
      <c r="C40" s="105" t="s">
        <v>90</v>
      </c>
      <c r="D40" s="111">
        <v>388455.4</v>
      </c>
      <c r="E40" s="28"/>
      <c r="F40" s="112"/>
    </row>
    <row r="41" spans="1:10">
      <c r="A41" s="12" t="s">
        <v>91</v>
      </c>
      <c r="B41" s="13"/>
      <c r="C41" s="105" t="s">
        <v>92</v>
      </c>
      <c r="D41" s="111">
        <v>0</v>
      </c>
      <c r="E41" s="28"/>
      <c r="F41" s="30"/>
    </row>
    <row r="42" spans="1:10">
      <c r="A42" s="12" t="s">
        <v>93</v>
      </c>
      <c r="B42" s="13"/>
      <c r="C42" s="105" t="s">
        <v>94</v>
      </c>
      <c r="D42" s="111">
        <v>38770</v>
      </c>
      <c r="E42" s="28"/>
      <c r="F42" s="112"/>
    </row>
    <row r="43" spans="1:10">
      <c r="A43" s="12" t="s">
        <v>95</v>
      </c>
      <c r="B43" s="13"/>
      <c r="C43" s="105" t="s">
        <v>96</v>
      </c>
      <c r="D43" s="111">
        <v>10365</v>
      </c>
      <c r="E43" s="28"/>
      <c r="F43" s="35"/>
    </row>
    <row r="44" spans="1:10">
      <c r="A44" s="12" t="s">
        <v>97</v>
      </c>
      <c r="B44" s="13"/>
      <c r="C44" s="105" t="s">
        <v>98</v>
      </c>
      <c r="D44" s="111">
        <v>6455</v>
      </c>
      <c r="E44" s="28"/>
      <c r="F44" s="35"/>
      <c r="J44" s="5"/>
    </row>
    <row r="45" spans="1:10">
      <c r="A45" s="12" t="s">
        <v>99</v>
      </c>
      <c r="B45" s="13"/>
      <c r="C45" s="105" t="s">
        <v>100</v>
      </c>
      <c r="D45" s="111">
        <v>257974.95</v>
      </c>
      <c r="E45" s="28"/>
      <c r="F45" s="35"/>
    </row>
    <row r="46" spans="1:10">
      <c r="A46" s="12" t="s">
        <v>101</v>
      </c>
      <c r="B46" s="13"/>
      <c r="C46" s="105" t="s">
        <v>102</v>
      </c>
      <c r="D46" s="111">
        <v>271014.5</v>
      </c>
      <c r="E46" s="28"/>
      <c r="F46" s="35"/>
    </row>
    <row r="47" spans="1:10">
      <c r="A47" s="12" t="s">
        <v>103</v>
      </c>
      <c r="B47" s="13"/>
      <c r="C47" s="105" t="s">
        <v>104</v>
      </c>
      <c r="D47" s="111">
        <v>26330.58</v>
      </c>
      <c r="E47" s="28"/>
      <c r="F47" s="35"/>
    </row>
    <row r="48" spans="1:10">
      <c r="A48" s="12" t="s">
        <v>105</v>
      </c>
      <c r="B48" s="13"/>
      <c r="C48" s="105" t="s">
        <v>106</v>
      </c>
      <c r="D48" s="111">
        <v>280507.40000000002</v>
      </c>
      <c r="E48" s="28"/>
      <c r="F48" s="35"/>
    </row>
    <row r="49" spans="1:6">
      <c r="A49" s="12" t="s">
        <v>107</v>
      </c>
      <c r="B49" s="13"/>
      <c r="C49" s="105" t="s">
        <v>108</v>
      </c>
      <c r="D49" s="111">
        <v>24952.76</v>
      </c>
      <c r="E49" s="28"/>
      <c r="F49" s="35"/>
    </row>
    <row r="50" spans="1:6">
      <c r="A50" s="12" t="s">
        <v>109</v>
      </c>
      <c r="B50" s="13"/>
      <c r="C50" s="105" t="s">
        <v>110</v>
      </c>
      <c r="D50" s="111">
        <v>26493.48</v>
      </c>
      <c r="E50" s="28"/>
      <c r="F50" s="35"/>
    </row>
    <row r="51" spans="1:6">
      <c r="A51" s="12" t="s">
        <v>111</v>
      </c>
      <c r="B51" s="13"/>
      <c r="C51" s="105" t="s">
        <v>112</v>
      </c>
      <c r="D51" s="111">
        <v>177444.89</v>
      </c>
      <c r="E51" s="28"/>
      <c r="F51" s="35"/>
    </row>
    <row r="52" spans="1:6">
      <c r="A52" s="12" t="s">
        <v>113</v>
      </c>
      <c r="B52" s="13"/>
      <c r="C52" s="105" t="s">
        <v>114</v>
      </c>
      <c r="D52" s="111">
        <v>3262.32</v>
      </c>
      <c r="E52" s="28"/>
      <c r="F52" s="35"/>
    </row>
    <row r="53" spans="1:6">
      <c r="A53" s="12" t="s">
        <v>115</v>
      </c>
      <c r="B53" s="13"/>
      <c r="C53" s="105" t="s">
        <v>116</v>
      </c>
      <c r="D53" s="111">
        <v>39424.699999999997</v>
      </c>
      <c r="E53" s="28"/>
      <c r="F53" s="35"/>
    </row>
    <row r="54" spans="1:6">
      <c r="A54" s="12" t="s">
        <v>117</v>
      </c>
      <c r="B54" s="13"/>
      <c r="C54" s="105" t="s">
        <v>118</v>
      </c>
      <c r="D54" s="111">
        <v>27943.25</v>
      </c>
      <c r="E54" s="28"/>
      <c r="F54" s="35"/>
    </row>
    <row r="55" spans="1:6">
      <c r="A55" s="12" t="s">
        <v>119</v>
      </c>
      <c r="B55" s="13"/>
      <c r="C55" s="105" t="s">
        <v>120</v>
      </c>
      <c r="D55" s="111">
        <v>0</v>
      </c>
      <c r="E55" s="28"/>
      <c r="F55" s="35"/>
    </row>
    <row r="56" spans="1:6">
      <c r="A56" s="12" t="s">
        <v>121</v>
      </c>
      <c r="B56" s="13"/>
      <c r="C56" s="105" t="s">
        <v>122</v>
      </c>
      <c r="D56" s="111">
        <v>0</v>
      </c>
      <c r="E56" s="28"/>
      <c r="F56" s="35"/>
    </row>
    <row r="57" spans="1:6">
      <c r="A57" s="12" t="s">
        <v>123</v>
      </c>
      <c r="B57" s="13"/>
      <c r="C57" s="105" t="s">
        <v>124</v>
      </c>
      <c r="D57" s="111">
        <v>0</v>
      </c>
      <c r="E57" s="28"/>
      <c r="F57" s="35"/>
    </row>
    <row r="58" spans="1:6">
      <c r="A58" s="12" t="s">
        <v>125</v>
      </c>
      <c r="B58" s="13"/>
      <c r="C58" s="105" t="s">
        <v>126</v>
      </c>
      <c r="D58" s="111">
        <v>0</v>
      </c>
      <c r="E58" s="28"/>
      <c r="F58" s="35"/>
    </row>
    <row r="59" spans="1:6">
      <c r="A59" s="12" t="s">
        <v>127</v>
      </c>
      <c r="B59" s="13"/>
      <c r="C59" s="105" t="s">
        <v>128</v>
      </c>
      <c r="D59" s="111">
        <v>25</v>
      </c>
      <c r="E59" s="28"/>
      <c r="F59" s="35"/>
    </row>
    <row r="60" spans="1:6">
      <c r="A60" s="12" t="s">
        <v>129</v>
      </c>
      <c r="B60" s="13"/>
      <c r="C60" s="105" t="s">
        <v>130</v>
      </c>
      <c r="D60" s="111">
        <v>0</v>
      </c>
      <c r="E60" s="28"/>
      <c r="F60" s="35"/>
    </row>
    <row r="61" spans="1:6" ht="13.5" thickBot="1">
      <c r="A61" s="12" t="s">
        <v>131</v>
      </c>
      <c r="B61" s="13"/>
      <c r="C61" s="105" t="s">
        <v>132</v>
      </c>
      <c r="D61" s="111">
        <v>0</v>
      </c>
      <c r="E61" s="28"/>
      <c r="F61" s="35"/>
    </row>
    <row r="62" spans="1:6" ht="13.5" thickBot="1">
      <c r="A62" s="19" t="s">
        <v>12</v>
      </c>
      <c r="B62" s="20"/>
      <c r="C62" s="21"/>
      <c r="D62" s="108">
        <f>SUM(D27:D61)</f>
        <v>1901324.1099999999</v>
      </c>
      <c r="E62" s="28"/>
    </row>
    <row r="63" spans="1:6" ht="13.5" thickBot="1">
      <c r="A63" s="19" t="s">
        <v>13</v>
      </c>
      <c r="B63" s="20"/>
      <c r="C63" s="21"/>
      <c r="D63" s="108">
        <f>D24+D62</f>
        <v>5487099.5700000003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36" t="s">
        <v>164</v>
      </c>
      <c r="B66" s="136"/>
      <c r="C66" s="136"/>
      <c r="D66" s="136"/>
      <c r="E66" s="39"/>
    </row>
    <row r="67" spans="1:5" ht="13.5" thickBot="1">
      <c r="A67" s="137" t="s">
        <v>135</v>
      </c>
      <c r="B67" s="137"/>
      <c r="C67" s="137"/>
      <c r="D67" s="137"/>
      <c r="E67" s="39"/>
    </row>
    <row r="68" spans="1:5">
      <c r="A68" s="40" t="s">
        <v>14</v>
      </c>
      <c r="B68" s="10"/>
      <c r="C68" s="41"/>
      <c r="D68" s="42"/>
      <c r="E68" s="38"/>
    </row>
    <row r="69" spans="1:5">
      <c r="A69" s="43"/>
      <c r="B69" s="31"/>
      <c r="C69" s="41"/>
      <c r="D69" s="44"/>
      <c r="E69" s="38"/>
    </row>
    <row r="70" spans="1:5" ht="13.5" thickBot="1">
      <c r="A70" s="40" t="s">
        <v>15</v>
      </c>
      <c r="B70" s="31"/>
      <c r="C70" s="41" t="s">
        <v>16</v>
      </c>
      <c r="D70" s="42" t="s">
        <v>17</v>
      </c>
      <c r="E70" s="38"/>
    </row>
    <row r="71" spans="1:5">
      <c r="A71" s="45" t="s">
        <v>18</v>
      </c>
      <c r="B71" s="46" t="s">
        <v>19</v>
      </c>
      <c r="C71" s="113" t="s">
        <v>20</v>
      </c>
      <c r="D71" s="114">
        <v>2903797.15</v>
      </c>
      <c r="E71" s="38"/>
    </row>
    <row r="72" spans="1:5">
      <c r="A72" s="47" t="s">
        <v>18</v>
      </c>
      <c r="B72" s="48" t="s">
        <v>21</v>
      </c>
      <c r="C72" s="49" t="s">
        <v>22</v>
      </c>
      <c r="D72" s="115">
        <v>10055.86</v>
      </c>
      <c r="E72" s="38"/>
    </row>
    <row r="73" spans="1:5">
      <c r="A73" s="47" t="s">
        <v>18</v>
      </c>
      <c r="B73" s="48" t="s">
        <v>23</v>
      </c>
      <c r="C73" s="49">
        <v>40130</v>
      </c>
      <c r="D73" s="115">
        <v>493172</v>
      </c>
      <c r="E73" s="38"/>
    </row>
    <row r="74" spans="1:5">
      <c r="A74" s="47" t="s">
        <v>18</v>
      </c>
      <c r="B74" s="48" t="s">
        <v>24</v>
      </c>
      <c r="C74" s="49" t="s">
        <v>25</v>
      </c>
      <c r="D74" s="115">
        <v>59147.46</v>
      </c>
      <c r="E74" s="38"/>
    </row>
    <row r="75" spans="1:5">
      <c r="A75" s="47" t="s">
        <v>18</v>
      </c>
      <c r="B75" s="48" t="s">
        <v>26</v>
      </c>
      <c r="C75" s="49">
        <v>40160</v>
      </c>
      <c r="D75" s="115">
        <v>0</v>
      </c>
      <c r="E75" s="38"/>
    </row>
    <row r="76" spans="1:5">
      <c r="A76" s="47" t="s">
        <v>18</v>
      </c>
      <c r="B76" s="48" t="s">
        <v>27</v>
      </c>
      <c r="C76" s="49">
        <v>40180</v>
      </c>
      <c r="D76" s="115">
        <v>0</v>
      </c>
      <c r="E76" s="38"/>
    </row>
    <row r="77" spans="1:5">
      <c r="A77" s="47" t="s">
        <v>18</v>
      </c>
      <c r="B77" s="48" t="s">
        <v>28</v>
      </c>
      <c r="C77" s="49">
        <v>40190</v>
      </c>
      <c r="D77" s="115">
        <v>51243</v>
      </c>
      <c r="E77" s="38"/>
    </row>
    <row r="78" spans="1:5">
      <c r="A78" s="47" t="s">
        <v>29</v>
      </c>
      <c r="B78" s="48" t="s">
        <v>19</v>
      </c>
      <c r="C78" s="49" t="s">
        <v>30</v>
      </c>
      <c r="D78" s="115">
        <v>51308.639999999999</v>
      </c>
      <c r="E78" s="38"/>
    </row>
    <row r="79" spans="1:5">
      <c r="A79" s="47" t="s">
        <v>29</v>
      </c>
      <c r="B79" s="48" t="s">
        <v>21</v>
      </c>
      <c r="C79" s="49" t="s">
        <v>31</v>
      </c>
      <c r="D79" s="115">
        <v>0</v>
      </c>
      <c r="E79" s="38"/>
    </row>
    <row r="80" spans="1:5">
      <c r="A80" s="47" t="s">
        <v>29</v>
      </c>
      <c r="B80" s="48" t="s">
        <v>23</v>
      </c>
      <c r="C80" s="49">
        <v>40330</v>
      </c>
      <c r="D80" s="115">
        <v>14200.87</v>
      </c>
      <c r="E80" s="38"/>
    </row>
    <row r="81" spans="1:5">
      <c r="A81" s="47" t="s">
        <v>29</v>
      </c>
      <c r="B81" s="48" t="s">
        <v>24</v>
      </c>
      <c r="C81" s="49" t="s">
        <v>32</v>
      </c>
      <c r="D81" s="115">
        <v>2850.48</v>
      </c>
      <c r="E81" s="38"/>
    </row>
    <row r="82" spans="1:5">
      <c r="A82" s="47" t="s">
        <v>29</v>
      </c>
      <c r="B82" s="116" t="s">
        <v>26</v>
      </c>
      <c r="C82" s="49">
        <v>40360</v>
      </c>
      <c r="D82" s="115">
        <v>0</v>
      </c>
      <c r="E82" s="38"/>
    </row>
    <row r="83" spans="1:5">
      <c r="A83" s="47" t="s">
        <v>29</v>
      </c>
      <c r="B83" s="116" t="s">
        <v>27</v>
      </c>
      <c r="C83" s="49">
        <v>40380</v>
      </c>
      <c r="D83" s="115">
        <v>0</v>
      </c>
      <c r="E83" s="38"/>
    </row>
    <row r="84" spans="1:5" ht="13.5" thickBot="1">
      <c r="A84" s="47" t="s">
        <v>29</v>
      </c>
      <c r="B84" s="116" t="s">
        <v>28</v>
      </c>
      <c r="C84" s="49">
        <v>40390</v>
      </c>
      <c r="D84" s="115">
        <v>0</v>
      </c>
      <c r="E84" s="38"/>
    </row>
    <row r="85" spans="1:5" ht="13.5" thickBot="1">
      <c r="A85" s="19" t="s">
        <v>33</v>
      </c>
      <c r="B85" s="20"/>
      <c r="C85" s="21"/>
      <c r="D85" s="108">
        <f>SUM(D71:D84)</f>
        <v>3585775.46</v>
      </c>
      <c r="E85" s="38"/>
    </row>
    <row r="86" spans="1:5">
      <c r="A86" s="51"/>
      <c r="B86" s="52"/>
      <c r="C86" s="53"/>
      <c r="D86" s="54"/>
      <c r="E86" s="38"/>
    </row>
    <row r="87" spans="1:5">
      <c r="A87" s="55" t="s">
        <v>34</v>
      </c>
      <c r="B87" s="52"/>
      <c r="C87" s="53"/>
      <c r="D87" s="54"/>
      <c r="E87" s="38"/>
    </row>
    <row r="88" spans="1:5">
      <c r="A88" s="56" t="s">
        <v>18</v>
      </c>
      <c r="B88" s="57" t="s">
        <v>19</v>
      </c>
      <c r="C88" s="49">
        <v>40110</v>
      </c>
      <c r="D88" s="115">
        <v>0</v>
      </c>
      <c r="E88" s="38"/>
    </row>
    <row r="89" spans="1:5" ht="13.5" thickBot="1">
      <c r="A89" s="58" t="s">
        <v>29</v>
      </c>
      <c r="B89" s="59" t="s">
        <v>19</v>
      </c>
      <c r="C89" s="60">
        <v>40310</v>
      </c>
      <c r="D89" s="117">
        <v>0</v>
      </c>
      <c r="E89" s="38"/>
    </row>
    <row r="90" spans="1:5" ht="13.5" thickBot="1">
      <c r="A90" s="19" t="s">
        <v>35</v>
      </c>
      <c r="B90" s="20"/>
      <c r="C90" s="21"/>
      <c r="D90" s="108">
        <f>SUM(D88:D89)</f>
        <v>0</v>
      </c>
      <c r="E90" s="38"/>
    </row>
    <row r="91" spans="1:5" ht="13.5" thickBot="1">
      <c r="A91" s="43"/>
      <c r="B91" s="52"/>
      <c r="C91" s="53"/>
      <c r="D91" s="54"/>
      <c r="E91" s="38"/>
    </row>
    <row r="92" spans="1:5" ht="13.5" thickBot="1">
      <c r="A92" s="19" t="s">
        <v>36</v>
      </c>
      <c r="B92" s="20"/>
      <c r="C92" s="21"/>
      <c r="D92" s="108">
        <f>+D85+D90</f>
        <v>3585775.46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26" t="s">
        <v>37</v>
      </c>
      <c r="B94" s="127"/>
      <c r="C94" s="64"/>
      <c r="D94" s="65"/>
      <c r="E94" s="38"/>
    </row>
    <row r="95" spans="1:5">
      <c r="A95" s="66" t="s">
        <v>18</v>
      </c>
      <c r="B95" s="67"/>
      <c r="C95" s="68"/>
      <c r="D95" s="118">
        <v>3517415.4699999997</v>
      </c>
      <c r="E95" s="38"/>
    </row>
    <row r="96" spans="1:5">
      <c r="A96" s="70"/>
      <c r="B96" s="52"/>
      <c r="C96" s="71"/>
      <c r="D96" s="72"/>
      <c r="E96" s="38"/>
    </row>
    <row r="97" spans="1:256">
      <c r="A97" s="73" t="s">
        <v>29</v>
      </c>
      <c r="B97" s="74"/>
      <c r="C97" s="75"/>
      <c r="D97" s="119">
        <v>68359.990000000005</v>
      </c>
      <c r="E97" s="38"/>
    </row>
    <row r="98" spans="1:256" ht="13.5" thickBot="1">
      <c r="A98" s="77"/>
      <c r="B98" s="52"/>
      <c r="C98" s="71"/>
      <c r="D98" s="72"/>
      <c r="E98" s="38"/>
    </row>
    <row r="99" spans="1:256" ht="13.5" thickBot="1">
      <c r="A99" s="78" t="s">
        <v>2</v>
      </c>
      <c r="B99" s="79"/>
      <c r="C99" s="80"/>
      <c r="D99" s="120">
        <v>3585775.46</v>
      </c>
      <c r="E99" s="38"/>
    </row>
    <row r="100" spans="1:256">
      <c r="A100" s="82"/>
      <c r="B100" s="67"/>
      <c r="C100" s="62"/>
      <c r="D100" s="83"/>
      <c r="E100" s="38"/>
    </row>
    <row r="101" spans="1:256">
      <c r="A101" s="84" t="s">
        <v>38</v>
      </c>
      <c r="B101" s="85"/>
      <c r="C101" s="86"/>
      <c r="D101" s="121">
        <v>177444.89</v>
      </c>
      <c r="E101" s="38"/>
    </row>
    <row r="102" spans="1:256" ht="13.5" thickBot="1">
      <c r="A102" s="82"/>
      <c r="B102" s="88"/>
      <c r="C102" s="62"/>
      <c r="D102" s="72"/>
      <c r="E102" s="38"/>
    </row>
    <row r="103" spans="1:256" ht="13.5" thickBot="1">
      <c r="A103" s="19" t="s">
        <v>39</v>
      </c>
      <c r="B103" s="20"/>
      <c r="C103" s="21"/>
      <c r="D103" s="108">
        <f>D99+D101</f>
        <v>3763220.35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2" spans="3:16">
      <c r="C182" s="1"/>
    </row>
    <row r="183" spans="3:16">
      <c r="C183" s="1"/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96"/>
      <c r="B229" s="97"/>
      <c r="C229" s="98"/>
      <c r="D229" s="97"/>
      <c r="E229" s="97"/>
      <c r="F229" s="99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96"/>
      <c r="B246" s="97"/>
      <c r="C246" s="98"/>
      <c r="D246" s="97"/>
      <c r="E246" s="97"/>
      <c r="F246" s="99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96"/>
      <c r="B295" s="97"/>
      <c r="C295" s="98"/>
      <c r="D295" s="97"/>
      <c r="E295" s="97"/>
      <c r="F295" s="99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96"/>
      <c r="B307" s="97"/>
      <c r="C307" s="98"/>
      <c r="D307" s="97"/>
      <c r="E307" s="97"/>
      <c r="F307" s="99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96"/>
      <c r="B321" s="97"/>
      <c r="C321" s="98"/>
      <c r="D321" s="97"/>
      <c r="E321" s="97"/>
      <c r="F321" s="99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96"/>
      <c r="B334" s="97"/>
      <c r="C334" s="98"/>
      <c r="D334" s="97"/>
      <c r="E334" s="97"/>
      <c r="F334" s="99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96"/>
      <c r="B415" s="97"/>
      <c r="C415" s="98"/>
      <c r="D415" s="97"/>
      <c r="E415" s="97"/>
      <c r="F415" s="99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96"/>
      <c r="B480" s="97"/>
      <c r="C480" s="98"/>
      <c r="D480" s="97"/>
      <c r="E480" s="97"/>
      <c r="F480" s="99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9.140625" style="90"/>
    <col min="4" max="4" width="20.85546875" style="1" customWidth="1"/>
    <col min="5" max="5" width="21" style="1" customWidth="1"/>
    <col min="6" max="16384" width="9.140625" style="1"/>
  </cols>
  <sheetData>
    <row r="1" spans="1:16">
      <c r="A1" s="138" t="s">
        <v>165</v>
      </c>
      <c r="B1" s="138"/>
      <c r="C1" s="138"/>
      <c r="D1" s="138"/>
      <c r="E1" s="138"/>
    </row>
    <row r="2" spans="1:16" ht="13.5" thickBot="1">
      <c r="A2" s="132"/>
      <c r="B2" s="132"/>
      <c r="C2" s="132"/>
      <c r="D2" s="2" t="s">
        <v>0</v>
      </c>
      <c r="E2" s="3" t="s">
        <v>137</v>
      </c>
    </row>
    <row r="3" spans="1:16" ht="13.5" thickBot="1">
      <c r="A3" s="124" t="s">
        <v>135</v>
      </c>
      <c r="B3" s="4"/>
      <c r="C3" s="4"/>
      <c r="D3" s="4"/>
      <c r="E3" s="125"/>
      <c r="F3" s="5"/>
    </row>
    <row r="4" spans="1:16" ht="12.75" customHeight="1">
      <c r="A4" s="6"/>
      <c r="B4" s="7"/>
      <c r="C4" s="8"/>
      <c r="D4" s="8" t="s">
        <v>1</v>
      </c>
      <c r="E4" s="134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135"/>
      <c r="F5" s="5"/>
    </row>
    <row r="6" spans="1:16">
      <c r="A6" s="12" t="s">
        <v>41</v>
      </c>
      <c r="B6" s="13"/>
      <c r="C6" s="105" t="s">
        <v>42</v>
      </c>
      <c r="D6" s="106">
        <v>6608.88</v>
      </c>
      <c r="E6" s="107">
        <v>6608.88</v>
      </c>
      <c r="F6" s="5"/>
    </row>
    <row r="7" spans="1:16">
      <c r="A7" s="12" t="s">
        <v>43</v>
      </c>
      <c r="B7" s="13"/>
      <c r="C7" s="105" t="s">
        <v>20</v>
      </c>
      <c r="D7" s="106">
        <v>16806500.440000001</v>
      </c>
      <c r="E7" s="107">
        <v>18795528.770000003</v>
      </c>
      <c r="F7" s="5"/>
    </row>
    <row r="8" spans="1:16">
      <c r="A8" s="12" t="s">
        <v>44</v>
      </c>
      <c r="B8" s="13"/>
      <c r="C8" s="105" t="s">
        <v>22</v>
      </c>
      <c r="D8" s="106">
        <v>2371465.13</v>
      </c>
      <c r="E8" s="107">
        <v>2515298.9499999997</v>
      </c>
      <c r="F8" s="5"/>
    </row>
    <row r="9" spans="1:16">
      <c r="A9" s="12" t="s">
        <v>45</v>
      </c>
      <c r="B9" s="13"/>
      <c r="C9" s="105" t="s">
        <v>46</v>
      </c>
      <c r="D9" s="106">
        <v>1655025.68</v>
      </c>
      <c r="E9" s="107">
        <v>1665067.88</v>
      </c>
      <c r="F9" s="5"/>
    </row>
    <row r="10" spans="1:16">
      <c r="A10" s="12" t="s">
        <v>47</v>
      </c>
      <c r="B10" s="13"/>
      <c r="C10" s="105" t="s">
        <v>25</v>
      </c>
      <c r="D10" s="106">
        <v>1067201.52</v>
      </c>
      <c r="E10" s="107">
        <v>1379623.92</v>
      </c>
      <c r="F10" s="5"/>
    </row>
    <row r="11" spans="1:16">
      <c r="A11" s="12" t="s">
        <v>48</v>
      </c>
      <c r="B11" s="13"/>
      <c r="C11" s="105" t="s">
        <v>49</v>
      </c>
      <c r="D11" s="106">
        <v>0</v>
      </c>
      <c r="E11" s="107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2" t="s">
        <v>50</v>
      </c>
      <c r="B12" s="13"/>
      <c r="C12" s="105" t="s">
        <v>51</v>
      </c>
      <c r="D12" s="106">
        <v>0</v>
      </c>
      <c r="E12" s="107">
        <v>0</v>
      </c>
      <c r="F12" s="5"/>
    </row>
    <row r="13" spans="1:16" ht="13.5" thickBot="1">
      <c r="A13" s="12" t="s">
        <v>52</v>
      </c>
      <c r="B13" s="13"/>
      <c r="C13" s="105" t="s">
        <v>53</v>
      </c>
      <c r="D13" s="106">
        <v>24930</v>
      </c>
      <c r="E13" s="107">
        <v>25020</v>
      </c>
      <c r="F13" s="5"/>
    </row>
    <row r="14" spans="1:16" ht="13.5" thickBot="1">
      <c r="A14" s="19" t="s">
        <v>6</v>
      </c>
      <c r="B14" s="20"/>
      <c r="C14" s="21"/>
      <c r="D14" s="108">
        <f>SUM(D6:D13)</f>
        <v>21931731.649999999</v>
      </c>
      <c r="E14" s="108">
        <f>SUM(E6:E13)</f>
        <v>24387148.399999999</v>
      </c>
      <c r="F14" s="5"/>
    </row>
    <row r="15" spans="1:16">
      <c r="A15" s="23" t="s">
        <v>54</v>
      </c>
      <c r="B15" s="13"/>
      <c r="C15" s="109" t="s">
        <v>55</v>
      </c>
      <c r="D15" s="110">
        <v>0</v>
      </c>
      <c r="E15" s="27"/>
      <c r="F15" s="5"/>
    </row>
    <row r="16" spans="1:16">
      <c r="A16" s="23" t="s">
        <v>56</v>
      </c>
      <c r="B16" s="13"/>
      <c r="C16" s="109" t="s">
        <v>30</v>
      </c>
      <c r="D16" s="110">
        <v>1989028.33</v>
      </c>
      <c r="E16" s="27"/>
      <c r="F16" s="5"/>
    </row>
    <row r="17" spans="1:6">
      <c r="A17" s="23" t="s">
        <v>57</v>
      </c>
      <c r="B17" s="13"/>
      <c r="C17" s="109" t="s">
        <v>31</v>
      </c>
      <c r="D17" s="110">
        <v>143833.82</v>
      </c>
      <c r="E17" s="27"/>
      <c r="F17" s="5"/>
    </row>
    <row r="18" spans="1:6">
      <c r="A18" s="23" t="s">
        <v>58</v>
      </c>
      <c r="B18" s="13"/>
      <c r="C18" s="109" t="s">
        <v>59</v>
      </c>
      <c r="D18" s="110">
        <v>10042.200000000001</v>
      </c>
      <c r="E18" s="27"/>
      <c r="F18" s="5"/>
    </row>
    <row r="19" spans="1:6">
      <c r="A19" s="23" t="s">
        <v>60</v>
      </c>
      <c r="B19" s="13"/>
      <c r="C19" s="109" t="s">
        <v>32</v>
      </c>
      <c r="D19" s="110">
        <v>312422.40000000002</v>
      </c>
      <c r="E19" s="27"/>
      <c r="F19" s="5"/>
    </row>
    <row r="20" spans="1:6">
      <c r="A20" s="23" t="s">
        <v>61</v>
      </c>
      <c r="B20" s="13"/>
      <c r="C20" s="109" t="s">
        <v>62</v>
      </c>
      <c r="D20" s="110">
        <v>0</v>
      </c>
      <c r="E20" s="27"/>
      <c r="F20" s="5"/>
    </row>
    <row r="21" spans="1:6">
      <c r="A21" s="23" t="s">
        <v>63</v>
      </c>
      <c r="B21" s="18"/>
      <c r="C21" s="109" t="s">
        <v>64</v>
      </c>
      <c r="D21" s="110">
        <v>0</v>
      </c>
      <c r="E21" s="27"/>
      <c r="F21" s="5"/>
    </row>
    <row r="22" spans="1:6" ht="13.5" thickBot="1">
      <c r="A22" s="23" t="s">
        <v>65</v>
      </c>
      <c r="B22" s="18"/>
      <c r="C22" s="109" t="s">
        <v>66</v>
      </c>
      <c r="D22" s="110">
        <v>90</v>
      </c>
      <c r="E22" s="28"/>
      <c r="F22" s="5"/>
    </row>
    <row r="23" spans="1:6" ht="13.5" thickBot="1">
      <c r="A23" s="19" t="s">
        <v>7</v>
      </c>
      <c r="B23" s="20"/>
      <c r="C23" s="21"/>
      <c r="D23" s="108">
        <f>SUM(D15:D22)</f>
        <v>2455416.75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108">
        <f>D23+D14</f>
        <v>24387148.399999999</v>
      </c>
      <c r="E24" s="108">
        <v>24387148.399999995</v>
      </c>
      <c r="F24" s="5"/>
    </row>
    <row r="25" spans="1:6">
      <c r="A25" s="30"/>
      <c r="B25" s="31"/>
      <c r="C25" s="32"/>
      <c r="D25" s="33"/>
      <c r="E25" s="28"/>
      <c r="F25" s="5"/>
    </row>
    <row r="26" spans="1:6">
      <c r="A26" s="9" t="s">
        <v>10</v>
      </c>
      <c r="B26" s="31"/>
      <c r="C26" s="32"/>
      <c r="D26" s="33"/>
      <c r="E26" s="27"/>
      <c r="F26" s="5"/>
    </row>
    <row r="27" spans="1:6">
      <c r="A27" s="12" t="s">
        <v>67</v>
      </c>
      <c r="B27" s="13"/>
      <c r="C27" s="105" t="s">
        <v>68</v>
      </c>
      <c r="D27" s="111">
        <v>0</v>
      </c>
      <c r="E27" s="27"/>
      <c r="F27" s="35"/>
    </row>
    <row r="28" spans="1:6">
      <c r="A28" s="12" t="s">
        <v>69</v>
      </c>
      <c r="B28" s="13"/>
      <c r="C28" s="105" t="s">
        <v>70</v>
      </c>
      <c r="D28" s="111">
        <v>0</v>
      </c>
      <c r="E28" s="27"/>
      <c r="F28" s="35"/>
    </row>
    <row r="29" spans="1:6">
      <c r="A29" s="12" t="s">
        <v>71</v>
      </c>
      <c r="B29" s="13"/>
      <c r="C29" s="105" t="s">
        <v>72</v>
      </c>
      <c r="D29" s="111">
        <v>0</v>
      </c>
      <c r="E29" s="27"/>
      <c r="F29" s="35"/>
    </row>
    <row r="30" spans="1:6">
      <c r="A30" s="12" t="s">
        <v>73</v>
      </c>
      <c r="B30" s="13"/>
      <c r="C30" s="105" t="s">
        <v>74</v>
      </c>
      <c r="D30" s="111">
        <v>0</v>
      </c>
      <c r="E30" s="28"/>
      <c r="F30" s="35"/>
    </row>
    <row r="31" spans="1:6">
      <c r="A31" s="12" t="s">
        <v>75</v>
      </c>
      <c r="B31" s="13"/>
      <c r="C31" s="105" t="s">
        <v>76</v>
      </c>
      <c r="D31" s="111">
        <v>0</v>
      </c>
      <c r="E31" s="28"/>
      <c r="F31" s="35"/>
    </row>
    <row r="32" spans="1:6">
      <c r="A32" s="12" t="s">
        <v>77</v>
      </c>
      <c r="B32" s="13"/>
      <c r="C32" s="105" t="s">
        <v>78</v>
      </c>
      <c r="D32" s="111">
        <v>0</v>
      </c>
      <c r="E32" s="28"/>
      <c r="F32" s="35"/>
    </row>
    <row r="33" spans="1:10">
      <c r="A33" s="12" t="s">
        <v>79</v>
      </c>
      <c r="B33" s="13"/>
      <c r="C33" s="14">
        <v>40262</v>
      </c>
      <c r="D33" s="111">
        <v>0</v>
      </c>
      <c r="E33" s="28"/>
      <c r="F33" s="35"/>
    </row>
    <row r="34" spans="1:10">
      <c r="A34" s="12" t="s">
        <v>80</v>
      </c>
      <c r="B34" s="13"/>
      <c r="C34" s="105" t="s">
        <v>81</v>
      </c>
      <c r="D34" s="111">
        <v>0</v>
      </c>
      <c r="E34" s="28"/>
      <c r="F34" s="35"/>
    </row>
    <row r="35" spans="1:10">
      <c r="A35" s="12" t="s">
        <v>82</v>
      </c>
      <c r="B35" s="13"/>
      <c r="C35" s="105" t="s">
        <v>83</v>
      </c>
      <c r="D35" s="111">
        <v>0</v>
      </c>
      <c r="E35" s="28"/>
      <c r="F35" s="35"/>
    </row>
    <row r="36" spans="1:10">
      <c r="A36" s="12" t="s">
        <v>84</v>
      </c>
      <c r="B36" s="13"/>
      <c r="C36" s="14">
        <v>40265</v>
      </c>
      <c r="D36" s="111">
        <v>0</v>
      </c>
      <c r="E36" s="28"/>
      <c r="F36" s="35"/>
    </row>
    <row r="37" spans="1:10">
      <c r="A37" s="12" t="s">
        <v>11</v>
      </c>
      <c r="B37" s="13"/>
      <c r="C37" s="105" t="s">
        <v>138</v>
      </c>
      <c r="D37" s="111">
        <v>0</v>
      </c>
      <c r="E37" s="28"/>
      <c r="F37" s="35"/>
    </row>
    <row r="38" spans="1:10">
      <c r="A38" s="12" t="s">
        <v>85</v>
      </c>
      <c r="B38" s="13"/>
      <c r="C38" s="105" t="s">
        <v>86</v>
      </c>
      <c r="D38" s="111">
        <v>0</v>
      </c>
      <c r="E38" s="28"/>
      <c r="F38" s="35"/>
    </row>
    <row r="39" spans="1:10">
      <c r="A39" s="12" t="s">
        <v>87</v>
      </c>
      <c r="B39" s="13"/>
      <c r="C39" s="105" t="s">
        <v>88</v>
      </c>
      <c r="D39" s="111">
        <v>88540</v>
      </c>
      <c r="E39" s="28"/>
      <c r="F39" s="112"/>
      <c r="G39" s="5"/>
    </row>
    <row r="40" spans="1:10">
      <c r="A40" s="12" t="s">
        <v>89</v>
      </c>
      <c r="B40" s="13"/>
      <c r="C40" s="105" t="s">
        <v>90</v>
      </c>
      <c r="D40" s="111">
        <v>1211155.99</v>
      </c>
      <c r="E40" s="28"/>
      <c r="F40" s="112"/>
    </row>
    <row r="41" spans="1:10">
      <c r="A41" s="12" t="s">
        <v>91</v>
      </c>
      <c r="B41" s="13"/>
      <c r="C41" s="105" t="s">
        <v>92</v>
      </c>
      <c r="D41" s="111">
        <v>607958.11</v>
      </c>
      <c r="E41" s="28"/>
      <c r="F41" s="30"/>
    </row>
    <row r="42" spans="1:10">
      <c r="A42" s="12" t="s">
        <v>93</v>
      </c>
      <c r="B42" s="13"/>
      <c r="C42" s="105" t="s">
        <v>94</v>
      </c>
      <c r="D42" s="111">
        <v>11858.529999999999</v>
      </c>
      <c r="E42" s="28"/>
      <c r="F42" s="112"/>
    </row>
    <row r="43" spans="1:10">
      <c r="A43" s="12" t="s">
        <v>95</v>
      </c>
      <c r="B43" s="13"/>
      <c r="C43" s="105" t="s">
        <v>96</v>
      </c>
      <c r="D43" s="111">
        <v>0</v>
      </c>
      <c r="E43" s="28"/>
      <c r="F43" s="35"/>
    </row>
    <row r="44" spans="1:10">
      <c r="A44" s="12" t="s">
        <v>97</v>
      </c>
      <c r="B44" s="13"/>
      <c r="C44" s="105" t="s">
        <v>98</v>
      </c>
      <c r="D44" s="111">
        <v>0</v>
      </c>
      <c r="E44" s="28"/>
      <c r="F44" s="35"/>
      <c r="J44" s="5"/>
    </row>
    <row r="45" spans="1:10">
      <c r="A45" s="12" t="s">
        <v>99</v>
      </c>
      <c r="B45" s="13"/>
      <c r="C45" s="105" t="s">
        <v>100</v>
      </c>
      <c r="D45" s="111">
        <v>1101435.45</v>
      </c>
      <c r="E45" s="28"/>
      <c r="F45" s="35"/>
    </row>
    <row r="46" spans="1:10">
      <c r="A46" s="12" t="s">
        <v>101</v>
      </c>
      <c r="B46" s="13"/>
      <c r="C46" s="105" t="s">
        <v>102</v>
      </c>
      <c r="D46" s="111">
        <v>1396220.81</v>
      </c>
      <c r="E46" s="28"/>
      <c r="F46" s="35"/>
    </row>
    <row r="47" spans="1:10">
      <c r="A47" s="12" t="s">
        <v>103</v>
      </c>
      <c r="B47" s="13"/>
      <c r="C47" s="105" t="s">
        <v>104</v>
      </c>
      <c r="D47" s="111">
        <v>385.2</v>
      </c>
      <c r="E47" s="28"/>
      <c r="F47" s="35"/>
    </row>
    <row r="48" spans="1:10">
      <c r="A48" s="12" t="s">
        <v>105</v>
      </c>
      <c r="B48" s="13"/>
      <c r="C48" s="105" t="s">
        <v>106</v>
      </c>
      <c r="D48" s="111">
        <v>3236968.63</v>
      </c>
      <c r="E48" s="28"/>
      <c r="F48" s="35"/>
    </row>
    <row r="49" spans="1:6">
      <c r="A49" s="12" t="s">
        <v>107</v>
      </c>
      <c r="B49" s="13"/>
      <c r="C49" s="105" t="s">
        <v>108</v>
      </c>
      <c r="D49" s="111">
        <v>34030.339999999997</v>
      </c>
      <c r="E49" s="28"/>
      <c r="F49" s="35"/>
    </row>
    <row r="50" spans="1:6">
      <c r="A50" s="12" t="s">
        <v>109</v>
      </c>
      <c r="B50" s="13"/>
      <c r="C50" s="105" t="s">
        <v>110</v>
      </c>
      <c r="D50" s="111">
        <v>792</v>
      </c>
      <c r="E50" s="28"/>
      <c r="F50" s="35"/>
    </row>
    <row r="51" spans="1:6">
      <c r="A51" s="12" t="s">
        <v>111</v>
      </c>
      <c r="B51" s="13"/>
      <c r="C51" s="105" t="s">
        <v>112</v>
      </c>
      <c r="D51" s="111">
        <v>1131285.45</v>
      </c>
      <c r="E51" s="28"/>
      <c r="F51" s="35"/>
    </row>
    <row r="52" spans="1:6">
      <c r="A52" s="12" t="s">
        <v>113</v>
      </c>
      <c r="B52" s="13"/>
      <c r="C52" s="105" t="s">
        <v>114</v>
      </c>
      <c r="D52" s="111">
        <v>128024.35</v>
      </c>
      <c r="E52" s="28"/>
      <c r="F52" s="35"/>
    </row>
    <row r="53" spans="1:6">
      <c r="A53" s="12" t="s">
        <v>115</v>
      </c>
      <c r="B53" s="13"/>
      <c r="C53" s="105" t="s">
        <v>116</v>
      </c>
      <c r="D53" s="111">
        <v>-50</v>
      </c>
      <c r="E53" s="28"/>
      <c r="F53" s="35"/>
    </row>
    <row r="54" spans="1:6">
      <c r="A54" s="12" t="s">
        <v>117</v>
      </c>
      <c r="B54" s="13"/>
      <c r="C54" s="105" t="s">
        <v>118</v>
      </c>
      <c r="D54" s="111">
        <v>20598</v>
      </c>
      <c r="E54" s="28"/>
      <c r="F54" s="35"/>
    </row>
    <row r="55" spans="1:6">
      <c r="A55" s="12" t="s">
        <v>119</v>
      </c>
      <c r="B55" s="13"/>
      <c r="C55" s="105" t="s">
        <v>120</v>
      </c>
      <c r="D55" s="111">
        <v>0</v>
      </c>
      <c r="E55" s="28"/>
      <c r="F55" s="35"/>
    </row>
    <row r="56" spans="1:6">
      <c r="A56" s="12" t="s">
        <v>121</v>
      </c>
      <c r="B56" s="13"/>
      <c r="C56" s="105" t="s">
        <v>122</v>
      </c>
      <c r="D56" s="111">
        <v>39</v>
      </c>
      <c r="E56" s="28"/>
      <c r="F56" s="35"/>
    </row>
    <row r="57" spans="1:6">
      <c r="A57" s="12" t="s">
        <v>123</v>
      </c>
      <c r="B57" s="13"/>
      <c r="C57" s="105" t="s">
        <v>124</v>
      </c>
      <c r="D57" s="111">
        <v>12114</v>
      </c>
      <c r="E57" s="28"/>
      <c r="F57" s="35"/>
    </row>
    <row r="58" spans="1:6">
      <c r="A58" s="12" t="s">
        <v>125</v>
      </c>
      <c r="B58" s="13"/>
      <c r="C58" s="105" t="s">
        <v>126</v>
      </c>
      <c r="D58" s="111">
        <v>0</v>
      </c>
      <c r="E58" s="28"/>
      <c r="F58" s="35"/>
    </row>
    <row r="59" spans="1:6">
      <c r="A59" s="12" t="s">
        <v>127</v>
      </c>
      <c r="B59" s="13"/>
      <c r="C59" s="105" t="s">
        <v>128</v>
      </c>
      <c r="D59" s="111">
        <v>0</v>
      </c>
      <c r="E59" s="28"/>
      <c r="F59" s="35"/>
    </row>
    <row r="60" spans="1:6">
      <c r="A60" s="12" t="s">
        <v>129</v>
      </c>
      <c r="B60" s="13"/>
      <c r="C60" s="105" t="s">
        <v>130</v>
      </c>
      <c r="D60" s="111">
        <v>0</v>
      </c>
      <c r="E60" s="28"/>
      <c r="F60" s="35"/>
    </row>
    <row r="61" spans="1:6" ht="13.5" thickBot="1">
      <c r="A61" s="12" t="s">
        <v>131</v>
      </c>
      <c r="B61" s="13"/>
      <c r="C61" s="105" t="s">
        <v>132</v>
      </c>
      <c r="D61" s="111">
        <v>0</v>
      </c>
      <c r="E61" s="28"/>
      <c r="F61" s="35"/>
    </row>
    <row r="62" spans="1:6" ht="13.5" thickBot="1">
      <c r="A62" s="19" t="s">
        <v>12</v>
      </c>
      <c r="B62" s="20"/>
      <c r="C62" s="21"/>
      <c r="D62" s="108">
        <f>SUM(D27:D61)</f>
        <v>8981355.8599999994</v>
      </c>
      <c r="E62" s="28"/>
    </row>
    <row r="63" spans="1:6" ht="13.5" thickBot="1">
      <c r="A63" s="19" t="s">
        <v>13</v>
      </c>
      <c r="B63" s="20"/>
      <c r="C63" s="21"/>
      <c r="D63" s="108">
        <f>D24+D62</f>
        <v>33368504.259999998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36" t="s">
        <v>165</v>
      </c>
      <c r="B66" s="136"/>
      <c r="C66" s="136"/>
      <c r="D66" s="136"/>
      <c r="E66" s="39"/>
    </row>
    <row r="67" spans="1:5" ht="13.5" thickBot="1">
      <c r="A67" s="137" t="s">
        <v>135</v>
      </c>
      <c r="B67" s="137"/>
      <c r="C67" s="137"/>
      <c r="D67" s="137"/>
      <c r="E67" s="39"/>
    </row>
    <row r="68" spans="1:5">
      <c r="A68" s="40" t="s">
        <v>14</v>
      </c>
      <c r="B68" s="10"/>
      <c r="C68" s="41"/>
      <c r="D68" s="42"/>
      <c r="E68" s="38"/>
    </row>
    <row r="69" spans="1:5">
      <c r="A69" s="43"/>
      <c r="B69" s="31"/>
      <c r="C69" s="41"/>
      <c r="D69" s="44"/>
      <c r="E69" s="38"/>
    </row>
    <row r="70" spans="1:5" ht="13.5" thickBot="1">
      <c r="A70" s="40" t="s">
        <v>15</v>
      </c>
      <c r="B70" s="31"/>
      <c r="C70" s="41" t="s">
        <v>16</v>
      </c>
      <c r="D70" s="42" t="s">
        <v>17</v>
      </c>
      <c r="E70" s="38"/>
    </row>
    <row r="71" spans="1:5">
      <c r="A71" s="45" t="s">
        <v>18</v>
      </c>
      <c r="B71" s="46" t="s">
        <v>19</v>
      </c>
      <c r="C71" s="113" t="s">
        <v>20</v>
      </c>
      <c r="D71" s="114">
        <v>16813109.32</v>
      </c>
      <c r="E71" s="38"/>
    </row>
    <row r="72" spans="1:5">
      <c r="A72" s="47" t="s">
        <v>18</v>
      </c>
      <c r="B72" s="48" t="s">
        <v>21</v>
      </c>
      <c r="C72" s="49" t="s">
        <v>22</v>
      </c>
      <c r="D72" s="115">
        <v>2371465.13</v>
      </c>
      <c r="E72" s="38"/>
    </row>
    <row r="73" spans="1:5">
      <c r="A73" s="47" t="s">
        <v>18</v>
      </c>
      <c r="B73" s="48" t="s">
        <v>23</v>
      </c>
      <c r="C73" s="49">
        <v>40130</v>
      </c>
      <c r="D73" s="115">
        <v>1543775.69</v>
      </c>
      <c r="E73" s="38"/>
    </row>
    <row r="74" spans="1:5">
      <c r="A74" s="47" t="s">
        <v>18</v>
      </c>
      <c r="B74" s="48" t="s">
        <v>24</v>
      </c>
      <c r="C74" s="49" t="s">
        <v>25</v>
      </c>
      <c r="D74" s="115">
        <v>1067201.52</v>
      </c>
      <c r="E74" s="38"/>
    </row>
    <row r="75" spans="1:5">
      <c r="A75" s="47" t="s">
        <v>18</v>
      </c>
      <c r="B75" s="48" t="s">
        <v>26</v>
      </c>
      <c r="C75" s="49">
        <v>40160</v>
      </c>
      <c r="D75" s="115">
        <v>0</v>
      </c>
      <c r="E75" s="38"/>
    </row>
    <row r="76" spans="1:5">
      <c r="A76" s="47" t="s">
        <v>18</v>
      </c>
      <c r="B76" s="48" t="s">
        <v>27</v>
      </c>
      <c r="C76" s="49">
        <v>40180</v>
      </c>
      <c r="D76" s="115">
        <v>0</v>
      </c>
      <c r="E76" s="38"/>
    </row>
    <row r="77" spans="1:5">
      <c r="A77" s="47" t="s">
        <v>18</v>
      </c>
      <c r="B77" s="48" t="s">
        <v>28</v>
      </c>
      <c r="C77" s="49">
        <v>40190</v>
      </c>
      <c r="D77" s="115">
        <v>24930</v>
      </c>
      <c r="E77" s="38"/>
    </row>
    <row r="78" spans="1:5">
      <c r="A78" s="47" t="s">
        <v>29</v>
      </c>
      <c r="B78" s="48" t="s">
        <v>19</v>
      </c>
      <c r="C78" s="49" t="s">
        <v>30</v>
      </c>
      <c r="D78" s="115">
        <v>1989028.33</v>
      </c>
      <c r="E78" s="38"/>
    </row>
    <row r="79" spans="1:5">
      <c r="A79" s="47" t="s">
        <v>29</v>
      </c>
      <c r="B79" s="48" t="s">
        <v>21</v>
      </c>
      <c r="C79" s="49" t="s">
        <v>31</v>
      </c>
      <c r="D79" s="115">
        <v>123724.82</v>
      </c>
      <c r="E79" s="38"/>
    </row>
    <row r="80" spans="1:5">
      <c r="A80" s="47" t="s">
        <v>29</v>
      </c>
      <c r="B80" s="48" t="s">
        <v>23</v>
      </c>
      <c r="C80" s="49">
        <v>40330</v>
      </c>
      <c r="D80" s="115">
        <v>9646.2000000000007</v>
      </c>
      <c r="E80" s="38"/>
    </row>
    <row r="81" spans="1:5">
      <c r="A81" s="47" t="s">
        <v>29</v>
      </c>
      <c r="B81" s="48" t="s">
        <v>24</v>
      </c>
      <c r="C81" s="49" t="s">
        <v>32</v>
      </c>
      <c r="D81" s="115">
        <v>312422.40000000002</v>
      </c>
      <c r="E81" s="38"/>
    </row>
    <row r="82" spans="1:5">
      <c r="A82" s="47" t="s">
        <v>29</v>
      </c>
      <c r="B82" s="116" t="s">
        <v>26</v>
      </c>
      <c r="C82" s="49">
        <v>40360</v>
      </c>
      <c r="D82" s="115">
        <v>0</v>
      </c>
      <c r="E82" s="38"/>
    </row>
    <row r="83" spans="1:5">
      <c r="A83" s="47" t="s">
        <v>29</v>
      </c>
      <c r="B83" s="116" t="s">
        <v>27</v>
      </c>
      <c r="C83" s="49">
        <v>40380</v>
      </c>
      <c r="D83" s="115">
        <v>0</v>
      </c>
      <c r="E83" s="38"/>
    </row>
    <row r="84" spans="1:5" ht="13.5" thickBot="1">
      <c r="A84" s="47" t="s">
        <v>29</v>
      </c>
      <c r="B84" s="116" t="s">
        <v>28</v>
      </c>
      <c r="C84" s="49">
        <v>40390</v>
      </c>
      <c r="D84" s="115">
        <v>90</v>
      </c>
      <c r="E84" s="38"/>
    </row>
    <row r="85" spans="1:5" ht="13.5" thickBot="1">
      <c r="A85" s="19" t="s">
        <v>33</v>
      </c>
      <c r="B85" s="20"/>
      <c r="C85" s="21"/>
      <c r="D85" s="108">
        <f>SUM(D71:D84)</f>
        <v>24255393.41</v>
      </c>
      <c r="E85" s="38"/>
    </row>
    <row r="86" spans="1:5">
      <c r="A86" s="51"/>
      <c r="B86" s="52"/>
      <c r="C86" s="53"/>
      <c r="D86" s="54"/>
      <c r="E86" s="38"/>
    </row>
    <row r="87" spans="1:5">
      <c r="A87" s="55" t="s">
        <v>34</v>
      </c>
      <c r="B87" s="52"/>
      <c r="C87" s="53"/>
      <c r="D87" s="54"/>
      <c r="E87" s="38"/>
    </row>
    <row r="88" spans="1:5">
      <c r="A88" s="56" t="s">
        <v>18</v>
      </c>
      <c r="B88" s="57" t="s">
        <v>19</v>
      </c>
      <c r="C88" s="49">
        <v>40110</v>
      </c>
      <c r="D88" s="115">
        <v>0</v>
      </c>
      <c r="E88" s="38"/>
    </row>
    <row r="89" spans="1:5" ht="13.5" thickBot="1">
      <c r="A89" s="58" t="s">
        <v>29</v>
      </c>
      <c r="B89" s="59" t="s">
        <v>19</v>
      </c>
      <c r="C89" s="60">
        <v>40310</v>
      </c>
      <c r="D89" s="117">
        <v>0</v>
      </c>
      <c r="E89" s="38"/>
    </row>
    <row r="90" spans="1:5" ht="13.5" thickBot="1">
      <c r="A90" s="19" t="s">
        <v>35</v>
      </c>
      <c r="B90" s="20"/>
      <c r="C90" s="21"/>
      <c r="D90" s="108">
        <f>SUM(D88:D89)</f>
        <v>0</v>
      </c>
      <c r="E90" s="38"/>
    </row>
    <row r="91" spans="1:5" ht="13.5" thickBot="1">
      <c r="A91" s="43"/>
      <c r="B91" s="52"/>
      <c r="C91" s="53"/>
      <c r="D91" s="54"/>
      <c r="E91" s="38"/>
    </row>
    <row r="92" spans="1:5" ht="13.5" thickBot="1">
      <c r="A92" s="19" t="s">
        <v>36</v>
      </c>
      <c r="B92" s="20"/>
      <c r="C92" s="21"/>
      <c r="D92" s="108">
        <f>+D85+D90</f>
        <v>24255393.41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26" t="s">
        <v>37</v>
      </c>
      <c r="B94" s="127"/>
      <c r="C94" s="64"/>
      <c r="D94" s="65"/>
      <c r="E94" s="38"/>
    </row>
    <row r="95" spans="1:5">
      <c r="A95" s="66" t="s">
        <v>18</v>
      </c>
      <c r="B95" s="67"/>
      <c r="C95" s="68"/>
      <c r="D95" s="118">
        <v>21931731.649999999</v>
      </c>
      <c r="E95" s="38"/>
    </row>
    <row r="96" spans="1:5">
      <c r="A96" s="70"/>
      <c r="B96" s="52"/>
      <c r="C96" s="71"/>
      <c r="D96" s="72"/>
      <c r="E96" s="38"/>
    </row>
    <row r="97" spans="1:256">
      <c r="A97" s="73" t="s">
        <v>29</v>
      </c>
      <c r="B97" s="74"/>
      <c r="C97" s="75"/>
      <c r="D97" s="119">
        <v>2455416.75</v>
      </c>
      <c r="E97" s="38"/>
    </row>
    <row r="98" spans="1:256" ht="13.5" thickBot="1">
      <c r="A98" s="77"/>
      <c r="B98" s="52"/>
      <c r="C98" s="71"/>
      <c r="D98" s="72"/>
      <c r="E98" s="38"/>
    </row>
    <row r="99" spans="1:256" ht="13.5" thickBot="1">
      <c r="A99" s="78" t="s">
        <v>2</v>
      </c>
      <c r="B99" s="79"/>
      <c r="C99" s="80"/>
      <c r="D99" s="120">
        <v>24387148.399999999</v>
      </c>
      <c r="E99" s="38"/>
    </row>
    <row r="100" spans="1:256">
      <c r="A100" s="82"/>
      <c r="B100" s="67"/>
      <c r="C100" s="62"/>
      <c r="D100" s="83"/>
      <c r="E100" s="38"/>
    </row>
    <row r="101" spans="1:256">
      <c r="A101" s="84" t="s">
        <v>38</v>
      </c>
      <c r="B101" s="85"/>
      <c r="C101" s="86"/>
      <c r="D101" s="121">
        <v>1131285.45</v>
      </c>
      <c r="E101" s="38"/>
    </row>
    <row r="102" spans="1:256" ht="13.5" thickBot="1">
      <c r="A102" s="82"/>
      <c r="B102" s="88"/>
      <c r="C102" s="62"/>
      <c r="D102" s="72"/>
      <c r="E102" s="38"/>
    </row>
    <row r="103" spans="1:256" ht="13.5" thickBot="1">
      <c r="A103" s="19" t="s">
        <v>39</v>
      </c>
      <c r="B103" s="20"/>
      <c r="C103" s="21"/>
      <c r="D103" s="108">
        <f>D99+D101</f>
        <v>25518433.849999998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2" spans="3:16">
      <c r="C182" s="1"/>
    </row>
    <row r="183" spans="3:16">
      <c r="C183" s="1"/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96"/>
      <c r="B229" s="97"/>
      <c r="C229" s="98"/>
      <c r="D229" s="97"/>
      <c r="E229" s="97"/>
      <c r="F229" s="99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96"/>
      <c r="B246" s="97"/>
      <c r="C246" s="98"/>
      <c r="D246" s="97"/>
      <c r="E246" s="97"/>
      <c r="F246" s="99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96"/>
      <c r="B295" s="97"/>
      <c r="C295" s="98"/>
      <c r="D295" s="97"/>
      <c r="E295" s="97"/>
      <c r="F295" s="99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96"/>
      <c r="B307" s="97"/>
      <c r="C307" s="98"/>
      <c r="D307" s="97"/>
      <c r="E307" s="97"/>
      <c r="F307" s="99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96"/>
      <c r="B321" s="97"/>
      <c r="C321" s="98"/>
      <c r="D321" s="97"/>
      <c r="E321" s="97"/>
      <c r="F321" s="99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96"/>
      <c r="B334" s="97"/>
      <c r="C334" s="98"/>
      <c r="D334" s="97"/>
      <c r="E334" s="97"/>
      <c r="F334" s="99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96"/>
      <c r="B415" s="97"/>
      <c r="C415" s="98"/>
      <c r="D415" s="97"/>
      <c r="E415" s="97"/>
      <c r="F415" s="99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96"/>
      <c r="B480" s="97"/>
      <c r="C480" s="98"/>
      <c r="D480" s="97"/>
      <c r="E480" s="97"/>
      <c r="F480" s="99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9.140625" style="90"/>
    <col min="4" max="4" width="20.85546875" style="1" customWidth="1"/>
    <col min="5" max="5" width="21" style="1" customWidth="1"/>
    <col min="6" max="16384" width="9.140625" style="1"/>
  </cols>
  <sheetData>
    <row r="1" spans="1:16">
      <c r="A1" s="138" t="str">
        <f>'[4]Contact Information'!$C$5</f>
        <v>VALENCIA COLLEGE</v>
      </c>
      <c r="B1" s="138"/>
      <c r="C1" s="138"/>
      <c r="D1" s="138"/>
      <c r="E1" s="138"/>
    </row>
    <row r="2" spans="1:16" ht="13.5" thickBot="1">
      <c r="A2" s="132"/>
      <c r="B2" s="132"/>
      <c r="C2" s="132"/>
      <c r="D2" s="2" t="s">
        <v>0</v>
      </c>
      <c r="E2" s="3" t="str">
        <f>'[4]Contact Information'!C3</f>
        <v>2016.v02</v>
      </c>
    </row>
    <row r="3" spans="1:16" ht="13.5" thickBot="1">
      <c r="A3" s="124" t="s">
        <v>135</v>
      </c>
      <c r="B3" s="4"/>
      <c r="C3" s="4"/>
      <c r="D3" s="4"/>
      <c r="E3" s="125"/>
      <c r="F3" s="5"/>
    </row>
    <row r="4" spans="1:16" ht="12.75" customHeight="1">
      <c r="A4" s="6"/>
      <c r="B4" s="7"/>
      <c r="C4" s="8"/>
      <c r="D4" s="8" t="s">
        <v>1</v>
      </c>
      <c r="E4" s="134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135"/>
      <c r="F5" s="5"/>
    </row>
    <row r="6" spans="1:16">
      <c r="A6" s="12">
        <f>'[4]Accounts by GL'!B173</f>
        <v>0</v>
      </c>
      <c r="B6" s="13"/>
      <c r="C6" s="14">
        <f>'[4]Accounts by GL'!C173</f>
        <v>0</v>
      </c>
      <c r="D6" s="15">
        <f>'[4]Accounts by GL'!M174</f>
        <v>432239.11</v>
      </c>
      <c r="E6" s="16">
        <f t="shared" ref="E6:E13" si="0">D6+D15</f>
        <v>450413.52999999997</v>
      </c>
      <c r="F6" s="5"/>
    </row>
    <row r="7" spans="1:16">
      <c r="A7" s="12" t="str">
        <f>'[4]Accounts by GL'!B174</f>
        <v>Tuition-Advanced &amp; Professional - Baccalaureate</v>
      </c>
      <c r="B7" s="13"/>
      <c r="C7" s="14" t="str">
        <f>'[4]Accounts by GL'!C174</f>
        <v>40101</v>
      </c>
      <c r="D7" s="15">
        <f>'[4]Accounts by GL'!M175</f>
        <v>49045719.170000002</v>
      </c>
      <c r="E7" s="16">
        <f t="shared" si="0"/>
        <v>57348923.700000003</v>
      </c>
      <c r="F7" s="5"/>
    </row>
    <row r="8" spans="1:16">
      <c r="A8" s="12" t="str">
        <f>'[4]Accounts by GL'!B175</f>
        <v>Tuition-Advanced &amp; Professional</v>
      </c>
      <c r="B8" s="13"/>
      <c r="C8" s="14" t="str">
        <f>'[4]Accounts by GL'!C175</f>
        <v>40110</v>
      </c>
      <c r="D8" s="15">
        <f>'[4]Accounts by GL'!M176</f>
        <v>17738184.66</v>
      </c>
      <c r="E8" s="16">
        <f t="shared" si="0"/>
        <v>20014915.289999999</v>
      </c>
      <c r="F8" s="5"/>
    </row>
    <row r="9" spans="1:16">
      <c r="A9" s="12" t="str">
        <f>'[4]Accounts by GL'!B176</f>
        <v>Tuition-Postsecondary Vocational</v>
      </c>
      <c r="B9" s="13"/>
      <c r="C9" s="14" t="str">
        <f>'[4]Accounts by GL'!C176</f>
        <v>40120</v>
      </c>
      <c r="D9" s="15">
        <f>'[4]Accounts by GL'!M177</f>
        <v>566548.68000000005</v>
      </c>
      <c r="E9" s="16">
        <f t="shared" si="0"/>
        <v>631296.56000000006</v>
      </c>
      <c r="F9" s="5"/>
    </row>
    <row r="10" spans="1:16">
      <c r="A10" s="12" t="str">
        <f>'[4]Accounts by GL'!B177</f>
        <v>Tuition-Postsecondary Adult Vocational</v>
      </c>
      <c r="B10" s="13"/>
      <c r="C10" s="14" t="str">
        <f>'[4]Accounts by GL'!C177</f>
        <v>40130</v>
      </c>
      <c r="D10" s="15">
        <f>'[4]Accounts by GL'!M178</f>
        <v>2731912.83</v>
      </c>
      <c r="E10" s="16">
        <f t="shared" si="0"/>
        <v>3640140.2600000002</v>
      </c>
      <c r="F10" s="5"/>
    </row>
    <row r="11" spans="1:16">
      <c r="A11" s="12" t="str">
        <f>'[4]Accounts by GL'!B178</f>
        <v>Tuition-Developmental Education</v>
      </c>
      <c r="B11" s="13"/>
      <c r="C11" s="14" t="str">
        <f>'[4]Accounts by GL'!C178</f>
        <v>40150</v>
      </c>
      <c r="D11" s="15">
        <f>'[4]Accounts by GL'!M179</f>
        <v>199375.92</v>
      </c>
      <c r="E11" s="16">
        <f t="shared" si="0"/>
        <v>209290.72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2" t="str">
        <f>'[4]Accounts by GL'!B179</f>
        <v>Tuition-EPI</v>
      </c>
      <c r="B12" s="13"/>
      <c r="C12" s="14" t="str">
        <f>'[4]Accounts by GL'!C179</f>
        <v>40160</v>
      </c>
      <c r="D12" s="15">
        <f>'[4]Accounts by GL'!M180</f>
        <v>0</v>
      </c>
      <c r="E12" s="16">
        <f t="shared" si="0"/>
        <v>0</v>
      </c>
      <c r="F12" s="5"/>
    </row>
    <row r="13" spans="1:16" ht="13.5" thickBot="1">
      <c r="A13" s="12" t="str">
        <f>'[4]Accounts by GL'!B180</f>
        <v>Tuition-Vocational Preparatory</v>
      </c>
      <c r="B13" s="18"/>
      <c r="C13" s="14" t="str">
        <f>'[4]Accounts by GL'!C180</f>
        <v>40180</v>
      </c>
      <c r="D13" s="15">
        <f>'[4]Accounts by GL'!M181</f>
        <v>0</v>
      </c>
      <c r="E13" s="16">
        <f t="shared" si="0"/>
        <v>0</v>
      </c>
      <c r="F13" s="5"/>
    </row>
    <row r="14" spans="1:16" ht="13.5" thickBot="1">
      <c r="A14" s="19" t="s">
        <v>6</v>
      </c>
      <c r="B14" s="20"/>
      <c r="C14" s="21"/>
      <c r="D14" s="22">
        <f>SUM(D6:D13)</f>
        <v>70713980.370000005</v>
      </c>
      <c r="E14" s="22">
        <f>SUM(E6:E13)</f>
        <v>82294980.060000017</v>
      </c>
      <c r="F14" s="5"/>
    </row>
    <row r="15" spans="1:16">
      <c r="A15" s="23" t="str">
        <f>'[4]Accounts by GL'!B181</f>
        <v>Tuition-Adult General Education (ABE) &amp; Secondary</v>
      </c>
      <c r="B15" s="24"/>
      <c r="C15" s="25" t="str">
        <f>'[4]Accounts by GL'!C181</f>
        <v>40190</v>
      </c>
      <c r="D15" s="26">
        <f>'[4]Accounts by GL'!M182</f>
        <v>18174.419999999998</v>
      </c>
      <c r="E15" s="27"/>
      <c r="F15" s="5"/>
    </row>
    <row r="16" spans="1:16">
      <c r="A16" s="23" t="str">
        <f>'[4]Accounts by GL'!B182</f>
        <v>Out-of-state Fees-Advanced &amp; Professional - Baccalaureate</v>
      </c>
      <c r="B16" s="13"/>
      <c r="C16" s="25" t="str">
        <f>'[4]Accounts by GL'!C182</f>
        <v>40301</v>
      </c>
      <c r="D16" s="26">
        <f>'[4]Accounts by GL'!M183</f>
        <v>8303204.5300000003</v>
      </c>
      <c r="E16" s="27"/>
      <c r="F16" s="5"/>
    </row>
    <row r="17" spans="1:6">
      <c r="A17" s="23" t="str">
        <f>'[4]Accounts by GL'!B183</f>
        <v>Out-of-state Fees-Advanced &amp; Professional</v>
      </c>
      <c r="B17" s="13"/>
      <c r="C17" s="25" t="str">
        <f>'[4]Accounts by GL'!C183</f>
        <v>40310</v>
      </c>
      <c r="D17" s="26">
        <f>'[4]Accounts by GL'!M184</f>
        <v>2276730.63</v>
      </c>
      <c r="E17" s="27"/>
      <c r="F17" s="5"/>
    </row>
    <row r="18" spans="1:6">
      <c r="A18" s="23" t="str">
        <f>'[4]Accounts by GL'!B184</f>
        <v>Out-of-state Fees-Postsecondary Vocational</v>
      </c>
      <c r="B18" s="13"/>
      <c r="C18" s="25" t="str">
        <f>'[4]Accounts by GL'!C184</f>
        <v>40320</v>
      </c>
      <c r="D18" s="26">
        <f>'[4]Accounts by GL'!M185</f>
        <v>64747.88</v>
      </c>
      <c r="E18" s="27"/>
      <c r="F18" s="5"/>
    </row>
    <row r="19" spans="1:6">
      <c r="A19" s="23" t="str">
        <f>'[4]Accounts by GL'!B185</f>
        <v>Out-of-state Fees-Postsecondary. Adult Vocational</v>
      </c>
      <c r="B19" s="13"/>
      <c r="C19" s="25" t="str">
        <f>'[4]Accounts by GL'!C185</f>
        <v>40330</v>
      </c>
      <c r="D19" s="26">
        <f>'[4]Accounts by GL'!M186</f>
        <v>908227.43</v>
      </c>
      <c r="E19" s="27"/>
      <c r="F19" s="5"/>
    </row>
    <row r="20" spans="1:6">
      <c r="A20" s="23" t="str">
        <f>'[4]Accounts by GL'!B186</f>
        <v>Out-of-state Fees-Developmental Education</v>
      </c>
      <c r="B20" s="13"/>
      <c r="C20" s="25" t="str">
        <f>'[4]Accounts by GL'!C186</f>
        <v>40350</v>
      </c>
      <c r="D20" s="26">
        <f>'[4]Accounts by GL'!M187</f>
        <v>9914.7999999999993</v>
      </c>
      <c r="E20" s="27"/>
      <c r="F20" s="5"/>
    </row>
    <row r="21" spans="1:6">
      <c r="A21" s="23" t="str">
        <f>'[4]Accounts by GL'!B187</f>
        <v>Out-of-state Fees-EPI &amp; Alternative Certification Curriculum</v>
      </c>
      <c r="B21" s="13"/>
      <c r="C21" s="25" t="str">
        <f>'[4]Accounts by GL'!C187</f>
        <v>40360</v>
      </c>
      <c r="D21" s="26">
        <f>'[4]Accounts by GL'!M188</f>
        <v>0</v>
      </c>
      <c r="E21" s="27"/>
      <c r="F21" s="5"/>
    </row>
    <row r="22" spans="1:6" ht="13.5" thickBot="1">
      <c r="A22" s="23" t="str">
        <f>'[4]Accounts by GL'!B188</f>
        <v>Out-of-state Fees-Vocational Preparatory</v>
      </c>
      <c r="B22" s="18"/>
      <c r="C22" s="25" t="str">
        <f>'[4]Accounts by GL'!C188</f>
        <v>40380</v>
      </c>
      <c r="D22" s="26">
        <f>'[4]Accounts by GL'!M189</f>
        <v>0</v>
      </c>
      <c r="E22" s="28"/>
      <c r="F22" s="5"/>
    </row>
    <row r="23" spans="1:6" ht="13.5" thickBot="1">
      <c r="A23" s="19" t="s">
        <v>7</v>
      </c>
      <c r="B23" s="20"/>
      <c r="C23" s="21"/>
      <c r="D23" s="22">
        <f>SUM(D15:D22)</f>
        <v>11580999.690000001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f>D23+D14</f>
        <v>82294980.060000002</v>
      </c>
      <c r="E24" s="22">
        <f>'[4]Accounts by GL'!M191</f>
        <v>82294980.060000002</v>
      </c>
      <c r="F24" s="5"/>
    </row>
    <row r="25" spans="1:6">
      <c r="A25" s="30"/>
      <c r="B25" s="31"/>
      <c r="C25" s="32"/>
      <c r="D25" s="33"/>
      <c r="E25" s="28"/>
      <c r="F25" s="5"/>
    </row>
    <row r="26" spans="1:6">
      <c r="A26" s="9" t="s">
        <v>10</v>
      </c>
      <c r="B26" s="31"/>
      <c r="C26" s="32"/>
      <c r="D26" s="33"/>
      <c r="E26" s="27"/>
      <c r="F26" s="5"/>
    </row>
    <row r="27" spans="1:6">
      <c r="A27" s="12" t="str">
        <f>'[4]Accounts by GL'!B193</f>
        <v>Non-Fundable State FTE Enrollments Revenue Control</v>
      </c>
      <c r="B27" s="13"/>
      <c r="C27" s="14" t="str">
        <f>'[4]Accounts by GL'!C193</f>
        <v>40200</v>
      </c>
      <c r="D27" s="34">
        <f>'[4]Accounts by GL'!M194</f>
        <v>0</v>
      </c>
      <c r="E27" s="27"/>
      <c r="F27" s="35"/>
    </row>
    <row r="28" spans="1:6">
      <c r="A28" s="12" t="str">
        <f>'[4]Accounts by GL'!B194</f>
        <v>Tuition - Lifelong Learning</v>
      </c>
      <c r="B28" s="13"/>
      <c r="C28" s="14" t="str">
        <f>'[4]Accounts by GL'!C194</f>
        <v>40210</v>
      </c>
      <c r="D28" s="34">
        <f>'[4]Accounts by GL'!M195</f>
        <v>4399948.82</v>
      </c>
      <c r="E28" s="27"/>
      <c r="F28" s="35"/>
    </row>
    <row r="29" spans="1:6">
      <c r="A29" s="12" t="str">
        <f>'[4]Accounts by GL'!B195</f>
        <v>Tuition - Continuing Workforce Fees</v>
      </c>
      <c r="B29" s="13"/>
      <c r="C29" s="14" t="str">
        <f>'[4]Accounts by GL'!C195</f>
        <v>40240</v>
      </c>
      <c r="D29" s="34">
        <f>'[4]Accounts by GL'!M196</f>
        <v>0</v>
      </c>
      <c r="E29" s="27"/>
      <c r="F29" s="35"/>
    </row>
    <row r="30" spans="1:6">
      <c r="A30" s="12" t="str">
        <f>'[4]Accounts by GL'!B196</f>
        <v>Refunded Tuition - Continuing Workforce Fees</v>
      </c>
      <c r="B30" s="13"/>
      <c r="C30" s="14" t="str">
        <f>'[4]Accounts by GL'!C196</f>
        <v>40249</v>
      </c>
      <c r="D30" s="34">
        <f>'[4]Accounts by GL'!M197</f>
        <v>0</v>
      </c>
      <c r="E30" s="28"/>
      <c r="F30" s="35"/>
    </row>
    <row r="31" spans="1:6">
      <c r="A31" s="12" t="str">
        <f>'[4]Accounts by GL'!B197</f>
        <v>Out-of-state - Lifelong Learning</v>
      </c>
      <c r="B31" s="13"/>
      <c r="C31" s="14" t="str">
        <f>'[4]Accounts by GL'!C197</f>
        <v>40250</v>
      </c>
      <c r="D31" s="34">
        <f>'[4]Accounts by GL'!M198</f>
        <v>1624621.74</v>
      </c>
      <c r="E31" s="28"/>
      <c r="F31" s="35"/>
    </row>
    <row r="32" spans="1:6">
      <c r="A32" s="12" t="str">
        <f>'[4]Accounts by GL'!B198</f>
        <v>Full Cost of Instruction (Repeat Course Fee)</v>
      </c>
      <c r="B32" s="13"/>
      <c r="C32" s="14" t="str">
        <f>'[4]Accounts by GL'!C198</f>
        <v>40260</v>
      </c>
      <c r="D32" s="34">
        <f>'[4]Accounts by GL'!M199</f>
        <v>0</v>
      </c>
      <c r="E32" s="28"/>
      <c r="F32" s="35"/>
    </row>
    <row r="33" spans="1:10">
      <c r="A33" s="12" t="str">
        <f>'[4]Accounts by GL'!B199</f>
        <v>Full Cost of Instruction (Repeat Course Fee) - A &amp; P</v>
      </c>
      <c r="B33" s="13"/>
      <c r="C33" s="14">
        <v>40262</v>
      </c>
      <c r="D33" s="34">
        <f>'[4]Accounts by GL'!M200</f>
        <v>0</v>
      </c>
      <c r="E33" s="28"/>
      <c r="F33" s="35"/>
    </row>
    <row r="34" spans="1:10">
      <c r="A34" s="12" t="str">
        <f>'[4]Accounts by GL'!B200</f>
        <v>Full Cost of Instruction (Repeat Course Fee) - PSV</v>
      </c>
      <c r="B34" s="13"/>
      <c r="C34" s="14">
        <v>40263</v>
      </c>
      <c r="D34" s="34">
        <f>'[4]Accounts by GL'!M201</f>
        <v>0</v>
      </c>
      <c r="E34" s="28"/>
      <c r="F34" s="35"/>
    </row>
    <row r="35" spans="1:10">
      <c r="A35" s="12" t="str">
        <f>'[4]Accounts by GL'!B201</f>
        <v>Full Cost of Instruction (Repeat Course Fee) - Baccalaureate</v>
      </c>
      <c r="B35" s="13"/>
      <c r="C35" s="14" t="str">
        <f>'[4]Accounts by GL'!C201</f>
        <v>40263</v>
      </c>
      <c r="D35" s="34">
        <f>'[4]Accounts by GL'!M202</f>
        <v>0</v>
      </c>
      <c r="E35" s="28"/>
      <c r="F35" s="35"/>
    </row>
    <row r="36" spans="1:10">
      <c r="A36" s="12" t="str">
        <f>'[4]Accounts by GL'!B202</f>
        <v>Full Cost of Instruction (Repeat Course Fee) - PSAV</v>
      </c>
      <c r="B36" s="13"/>
      <c r="C36" s="14">
        <v>40265</v>
      </c>
      <c r="D36" s="34">
        <f>'[4]Accounts by GL'!M203</f>
        <v>0</v>
      </c>
      <c r="E36" s="28"/>
      <c r="F36" s="35"/>
    </row>
    <row r="37" spans="1:10">
      <c r="A37" s="12" t="str">
        <f>'[4]Accounts by GL'!B203</f>
        <v>Full Cost of Instruction (Repeat Course Fee) - Dev. Ed.</v>
      </c>
      <c r="B37" s="13"/>
      <c r="C37" s="14">
        <v>40266</v>
      </c>
      <c r="D37" s="34">
        <f>'[4]Accounts by GL'!M204</f>
        <v>0</v>
      </c>
      <c r="E37" s="28"/>
      <c r="F37" s="35"/>
    </row>
    <row r="38" spans="1:10">
      <c r="A38" s="12" t="str">
        <f>'[4]Accounts by GL'!B204</f>
        <v>Full Cost of Instruction (Repeat Course Fee) - EPI</v>
      </c>
      <c r="B38" s="13"/>
      <c r="C38" s="14" t="str">
        <f>'[4]Accounts by GL'!C204</f>
        <v>40266</v>
      </c>
      <c r="D38" s="34">
        <f>'[4]Accounts by GL'!M205</f>
        <v>0</v>
      </c>
      <c r="E38" s="28"/>
      <c r="F38" s="35"/>
    </row>
    <row r="39" spans="1:10">
      <c r="A39" s="12" t="str">
        <f>'[4]Accounts by GL'!B205</f>
        <v>Refunded Tuition-Full Cost of Instruction (Repeat Course Fee)</v>
      </c>
      <c r="B39" s="13"/>
      <c r="C39" s="14" t="str">
        <f>'[4]Accounts by GL'!C205</f>
        <v>40269</v>
      </c>
      <c r="D39" s="34">
        <f>'[4]Accounts by GL'!M206</f>
        <v>0</v>
      </c>
      <c r="E39" s="28"/>
      <c r="F39" s="112"/>
      <c r="G39" s="5"/>
    </row>
    <row r="40" spans="1:10">
      <c r="A40" s="12" t="str">
        <f>'[4]Accounts by GL'!B206</f>
        <v>Tuition - Self-supporting</v>
      </c>
      <c r="B40" s="13"/>
      <c r="C40" s="14" t="str">
        <f>'[4]Accounts by GL'!C206</f>
        <v>40270</v>
      </c>
      <c r="D40" s="34">
        <f>'[4]Accounts by GL'!M207</f>
        <v>4386680</v>
      </c>
      <c r="E40" s="28"/>
      <c r="F40" s="112"/>
    </row>
    <row r="41" spans="1:10">
      <c r="A41" s="12" t="str">
        <f>'[4]Accounts by GL'!B207</f>
        <v>Laboratory Fees</v>
      </c>
      <c r="B41" s="13"/>
      <c r="C41" s="14" t="str">
        <f>'[4]Accounts by GL'!C207</f>
        <v>40400</v>
      </c>
      <c r="D41" s="34">
        <f>'[4]Accounts by GL'!M208</f>
        <v>0</v>
      </c>
      <c r="E41" s="28"/>
      <c r="F41" s="30"/>
    </row>
    <row r="42" spans="1:10">
      <c r="A42" s="12" t="str">
        <f>'[4]Accounts by GL'!B208</f>
        <v>Distance Learning Course User Fee</v>
      </c>
      <c r="B42" s="13"/>
      <c r="C42" s="14" t="str">
        <f>'[4]Accounts by GL'!C208</f>
        <v>40450</v>
      </c>
      <c r="D42" s="34">
        <f>'[4]Accounts by GL'!M209</f>
        <v>1338455</v>
      </c>
      <c r="E42" s="28"/>
      <c r="F42" s="112"/>
    </row>
    <row r="43" spans="1:10">
      <c r="A43" s="12" t="str">
        <f>'[4]Accounts by GL'!B209</f>
        <v>Application Fees</v>
      </c>
      <c r="B43" s="13"/>
      <c r="C43" s="14" t="str">
        <f>'[4]Accounts by GL'!C209</f>
        <v>40500</v>
      </c>
      <c r="D43" s="34">
        <f>'[4]Accounts by GL'!M210</f>
        <v>1864</v>
      </c>
      <c r="E43" s="28"/>
      <c r="F43" s="35"/>
    </row>
    <row r="44" spans="1:10">
      <c r="A44" s="12" t="str">
        <f>'[4]Accounts by GL'!B210</f>
        <v>Graduation Fees</v>
      </c>
      <c r="B44" s="13"/>
      <c r="C44" s="14" t="str">
        <f>'[4]Accounts by GL'!C210</f>
        <v>40600</v>
      </c>
      <c r="D44" s="34">
        <f>'[4]Accounts by GL'!M211</f>
        <v>170294</v>
      </c>
      <c r="E44" s="28"/>
      <c r="F44" s="35"/>
      <c r="J44" s="5"/>
    </row>
    <row r="45" spans="1:10">
      <c r="A45" s="12" t="str">
        <f>'[4]Accounts by GL'!B211</f>
        <v>Transcripts Fees</v>
      </c>
      <c r="B45" s="13"/>
      <c r="C45" s="14" t="str">
        <f>'[4]Accounts by GL'!C211</f>
        <v>40700</v>
      </c>
      <c r="D45" s="34">
        <f>'[4]Accounts by GL'!M212</f>
        <v>3863927.6399999997</v>
      </c>
      <c r="E45" s="28"/>
      <c r="F45" s="35"/>
    </row>
    <row r="46" spans="1:10">
      <c r="A46" s="12" t="str">
        <f>'[4]Accounts by GL'!B212</f>
        <v>Financial Aid Fund Fees</v>
      </c>
      <c r="B46" s="13"/>
      <c r="C46" s="14" t="str">
        <f>'[4]Accounts by GL'!C212</f>
        <v>40800</v>
      </c>
      <c r="D46" s="34">
        <f>'[4]Accounts by GL'!M213</f>
        <v>6015950.9100000001</v>
      </c>
      <c r="E46" s="28"/>
      <c r="F46" s="35"/>
    </row>
    <row r="47" spans="1:10">
      <c r="A47" s="12" t="str">
        <f>'[4]Accounts by GL'!B213</f>
        <v>Student Activities &amp; Service Fees</v>
      </c>
      <c r="B47" s="13"/>
      <c r="C47" s="14" t="str">
        <f>'[4]Accounts by GL'!C213</f>
        <v>40850</v>
      </c>
      <c r="D47" s="34">
        <f>'[4]Accounts by GL'!M214</f>
        <v>33292.629999999997</v>
      </c>
      <c r="E47" s="28"/>
      <c r="F47" s="35"/>
    </row>
    <row r="48" spans="1:10">
      <c r="A48" s="12" t="str">
        <f>'[4]Accounts by GL'!B214</f>
        <v>Student Activities &amp; Service Fees - Baccalaureate</v>
      </c>
      <c r="B48" s="13"/>
      <c r="C48" s="14" t="str">
        <f>'[4]Accounts by GL'!C214</f>
        <v>40854</v>
      </c>
      <c r="D48" s="34">
        <f>'[4]Accounts by GL'!M215</f>
        <v>5689465.3999999994</v>
      </c>
      <c r="E48" s="28"/>
      <c r="F48" s="35"/>
    </row>
    <row r="49" spans="1:6">
      <c r="A49" s="12" t="str">
        <f>'[4]Accounts by GL'!B215</f>
        <v>CIF - A &amp; P, PSV, EPI, College Prep</v>
      </c>
      <c r="B49" s="13"/>
      <c r="C49" s="14" t="str">
        <f>'[4]Accounts by GL'!C215</f>
        <v>40860</v>
      </c>
      <c r="D49" s="34">
        <f>'[4]Accounts by GL'!M216</f>
        <v>27398.639999999999</v>
      </c>
      <c r="E49" s="28"/>
      <c r="F49" s="35"/>
    </row>
    <row r="50" spans="1:6">
      <c r="A50" s="12" t="str">
        <f>'[4]Accounts by GL'!B216</f>
        <v>CIF - PSAV</v>
      </c>
      <c r="B50" s="13"/>
      <c r="C50" s="14" t="str">
        <f>'[4]Accounts by GL'!C216</f>
        <v>40861</v>
      </c>
      <c r="D50" s="34">
        <f>'[4]Accounts by GL'!M217</f>
        <v>28179.9</v>
      </c>
      <c r="E50" s="28"/>
      <c r="F50" s="35"/>
    </row>
    <row r="51" spans="1:6">
      <c r="A51" s="12" t="str">
        <f>'[4]Accounts by GL'!B217</f>
        <v>CIF - Baccalaureate</v>
      </c>
      <c r="B51" s="13"/>
      <c r="C51" s="14" t="str">
        <f>'[4]Accounts by GL'!C217</f>
        <v>40864</v>
      </c>
      <c r="D51" s="34">
        <f>'[4]Accounts by GL'!M218</f>
        <v>3894560.4299999997</v>
      </c>
      <c r="E51" s="28"/>
      <c r="F51" s="35"/>
    </row>
    <row r="52" spans="1:6">
      <c r="A52" s="12" t="str">
        <f>'[4]Accounts by GL'!B218</f>
        <v>Technology Fee</v>
      </c>
      <c r="B52" s="13"/>
      <c r="C52" s="14" t="str">
        <f>'[4]Accounts by GL'!C218</f>
        <v>40870</v>
      </c>
      <c r="D52" s="34">
        <f>'[4]Accounts by GL'!M219</f>
        <v>167459.26</v>
      </c>
      <c r="E52" s="28"/>
      <c r="F52" s="35"/>
    </row>
    <row r="53" spans="1:6">
      <c r="A53" s="12" t="str">
        <f>'[4]Accounts by GL'!B219</f>
        <v>Other Student Fees</v>
      </c>
      <c r="B53" s="13"/>
      <c r="C53" s="14" t="str">
        <f>'[4]Accounts by GL'!C219</f>
        <v>40900</v>
      </c>
      <c r="D53" s="34">
        <f>'[4]Accounts by GL'!M220</f>
        <v>1248700</v>
      </c>
      <c r="E53" s="28"/>
      <c r="F53" s="35"/>
    </row>
    <row r="54" spans="1:6">
      <c r="A54" s="12" t="str">
        <f>'[4]Accounts by GL'!B220</f>
        <v>Late Fees</v>
      </c>
      <c r="B54" s="13"/>
      <c r="C54" s="14" t="str">
        <f>'[4]Accounts by GL'!C220</f>
        <v>40910</v>
      </c>
      <c r="D54" s="34">
        <f>'[4]Accounts by GL'!M221</f>
        <v>365055.15</v>
      </c>
      <c r="E54" s="28"/>
      <c r="F54" s="35"/>
    </row>
    <row r="55" spans="1:6">
      <c r="A55" s="12" t="str">
        <f>'[4]Accounts by GL'!B221</f>
        <v>Testing Fees</v>
      </c>
      <c r="B55" s="13"/>
      <c r="C55" s="14" t="str">
        <f>'[4]Accounts by GL'!C221</f>
        <v>40920</v>
      </c>
      <c r="D55" s="34">
        <f>'[4]Accounts by GL'!M222</f>
        <v>0</v>
      </c>
      <c r="E55" s="28"/>
      <c r="F55" s="35"/>
    </row>
    <row r="56" spans="1:6">
      <c r="A56" s="12" t="str">
        <f>'[4]Accounts by GL'!B222</f>
        <v>Student Insurance Fees</v>
      </c>
      <c r="B56" s="13"/>
      <c r="C56" s="14" t="str">
        <f>'[4]Accounts by GL'!C222</f>
        <v>40930</v>
      </c>
      <c r="D56" s="34">
        <f>'[4]Accounts by GL'!M223</f>
        <v>0</v>
      </c>
      <c r="E56" s="28"/>
      <c r="F56" s="35"/>
    </row>
    <row r="57" spans="1:6">
      <c r="A57" s="12" t="str">
        <f>'[4]Accounts by GL'!B223</f>
        <v>Safety &amp; Security Fees</v>
      </c>
      <c r="B57" s="13"/>
      <c r="C57" s="14" t="str">
        <f>'[4]Accounts by GL'!C223</f>
        <v>40940</v>
      </c>
      <c r="D57" s="34">
        <f>'[4]Accounts by GL'!M224</f>
        <v>0</v>
      </c>
      <c r="E57" s="28"/>
      <c r="F57" s="35"/>
    </row>
    <row r="58" spans="1:6">
      <c r="A58" s="12" t="str">
        <f>'[4]Accounts by GL'!B224</f>
        <v>Picture Identification Card Fees</v>
      </c>
      <c r="B58" s="13"/>
      <c r="C58" s="14" t="str">
        <f>'[4]Accounts by GL'!C224</f>
        <v>40950</v>
      </c>
      <c r="D58" s="34">
        <f>'[4]Accounts by GL'!M225</f>
        <v>0</v>
      </c>
      <c r="E58" s="28"/>
      <c r="F58" s="35"/>
    </row>
    <row r="59" spans="1:6">
      <c r="A59" s="12" t="str">
        <f>'[4]Accounts by GL'!B225</f>
        <v>Parking Fees</v>
      </c>
      <c r="B59" s="13"/>
      <c r="C59" s="14" t="str">
        <f>'[4]Accounts by GL'!C225</f>
        <v>40960</v>
      </c>
      <c r="D59" s="34">
        <f>'[4]Accounts by GL'!M226</f>
        <v>0</v>
      </c>
      <c r="E59" s="28"/>
      <c r="F59" s="35"/>
    </row>
    <row r="60" spans="1:6">
      <c r="A60" s="12" t="str">
        <f>'[4]Accounts by GL'!B226</f>
        <v>Library Fees</v>
      </c>
      <c r="B60" s="13"/>
      <c r="C60" s="14" t="str">
        <f>'[4]Accounts by GL'!C226</f>
        <v>40970</v>
      </c>
      <c r="D60" s="34">
        <f>'[4]Accounts by GL'!M227</f>
        <v>1445740.54</v>
      </c>
      <c r="E60" s="28"/>
      <c r="F60" s="35"/>
    </row>
    <row r="61" spans="1:6" ht="13.5" thickBot="1">
      <c r="A61" s="12" t="str">
        <f>'[4]Accounts by GL'!B227</f>
        <v>Contract Course Fees</v>
      </c>
      <c r="B61" s="13"/>
      <c r="C61" s="14" t="str">
        <f>'[4]Accounts by GL'!C227</f>
        <v>40990</v>
      </c>
      <c r="D61" s="34">
        <f>'[4]Accounts by GL'!M228</f>
        <v>0</v>
      </c>
      <c r="E61" s="28"/>
      <c r="F61" s="35"/>
    </row>
    <row r="62" spans="1:6" ht="13.5" thickBot="1">
      <c r="A62" s="19" t="s">
        <v>12</v>
      </c>
      <c r="B62" s="20"/>
      <c r="C62" s="21"/>
      <c r="D62" s="22">
        <f>SUM(D27:D61)</f>
        <v>34701594.059999995</v>
      </c>
      <c r="E62" s="28"/>
    </row>
    <row r="63" spans="1:6" ht="13.5" thickBot="1">
      <c r="A63" s="19" t="s">
        <v>13</v>
      </c>
      <c r="B63" s="20"/>
      <c r="C63" s="21"/>
      <c r="D63" s="22">
        <f>D24+D62</f>
        <v>116996574.12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36" t="str">
        <f>A1</f>
        <v>VALENCIA COLLEGE</v>
      </c>
      <c r="B66" s="136"/>
      <c r="C66" s="136"/>
      <c r="D66" s="136"/>
      <c r="E66" s="39"/>
    </row>
    <row r="67" spans="1:5" ht="13.5" thickBot="1">
      <c r="A67" s="137" t="str">
        <f>+A3</f>
        <v xml:space="preserve">2015-2016 FEES </v>
      </c>
      <c r="B67" s="137"/>
      <c r="C67" s="137"/>
      <c r="D67" s="137"/>
      <c r="E67" s="39"/>
    </row>
    <row r="68" spans="1:5">
      <c r="A68" s="40" t="s">
        <v>14</v>
      </c>
      <c r="B68" s="10"/>
      <c r="C68" s="41"/>
      <c r="D68" s="42"/>
      <c r="E68" s="38"/>
    </row>
    <row r="69" spans="1:5">
      <c r="A69" s="43"/>
      <c r="B69" s="31"/>
      <c r="C69" s="41"/>
      <c r="D69" s="44"/>
      <c r="E69" s="38"/>
    </row>
    <row r="70" spans="1:5" ht="13.5" thickBot="1">
      <c r="A70" s="40" t="s">
        <v>15</v>
      </c>
      <c r="B70" s="31"/>
      <c r="C70" s="41" t="s">
        <v>16</v>
      </c>
      <c r="D70" s="42" t="s">
        <v>17</v>
      </c>
      <c r="E70" s="38"/>
    </row>
    <row r="71" spans="1:5">
      <c r="A71" s="45" t="s">
        <v>18</v>
      </c>
      <c r="B71" s="46" t="s">
        <v>19</v>
      </c>
      <c r="C71" s="113" t="s">
        <v>20</v>
      </c>
      <c r="D71" s="122">
        <f>'[4]Accounts by GL'!D174+'[4]Accounts by GL'!D175</f>
        <v>49477958.280000001</v>
      </c>
      <c r="E71" s="38"/>
    </row>
    <row r="72" spans="1:5">
      <c r="A72" s="47" t="s">
        <v>18</v>
      </c>
      <c r="B72" s="48" t="s">
        <v>21</v>
      </c>
      <c r="C72" s="49" t="s">
        <v>22</v>
      </c>
      <c r="D72" s="50">
        <f>'[4]Accounts by GL'!D176</f>
        <v>17738184.66</v>
      </c>
      <c r="E72" s="38"/>
    </row>
    <row r="73" spans="1:5">
      <c r="A73" s="47" t="s">
        <v>18</v>
      </c>
      <c r="B73" s="48" t="s">
        <v>23</v>
      </c>
      <c r="C73" s="49">
        <v>40130</v>
      </c>
      <c r="D73" s="50">
        <f>'[4]Accounts by GL'!D177</f>
        <v>566548.68000000005</v>
      </c>
      <c r="E73" s="38"/>
    </row>
    <row r="74" spans="1:5">
      <c r="A74" s="47" t="s">
        <v>18</v>
      </c>
      <c r="B74" s="48" t="s">
        <v>24</v>
      </c>
      <c r="C74" s="49" t="s">
        <v>25</v>
      </c>
      <c r="D74" s="50">
        <f>'[4]Accounts by GL'!D178</f>
        <v>2731912.83</v>
      </c>
      <c r="E74" s="38"/>
    </row>
    <row r="75" spans="1:5">
      <c r="A75" s="47" t="s">
        <v>18</v>
      </c>
      <c r="B75" s="48" t="s">
        <v>26</v>
      </c>
      <c r="C75" s="49">
        <v>40160</v>
      </c>
      <c r="D75" s="50">
        <f>'[4]Accounts by GL'!D179</f>
        <v>199375.92</v>
      </c>
      <c r="E75" s="38"/>
    </row>
    <row r="76" spans="1:5">
      <c r="A76" s="47" t="s">
        <v>18</v>
      </c>
      <c r="B76" s="48" t="s">
        <v>27</v>
      </c>
      <c r="C76" s="49">
        <v>40180</v>
      </c>
      <c r="D76" s="50">
        <f>'[4]Accounts by GL'!D180</f>
        <v>0</v>
      </c>
      <c r="E76" s="38"/>
    </row>
    <row r="77" spans="1:5">
      <c r="A77" s="47" t="s">
        <v>18</v>
      </c>
      <c r="B77" s="48" t="s">
        <v>28</v>
      </c>
      <c r="C77" s="49">
        <v>40190</v>
      </c>
      <c r="D77" s="50">
        <f>'[4]Accounts by GL'!D181</f>
        <v>0</v>
      </c>
      <c r="E77" s="38"/>
    </row>
    <row r="78" spans="1:5">
      <c r="A78" s="47" t="s">
        <v>29</v>
      </c>
      <c r="B78" s="48" t="s">
        <v>19</v>
      </c>
      <c r="C78" s="49" t="s">
        <v>30</v>
      </c>
      <c r="D78" s="50">
        <f>'[4]Accounts by GL'!D182+'[4]Accounts by GL'!D183</f>
        <v>8321378.9500000002</v>
      </c>
      <c r="E78" s="38"/>
    </row>
    <row r="79" spans="1:5">
      <c r="A79" s="47" t="s">
        <v>29</v>
      </c>
      <c r="B79" s="48" t="s">
        <v>21</v>
      </c>
      <c r="C79" s="49" t="s">
        <v>31</v>
      </c>
      <c r="D79" s="50">
        <f>'[4]Accounts by GL'!D184</f>
        <v>2276730.63</v>
      </c>
      <c r="E79" s="38"/>
    </row>
    <row r="80" spans="1:5">
      <c r="A80" s="47" t="s">
        <v>29</v>
      </c>
      <c r="B80" s="48" t="s">
        <v>23</v>
      </c>
      <c r="C80" s="49">
        <v>40330</v>
      </c>
      <c r="D80" s="50">
        <f>'[4]Accounts by GL'!D185</f>
        <v>64747.88</v>
      </c>
      <c r="E80" s="38"/>
    </row>
    <row r="81" spans="1:5">
      <c r="A81" s="47" t="s">
        <v>29</v>
      </c>
      <c r="B81" s="48" t="s">
        <v>24</v>
      </c>
      <c r="C81" s="49" t="s">
        <v>32</v>
      </c>
      <c r="D81" s="50">
        <f>'[4]Accounts by GL'!D186</f>
        <v>908227.43</v>
      </c>
      <c r="E81" s="38"/>
    </row>
    <row r="82" spans="1:5">
      <c r="A82" s="47" t="s">
        <v>29</v>
      </c>
      <c r="B82" s="116" t="s">
        <v>26</v>
      </c>
      <c r="C82" s="49">
        <v>40360</v>
      </c>
      <c r="D82" s="50">
        <f>'[4]Accounts by GL'!D187</f>
        <v>9914.7999999999993</v>
      </c>
      <c r="E82" s="38"/>
    </row>
    <row r="83" spans="1:5">
      <c r="A83" s="47" t="s">
        <v>29</v>
      </c>
      <c r="B83" s="116" t="s">
        <v>27</v>
      </c>
      <c r="C83" s="49">
        <v>40380</v>
      </c>
      <c r="D83" s="50">
        <f>'[4]Accounts by GL'!D188</f>
        <v>0</v>
      </c>
      <c r="E83" s="38"/>
    </row>
    <row r="84" spans="1:5" ht="13.5" thickBot="1">
      <c r="A84" s="47" t="s">
        <v>29</v>
      </c>
      <c r="B84" s="116" t="s">
        <v>28</v>
      </c>
      <c r="C84" s="49">
        <v>40390</v>
      </c>
      <c r="D84" s="50">
        <f>'[4]Accounts by GL'!D189</f>
        <v>0</v>
      </c>
      <c r="E84" s="38"/>
    </row>
    <row r="85" spans="1:5" ht="13.5" thickBot="1">
      <c r="A85" s="19" t="s">
        <v>33</v>
      </c>
      <c r="B85" s="20"/>
      <c r="C85" s="21"/>
      <c r="D85" s="22">
        <f>SUM(D71:D84)</f>
        <v>82294980.060000002</v>
      </c>
      <c r="E85" s="38"/>
    </row>
    <row r="86" spans="1:5">
      <c r="A86" s="51"/>
      <c r="B86" s="52"/>
      <c r="C86" s="53"/>
      <c r="D86" s="54"/>
      <c r="E86" s="38"/>
    </row>
    <row r="87" spans="1:5">
      <c r="A87" s="55" t="s">
        <v>34</v>
      </c>
      <c r="B87" s="52"/>
      <c r="C87" s="53"/>
      <c r="D87" s="54"/>
      <c r="E87" s="38"/>
    </row>
    <row r="88" spans="1:5">
      <c r="A88" s="56" t="s">
        <v>18</v>
      </c>
      <c r="B88" s="57" t="s">
        <v>19</v>
      </c>
      <c r="C88" s="49">
        <v>40110</v>
      </c>
      <c r="D88" s="50">
        <f>'[4]Accounts by GL'!E174+'[4]Accounts by GL'!E175</f>
        <v>0</v>
      </c>
      <c r="E88" s="38"/>
    </row>
    <row r="89" spans="1:5" ht="13.5" thickBot="1">
      <c r="A89" s="58" t="s">
        <v>29</v>
      </c>
      <c r="B89" s="59" t="s">
        <v>19</v>
      </c>
      <c r="C89" s="60">
        <v>40310</v>
      </c>
      <c r="D89" s="123">
        <f>'[4]Accounts by GL'!E182+'[4]Accounts by GL'!E183</f>
        <v>0</v>
      </c>
      <c r="E89" s="38"/>
    </row>
    <row r="90" spans="1:5" ht="13.5" thickBot="1">
      <c r="A90" s="19" t="s">
        <v>35</v>
      </c>
      <c r="B90" s="20"/>
      <c r="C90" s="21"/>
      <c r="D90" s="22">
        <f>SUM(D88:D89)</f>
        <v>0</v>
      </c>
      <c r="E90" s="38"/>
    </row>
    <row r="91" spans="1:5" ht="13.5" thickBot="1">
      <c r="A91" s="43"/>
      <c r="B91" s="52"/>
      <c r="C91" s="53"/>
      <c r="D91" s="54">
        <f>SUM(D89:D90)</f>
        <v>0</v>
      </c>
      <c r="E91" s="38"/>
    </row>
    <row r="92" spans="1:5" ht="13.5" thickBot="1">
      <c r="A92" s="19" t="s">
        <v>36</v>
      </c>
      <c r="B92" s="20"/>
      <c r="C92" s="21"/>
      <c r="D92" s="22">
        <f>+D85+D90</f>
        <v>82294980.060000002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26" t="s">
        <v>37</v>
      </c>
      <c r="B94" s="127"/>
      <c r="C94" s="64"/>
      <c r="D94" s="65"/>
      <c r="E94" s="38"/>
    </row>
    <row r="95" spans="1:5">
      <c r="A95" s="66" t="s">
        <v>18</v>
      </c>
      <c r="B95" s="67"/>
      <c r="C95" s="68"/>
      <c r="D95" s="69">
        <f>SUM(D6:D13)</f>
        <v>70713980.370000005</v>
      </c>
      <c r="E95" s="38"/>
    </row>
    <row r="96" spans="1:5">
      <c r="A96" s="70"/>
      <c r="B96" s="52"/>
      <c r="C96" s="71"/>
      <c r="D96" s="72"/>
      <c r="E96" s="38"/>
    </row>
    <row r="97" spans="1:256">
      <c r="A97" s="73" t="s">
        <v>29</v>
      </c>
      <c r="B97" s="74"/>
      <c r="C97" s="75"/>
      <c r="D97" s="76">
        <f>SUM(D15:D22)</f>
        <v>11580999.690000001</v>
      </c>
      <c r="E97" s="38"/>
    </row>
    <row r="98" spans="1:256" ht="13.5" thickBot="1">
      <c r="A98" s="77"/>
      <c r="B98" s="52"/>
      <c r="C98" s="71"/>
      <c r="D98" s="72"/>
      <c r="E98" s="38"/>
    </row>
    <row r="99" spans="1:256" ht="13.5" thickBot="1">
      <c r="A99" s="78" t="s">
        <v>2</v>
      </c>
      <c r="B99" s="79"/>
      <c r="C99" s="80"/>
      <c r="D99" s="81">
        <f>D95+D97</f>
        <v>82294980.060000002</v>
      </c>
      <c r="E99" s="38"/>
    </row>
    <row r="100" spans="1:256">
      <c r="A100" s="82"/>
      <c r="B100" s="67"/>
      <c r="C100" s="62"/>
      <c r="D100" s="83"/>
      <c r="E100" s="38"/>
    </row>
    <row r="101" spans="1:256">
      <c r="A101" s="84" t="s">
        <v>38</v>
      </c>
      <c r="B101" s="85"/>
      <c r="C101" s="86"/>
      <c r="D101" s="87">
        <f>D51</f>
        <v>3894560.4299999997</v>
      </c>
      <c r="E101" s="38"/>
    </row>
    <row r="102" spans="1:256" ht="13.5" thickBot="1">
      <c r="A102" s="82"/>
      <c r="B102" s="88"/>
      <c r="C102" s="62"/>
      <c r="D102" s="72"/>
      <c r="E102" s="38"/>
    </row>
    <row r="103" spans="1:256" ht="13.5" thickBot="1">
      <c r="A103" s="19" t="s">
        <v>39</v>
      </c>
      <c r="B103" s="20"/>
      <c r="C103" s="21"/>
      <c r="D103" s="22">
        <f>D99+D101</f>
        <v>86189540.49000001</v>
      </c>
      <c r="E103" s="38"/>
    </row>
    <row r="104" spans="1:256">
      <c r="A104" s="5"/>
      <c r="B104" s="5"/>
      <c r="C104" s="37"/>
      <c r="D104" s="38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96"/>
      <c r="B229" s="97"/>
      <c r="C229" s="98"/>
      <c r="D229" s="97"/>
      <c r="E229" s="97"/>
      <c r="F229" s="99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96"/>
      <c r="B246" s="97"/>
      <c r="C246" s="98"/>
      <c r="D246" s="97"/>
      <c r="E246" s="97"/>
      <c r="F246" s="99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96"/>
      <c r="B295" s="97"/>
      <c r="C295" s="98"/>
      <c r="D295" s="97"/>
      <c r="E295" s="97"/>
      <c r="F295" s="99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96"/>
      <c r="B307" s="97"/>
      <c r="C307" s="98"/>
      <c r="D307" s="97"/>
      <c r="E307" s="97"/>
      <c r="F307" s="99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96"/>
      <c r="B321" s="97"/>
      <c r="C321" s="98"/>
      <c r="D321" s="97"/>
      <c r="E321" s="97"/>
      <c r="F321" s="99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96"/>
      <c r="B334" s="97"/>
      <c r="C334" s="98"/>
      <c r="D334" s="97"/>
      <c r="E334" s="97"/>
      <c r="F334" s="99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96"/>
      <c r="B415" s="97"/>
      <c r="C415" s="98"/>
      <c r="D415" s="97"/>
      <c r="E415" s="97"/>
      <c r="F415" s="99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96"/>
      <c r="B480" s="97"/>
      <c r="C480" s="98"/>
      <c r="D480" s="97"/>
      <c r="E480" s="97"/>
      <c r="F480" s="99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5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9.140625" style="90"/>
    <col min="4" max="4" width="20.85546875" style="1" customWidth="1"/>
    <col min="5" max="5" width="21" style="1" customWidth="1"/>
    <col min="6" max="16384" width="9.140625" style="1"/>
  </cols>
  <sheetData>
    <row r="1" spans="1:16">
      <c r="A1" s="138" t="s">
        <v>139</v>
      </c>
      <c r="B1" s="138"/>
      <c r="C1" s="138"/>
      <c r="D1" s="138"/>
      <c r="E1" s="138"/>
    </row>
    <row r="2" spans="1:16" ht="13.5" thickBot="1">
      <c r="A2" s="132"/>
      <c r="B2" s="132"/>
      <c r="C2" s="132"/>
      <c r="D2" s="2" t="s">
        <v>0</v>
      </c>
      <c r="E2" s="3" t="s">
        <v>137</v>
      </c>
    </row>
    <row r="3" spans="1:16" ht="13.5" thickBot="1">
      <c r="A3" s="124" t="s">
        <v>135</v>
      </c>
      <c r="B3" s="4"/>
      <c r="C3" s="4"/>
      <c r="D3" s="4"/>
      <c r="E3" s="125"/>
      <c r="F3" s="5"/>
    </row>
    <row r="4" spans="1:16" ht="12.75" customHeight="1">
      <c r="A4" s="6"/>
      <c r="B4" s="7"/>
      <c r="C4" s="8"/>
      <c r="D4" s="8" t="s">
        <v>1</v>
      </c>
      <c r="E4" s="134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135"/>
      <c r="F5" s="5"/>
    </row>
    <row r="6" spans="1:16">
      <c r="A6" s="12" t="s">
        <v>41</v>
      </c>
      <c r="B6" s="13"/>
      <c r="C6" s="105" t="s">
        <v>42</v>
      </c>
      <c r="D6" s="106">
        <v>2811868.74</v>
      </c>
      <c r="E6" s="107">
        <v>3028466.14</v>
      </c>
      <c r="F6" s="5"/>
    </row>
    <row r="7" spans="1:16">
      <c r="A7" s="12" t="s">
        <v>43</v>
      </c>
      <c r="B7" s="13"/>
      <c r="C7" s="105" t="s">
        <v>20</v>
      </c>
      <c r="D7" s="106">
        <v>41580073.18</v>
      </c>
      <c r="E7" s="107">
        <v>47417093.869999997</v>
      </c>
      <c r="F7" s="5"/>
    </row>
    <row r="8" spans="1:16">
      <c r="A8" s="12" t="s">
        <v>44</v>
      </c>
      <c r="B8" s="13"/>
      <c r="C8" s="105" t="s">
        <v>22</v>
      </c>
      <c r="D8" s="106">
        <v>17796576.59</v>
      </c>
      <c r="E8" s="107">
        <v>20009667.600000001</v>
      </c>
      <c r="F8" s="5"/>
    </row>
    <row r="9" spans="1:16">
      <c r="A9" s="12" t="s">
        <v>45</v>
      </c>
      <c r="B9" s="13"/>
      <c r="C9" s="105" t="s">
        <v>46</v>
      </c>
      <c r="D9" s="106">
        <v>1028932.68</v>
      </c>
      <c r="E9" s="107">
        <v>1143800.4000000001</v>
      </c>
      <c r="F9" s="5"/>
    </row>
    <row r="10" spans="1:16">
      <c r="A10" s="12" t="s">
        <v>47</v>
      </c>
      <c r="B10" s="13"/>
      <c r="C10" s="105" t="s">
        <v>25</v>
      </c>
      <c r="D10" s="106">
        <v>5411128.6799999997</v>
      </c>
      <c r="E10" s="107">
        <v>6891183.0800000001</v>
      </c>
      <c r="F10" s="5"/>
    </row>
    <row r="11" spans="1:16">
      <c r="A11" s="12" t="s">
        <v>48</v>
      </c>
      <c r="B11" s="13"/>
      <c r="C11" s="105" t="s">
        <v>49</v>
      </c>
      <c r="D11" s="106">
        <v>146894</v>
      </c>
      <c r="E11" s="107">
        <v>149916.79999999999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2" t="s">
        <v>50</v>
      </c>
      <c r="B12" s="13"/>
      <c r="C12" s="105" t="s">
        <v>51</v>
      </c>
      <c r="D12" s="106">
        <v>0</v>
      </c>
      <c r="E12" s="107">
        <v>0</v>
      </c>
      <c r="F12" s="5"/>
    </row>
    <row r="13" spans="1:16" ht="13.5" thickBot="1">
      <c r="A13" s="12" t="s">
        <v>52</v>
      </c>
      <c r="B13" s="13"/>
      <c r="C13" s="105" t="s">
        <v>53</v>
      </c>
      <c r="D13" s="106">
        <v>0</v>
      </c>
      <c r="E13" s="107">
        <v>0</v>
      </c>
      <c r="F13" s="5"/>
    </row>
    <row r="14" spans="1:16" ht="13.5" thickBot="1">
      <c r="A14" s="19" t="s">
        <v>6</v>
      </c>
      <c r="B14" s="20"/>
      <c r="C14" s="21"/>
      <c r="D14" s="108">
        <f>SUM(D6:D13)</f>
        <v>68775473.870000005</v>
      </c>
      <c r="E14" s="108">
        <f>SUM(E6:E13)</f>
        <v>78640127.890000001</v>
      </c>
      <c r="F14" s="5"/>
    </row>
    <row r="15" spans="1:16">
      <c r="A15" s="23" t="s">
        <v>54</v>
      </c>
      <c r="B15" s="13"/>
      <c r="C15" s="109" t="s">
        <v>55</v>
      </c>
      <c r="D15" s="110">
        <v>216597.4</v>
      </c>
      <c r="E15" s="27"/>
      <c r="F15" s="5"/>
    </row>
    <row r="16" spans="1:16">
      <c r="A16" s="23" t="s">
        <v>56</v>
      </c>
      <c r="B16" s="13"/>
      <c r="C16" s="109" t="s">
        <v>30</v>
      </c>
      <c r="D16" s="110">
        <v>5837020.6900000004</v>
      </c>
      <c r="E16" s="27"/>
      <c r="F16" s="5"/>
    </row>
    <row r="17" spans="1:6">
      <c r="A17" s="23" t="s">
        <v>57</v>
      </c>
      <c r="B17" s="13"/>
      <c r="C17" s="109" t="s">
        <v>31</v>
      </c>
      <c r="D17" s="110">
        <v>2213091.0099999998</v>
      </c>
      <c r="E17" s="27"/>
      <c r="F17" s="5"/>
    </row>
    <row r="18" spans="1:6">
      <c r="A18" s="23" t="s">
        <v>58</v>
      </c>
      <c r="B18" s="13"/>
      <c r="C18" s="109" t="s">
        <v>59</v>
      </c>
      <c r="D18" s="110">
        <v>114867.72</v>
      </c>
      <c r="E18" s="27"/>
      <c r="F18" s="5"/>
    </row>
    <row r="19" spans="1:6">
      <c r="A19" s="23" t="s">
        <v>60</v>
      </c>
      <c r="B19" s="13"/>
      <c r="C19" s="109" t="s">
        <v>32</v>
      </c>
      <c r="D19" s="110">
        <v>1480054.4</v>
      </c>
      <c r="E19" s="27"/>
      <c r="F19" s="5"/>
    </row>
    <row r="20" spans="1:6">
      <c r="A20" s="23" t="s">
        <v>61</v>
      </c>
      <c r="B20" s="13"/>
      <c r="C20" s="109" t="s">
        <v>62</v>
      </c>
      <c r="D20" s="110">
        <v>3022.8</v>
      </c>
      <c r="E20" s="27"/>
      <c r="F20" s="5"/>
    </row>
    <row r="21" spans="1:6">
      <c r="A21" s="23" t="s">
        <v>63</v>
      </c>
      <c r="B21" s="18"/>
      <c r="C21" s="109" t="s">
        <v>64</v>
      </c>
      <c r="D21" s="110">
        <v>0</v>
      </c>
      <c r="E21" s="27"/>
      <c r="F21" s="5"/>
    </row>
    <row r="22" spans="1:6" ht="13.5" thickBot="1">
      <c r="A22" s="23" t="s">
        <v>65</v>
      </c>
      <c r="B22" s="18"/>
      <c r="C22" s="109" t="s">
        <v>66</v>
      </c>
      <c r="D22" s="110">
        <v>0</v>
      </c>
      <c r="E22" s="28"/>
      <c r="F22" s="5"/>
    </row>
    <row r="23" spans="1:6" ht="13.5" thickBot="1">
      <c r="A23" s="19" t="s">
        <v>7</v>
      </c>
      <c r="B23" s="20"/>
      <c r="C23" s="21"/>
      <c r="D23" s="108">
        <f>SUM(D15:D22)</f>
        <v>9864654.0200000014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108">
        <f>D23+D14</f>
        <v>78640127.890000001</v>
      </c>
      <c r="E24" s="108">
        <v>78640127.890000015</v>
      </c>
      <c r="F24" s="5"/>
    </row>
    <row r="25" spans="1:6">
      <c r="A25" s="30"/>
      <c r="B25" s="31"/>
      <c r="C25" s="32"/>
      <c r="D25" s="33"/>
      <c r="E25" s="28"/>
      <c r="F25" s="5"/>
    </row>
    <row r="26" spans="1:6">
      <c r="A26" s="9" t="s">
        <v>10</v>
      </c>
      <c r="B26" s="31"/>
      <c r="C26" s="32"/>
      <c r="D26" s="33"/>
      <c r="E26" s="27"/>
      <c r="F26" s="5"/>
    </row>
    <row r="27" spans="1:6">
      <c r="A27" s="12" t="s">
        <v>67</v>
      </c>
      <c r="B27" s="13"/>
      <c r="C27" s="105" t="s">
        <v>68</v>
      </c>
      <c r="D27" s="111">
        <v>0</v>
      </c>
      <c r="E27" s="27"/>
      <c r="F27" s="35"/>
    </row>
    <row r="28" spans="1:6">
      <c r="A28" s="12" t="s">
        <v>69</v>
      </c>
      <c r="B28" s="13"/>
      <c r="C28" s="105" t="s">
        <v>70</v>
      </c>
      <c r="D28" s="111">
        <v>276381.59000000003</v>
      </c>
      <c r="E28" s="27"/>
      <c r="F28" s="35"/>
    </row>
    <row r="29" spans="1:6">
      <c r="A29" s="12" t="s">
        <v>71</v>
      </c>
      <c r="B29" s="13"/>
      <c r="C29" s="105" t="s">
        <v>72</v>
      </c>
      <c r="D29" s="111">
        <v>0</v>
      </c>
      <c r="E29" s="27"/>
      <c r="F29" s="35"/>
    </row>
    <row r="30" spans="1:6">
      <c r="A30" s="12" t="s">
        <v>73</v>
      </c>
      <c r="B30" s="13"/>
      <c r="C30" s="105" t="s">
        <v>74</v>
      </c>
      <c r="D30" s="111">
        <v>0</v>
      </c>
      <c r="E30" s="28"/>
      <c r="F30" s="35"/>
    </row>
    <row r="31" spans="1:6">
      <c r="A31" s="12" t="s">
        <v>75</v>
      </c>
      <c r="B31" s="13"/>
      <c r="C31" s="105" t="s">
        <v>76</v>
      </c>
      <c r="D31" s="111">
        <v>0</v>
      </c>
      <c r="E31" s="28"/>
      <c r="F31" s="35"/>
    </row>
    <row r="32" spans="1:6">
      <c r="A32" s="12" t="s">
        <v>77</v>
      </c>
      <c r="B32" s="13"/>
      <c r="C32" s="105" t="s">
        <v>78</v>
      </c>
      <c r="D32" s="111">
        <v>0</v>
      </c>
      <c r="E32" s="28"/>
      <c r="F32" s="35"/>
    </row>
    <row r="33" spans="1:10">
      <c r="A33" s="12" t="s">
        <v>79</v>
      </c>
      <c r="B33" s="13"/>
      <c r="C33" s="14">
        <v>40262</v>
      </c>
      <c r="D33" s="111">
        <v>0</v>
      </c>
      <c r="E33" s="28"/>
      <c r="F33" s="35"/>
    </row>
    <row r="34" spans="1:10">
      <c r="A34" s="12" t="s">
        <v>80</v>
      </c>
      <c r="B34" s="13"/>
      <c r="C34" s="105" t="s">
        <v>81</v>
      </c>
      <c r="D34" s="111">
        <v>0</v>
      </c>
      <c r="E34" s="28"/>
      <c r="F34" s="35"/>
    </row>
    <row r="35" spans="1:10">
      <c r="A35" s="12" t="s">
        <v>82</v>
      </c>
      <c r="B35" s="13"/>
      <c r="C35" s="105" t="s">
        <v>83</v>
      </c>
      <c r="D35" s="111">
        <v>0</v>
      </c>
      <c r="E35" s="28"/>
      <c r="F35" s="35"/>
    </row>
    <row r="36" spans="1:10">
      <c r="A36" s="12" t="s">
        <v>84</v>
      </c>
      <c r="B36" s="13"/>
      <c r="C36" s="14">
        <v>40265</v>
      </c>
      <c r="D36" s="111">
        <v>0</v>
      </c>
      <c r="E36" s="28"/>
      <c r="F36" s="35"/>
    </row>
    <row r="37" spans="1:10">
      <c r="A37" s="12" t="s">
        <v>11</v>
      </c>
      <c r="B37" s="13"/>
      <c r="C37" s="105" t="s">
        <v>138</v>
      </c>
      <c r="D37" s="111">
        <v>0</v>
      </c>
      <c r="E37" s="28"/>
      <c r="F37" s="35"/>
    </row>
    <row r="38" spans="1:10">
      <c r="A38" s="12" t="s">
        <v>85</v>
      </c>
      <c r="B38" s="13"/>
      <c r="C38" s="105" t="s">
        <v>86</v>
      </c>
      <c r="D38" s="111">
        <v>0</v>
      </c>
      <c r="E38" s="28"/>
      <c r="F38" s="35"/>
    </row>
    <row r="39" spans="1:10">
      <c r="A39" s="12" t="s">
        <v>87</v>
      </c>
      <c r="B39" s="13"/>
      <c r="C39" s="105" t="s">
        <v>88</v>
      </c>
      <c r="D39" s="111">
        <v>0</v>
      </c>
      <c r="E39" s="28"/>
      <c r="F39" s="112"/>
      <c r="G39" s="5"/>
    </row>
    <row r="40" spans="1:10">
      <c r="A40" s="12" t="s">
        <v>89</v>
      </c>
      <c r="B40" s="13"/>
      <c r="C40" s="105" t="s">
        <v>90</v>
      </c>
      <c r="D40" s="111">
        <v>4152384.82</v>
      </c>
      <c r="E40" s="28"/>
      <c r="F40" s="112"/>
    </row>
    <row r="41" spans="1:10">
      <c r="A41" s="12" t="s">
        <v>91</v>
      </c>
      <c r="B41" s="13"/>
      <c r="C41" s="105" t="s">
        <v>92</v>
      </c>
      <c r="D41" s="111">
        <v>1182407</v>
      </c>
      <c r="E41" s="28"/>
      <c r="F41" s="30"/>
    </row>
    <row r="42" spans="1:10">
      <c r="A42" s="12" t="s">
        <v>93</v>
      </c>
      <c r="B42" s="13"/>
      <c r="C42" s="105" t="s">
        <v>94</v>
      </c>
      <c r="D42" s="111">
        <v>889356.44</v>
      </c>
      <c r="E42" s="28"/>
      <c r="F42" s="112"/>
    </row>
    <row r="43" spans="1:10">
      <c r="A43" s="12" t="s">
        <v>95</v>
      </c>
      <c r="B43" s="13"/>
      <c r="C43" s="105" t="s">
        <v>96</v>
      </c>
      <c r="D43" s="111">
        <v>990</v>
      </c>
      <c r="E43" s="28"/>
      <c r="F43" s="35"/>
    </row>
    <row r="44" spans="1:10">
      <c r="A44" s="12" t="s">
        <v>97</v>
      </c>
      <c r="B44" s="13"/>
      <c r="C44" s="105" t="s">
        <v>98</v>
      </c>
      <c r="D44" s="111">
        <v>143587.21</v>
      </c>
      <c r="E44" s="28"/>
      <c r="F44" s="35"/>
      <c r="J44" s="5"/>
    </row>
    <row r="45" spans="1:10">
      <c r="A45" s="12" t="s">
        <v>99</v>
      </c>
      <c r="B45" s="13"/>
      <c r="C45" s="105" t="s">
        <v>100</v>
      </c>
      <c r="D45" s="111">
        <v>3972367.23</v>
      </c>
      <c r="E45" s="28"/>
      <c r="F45" s="35"/>
    </row>
    <row r="46" spans="1:10">
      <c r="A46" s="12" t="s">
        <v>101</v>
      </c>
      <c r="B46" s="13"/>
      <c r="C46" s="105" t="s">
        <v>102</v>
      </c>
      <c r="D46" s="111">
        <v>6498735.6900000004</v>
      </c>
      <c r="E46" s="28"/>
      <c r="F46" s="35"/>
    </row>
    <row r="47" spans="1:10">
      <c r="A47" s="12" t="s">
        <v>103</v>
      </c>
      <c r="B47" s="13"/>
      <c r="C47" s="105" t="s">
        <v>104</v>
      </c>
      <c r="D47" s="111">
        <v>281382.71999999997</v>
      </c>
      <c r="E47" s="28"/>
      <c r="F47" s="35"/>
    </row>
    <row r="48" spans="1:10">
      <c r="A48" s="12" t="s">
        <v>105</v>
      </c>
      <c r="B48" s="13"/>
      <c r="C48" s="105" t="s">
        <v>106</v>
      </c>
      <c r="D48" s="111">
        <v>11145109.050000001</v>
      </c>
      <c r="E48" s="28"/>
      <c r="F48" s="35"/>
    </row>
    <row r="49" spans="1:6">
      <c r="A49" s="12" t="s">
        <v>107</v>
      </c>
      <c r="B49" s="13"/>
      <c r="C49" s="105" t="s">
        <v>108</v>
      </c>
      <c r="D49" s="111">
        <v>0</v>
      </c>
      <c r="E49" s="28"/>
      <c r="F49" s="35"/>
    </row>
    <row r="50" spans="1:6">
      <c r="A50" s="12" t="s">
        <v>109</v>
      </c>
      <c r="B50" s="13"/>
      <c r="C50" s="105" t="s">
        <v>110</v>
      </c>
      <c r="D50" s="111">
        <v>471844.16</v>
      </c>
      <c r="E50" s="28"/>
      <c r="F50" s="35"/>
    </row>
    <row r="51" spans="1:6">
      <c r="A51" s="12" t="s">
        <v>111</v>
      </c>
      <c r="B51" s="13"/>
      <c r="C51" s="105" t="s">
        <v>112</v>
      </c>
      <c r="D51" s="111">
        <v>3985007.66</v>
      </c>
      <c r="E51" s="28"/>
      <c r="F51" s="35"/>
    </row>
    <row r="52" spans="1:6">
      <c r="A52" s="12" t="s">
        <v>113</v>
      </c>
      <c r="B52" s="13"/>
      <c r="C52" s="105" t="s">
        <v>114</v>
      </c>
      <c r="D52" s="111">
        <v>1730201.2</v>
      </c>
      <c r="E52" s="28"/>
      <c r="F52" s="35"/>
    </row>
    <row r="53" spans="1:6">
      <c r="A53" s="12" t="s">
        <v>115</v>
      </c>
      <c r="B53" s="13"/>
      <c r="C53" s="105" t="s">
        <v>116</v>
      </c>
      <c r="D53" s="111">
        <v>0</v>
      </c>
      <c r="E53" s="28"/>
      <c r="F53" s="35"/>
    </row>
    <row r="54" spans="1:6">
      <c r="A54" s="12" t="s">
        <v>117</v>
      </c>
      <c r="B54" s="13"/>
      <c r="C54" s="105" t="s">
        <v>118</v>
      </c>
      <c r="D54" s="111">
        <v>33900.980000000003</v>
      </c>
      <c r="E54" s="28"/>
      <c r="F54" s="35"/>
    </row>
    <row r="55" spans="1:6">
      <c r="A55" s="12" t="s">
        <v>119</v>
      </c>
      <c r="B55" s="13"/>
      <c r="C55" s="105" t="s">
        <v>120</v>
      </c>
      <c r="D55" s="111">
        <v>66148.399999999994</v>
      </c>
      <c r="E55" s="28"/>
      <c r="F55" s="35"/>
    </row>
    <row r="56" spans="1:6">
      <c r="A56" s="12" t="s">
        <v>121</v>
      </c>
      <c r="B56" s="13"/>
      <c r="C56" s="105" t="s">
        <v>122</v>
      </c>
      <c r="D56" s="111">
        <v>0</v>
      </c>
      <c r="E56" s="28"/>
      <c r="F56" s="35"/>
    </row>
    <row r="57" spans="1:6">
      <c r="A57" s="12" t="s">
        <v>123</v>
      </c>
      <c r="B57" s="13"/>
      <c r="C57" s="105" t="s">
        <v>124</v>
      </c>
      <c r="D57" s="111">
        <v>44775</v>
      </c>
      <c r="E57" s="28"/>
      <c r="F57" s="35"/>
    </row>
    <row r="58" spans="1:6">
      <c r="A58" s="12" t="s">
        <v>125</v>
      </c>
      <c r="B58" s="13"/>
      <c r="C58" s="105" t="s">
        <v>126</v>
      </c>
      <c r="D58" s="111">
        <v>2680970.23</v>
      </c>
      <c r="E58" s="28"/>
      <c r="F58" s="35"/>
    </row>
    <row r="59" spans="1:6">
      <c r="A59" s="12" t="s">
        <v>127</v>
      </c>
      <c r="B59" s="13"/>
      <c r="C59" s="105" t="s">
        <v>128</v>
      </c>
      <c r="D59" s="111">
        <v>0</v>
      </c>
      <c r="E59" s="28"/>
      <c r="F59" s="35"/>
    </row>
    <row r="60" spans="1:6">
      <c r="A60" s="12" t="s">
        <v>129</v>
      </c>
      <c r="B60" s="13"/>
      <c r="C60" s="105" t="s">
        <v>130</v>
      </c>
      <c r="D60" s="111">
        <v>0</v>
      </c>
      <c r="E60" s="28"/>
      <c r="F60" s="35"/>
    </row>
    <row r="61" spans="1:6" ht="13.5" thickBot="1">
      <c r="A61" s="12" t="s">
        <v>131</v>
      </c>
      <c r="B61" s="13"/>
      <c r="C61" s="105" t="s">
        <v>132</v>
      </c>
      <c r="D61" s="111">
        <v>0</v>
      </c>
      <c r="E61" s="28"/>
      <c r="F61" s="35"/>
    </row>
    <row r="62" spans="1:6" ht="13.5" thickBot="1">
      <c r="A62" s="19" t="s">
        <v>12</v>
      </c>
      <c r="B62" s="20"/>
      <c r="C62" s="21"/>
      <c r="D62" s="108">
        <f>SUM(D27:D61)</f>
        <v>37555549.379999995</v>
      </c>
      <c r="E62" s="28"/>
    </row>
    <row r="63" spans="1:6" ht="13.5" thickBot="1">
      <c r="A63" s="19" t="s">
        <v>13</v>
      </c>
      <c r="B63" s="20"/>
      <c r="C63" s="21"/>
      <c r="D63" s="108">
        <f>D24+D62</f>
        <v>116195677.27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36" t="s">
        <v>139</v>
      </c>
      <c r="B66" s="136"/>
      <c r="C66" s="136"/>
      <c r="D66" s="136"/>
      <c r="E66" s="39"/>
    </row>
    <row r="67" spans="1:5" ht="13.5" thickBot="1">
      <c r="A67" s="137" t="s">
        <v>135</v>
      </c>
      <c r="B67" s="137"/>
      <c r="C67" s="137"/>
      <c r="D67" s="137"/>
      <c r="E67" s="39"/>
    </row>
    <row r="68" spans="1:5">
      <c r="A68" s="40" t="s">
        <v>14</v>
      </c>
      <c r="B68" s="10"/>
      <c r="C68" s="41"/>
      <c r="D68" s="42"/>
      <c r="E68" s="38"/>
    </row>
    <row r="69" spans="1:5">
      <c r="A69" s="43"/>
      <c r="B69" s="31"/>
      <c r="C69" s="41"/>
      <c r="D69" s="44"/>
      <c r="E69" s="38"/>
    </row>
    <row r="70" spans="1:5" ht="13.5" thickBot="1">
      <c r="A70" s="40" t="s">
        <v>15</v>
      </c>
      <c r="B70" s="31"/>
      <c r="C70" s="41" t="s">
        <v>16</v>
      </c>
      <c r="D70" s="42" t="s">
        <v>17</v>
      </c>
      <c r="E70" s="38"/>
    </row>
    <row r="71" spans="1:5">
      <c r="A71" s="45" t="s">
        <v>18</v>
      </c>
      <c r="B71" s="46" t="s">
        <v>19</v>
      </c>
      <c r="C71" s="113" t="s">
        <v>20</v>
      </c>
      <c r="D71" s="114">
        <v>44391941.920000002</v>
      </c>
      <c r="E71" s="38"/>
    </row>
    <row r="72" spans="1:5">
      <c r="A72" s="47" t="s">
        <v>18</v>
      </c>
      <c r="B72" s="48" t="s">
        <v>21</v>
      </c>
      <c r="C72" s="49" t="s">
        <v>22</v>
      </c>
      <c r="D72" s="115">
        <v>17796576.59</v>
      </c>
      <c r="E72" s="38"/>
    </row>
    <row r="73" spans="1:5">
      <c r="A73" s="47" t="s">
        <v>18</v>
      </c>
      <c r="B73" s="48" t="s">
        <v>23</v>
      </c>
      <c r="C73" s="49">
        <v>40130</v>
      </c>
      <c r="D73" s="115">
        <v>1028932.68</v>
      </c>
      <c r="E73" s="38"/>
    </row>
    <row r="74" spans="1:5">
      <c r="A74" s="47" t="s">
        <v>18</v>
      </c>
      <c r="B74" s="48" t="s">
        <v>24</v>
      </c>
      <c r="C74" s="49" t="s">
        <v>25</v>
      </c>
      <c r="D74" s="115">
        <v>5411128.6799999997</v>
      </c>
      <c r="E74" s="38"/>
    </row>
    <row r="75" spans="1:5">
      <c r="A75" s="47" t="s">
        <v>18</v>
      </c>
      <c r="B75" s="48" t="s">
        <v>26</v>
      </c>
      <c r="C75" s="49">
        <v>40160</v>
      </c>
      <c r="D75" s="115">
        <v>146894</v>
      </c>
      <c r="E75" s="38"/>
    </row>
    <row r="76" spans="1:5">
      <c r="A76" s="47" t="s">
        <v>18</v>
      </c>
      <c r="B76" s="48" t="s">
        <v>27</v>
      </c>
      <c r="C76" s="49">
        <v>40180</v>
      </c>
      <c r="D76" s="115">
        <v>0</v>
      </c>
      <c r="E76" s="38"/>
    </row>
    <row r="77" spans="1:5">
      <c r="A77" s="47" t="s">
        <v>18</v>
      </c>
      <c r="B77" s="48" t="s">
        <v>28</v>
      </c>
      <c r="C77" s="49">
        <v>40190</v>
      </c>
      <c r="D77" s="115">
        <v>0</v>
      </c>
      <c r="E77" s="38"/>
    </row>
    <row r="78" spans="1:5">
      <c r="A78" s="47" t="s">
        <v>29</v>
      </c>
      <c r="B78" s="48" t="s">
        <v>19</v>
      </c>
      <c r="C78" s="49" t="s">
        <v>30</v>
      </c>
      <c r="D78" s="115">
        <v>6053618.0900000008</v>
      </c>
      <c r="E78" s="38"/>
    </row>
    <row r="79" spans="1:5">
      <c r="A79" s="47" t="s">
        <v>29</v>
      </c>
      <c r="B79" s="48" t="s">
        <v>21</v>
      </c>
      <c r="C79" s="49" t="s">
        <v>31</v>
      </c>
      <c r="D79" s="115">
        <v>2213091.0099999998</v>
      </c>
      <c r="E79" s="38"/>
    </row>
    <row r="80" spans="1:5">
      <c r="A80" s="47" t="s">
        <v>29</v>
      </c>
      <c r="B80" s="48" t="s">
        <v>23</v>
      </c>
      <c r="C80" s="49">
        <v>40330</v>
      </c>
      <c r="D80" s="115">
        <v>114867.72</v>
      </c>
      <c r="E80" s="38"/>
    </row>
    <row r="81" spans="1:5">
      <c r="A81" s="47" t="s">
        <v>29</v>
      </c>
      <c r="B81" s="48" t="s">
        <v>24</v>
      </c>
      <c r="C81" s="49" t="s">
        <v>32</v>
      </c>
      <c r="D81" s="115">
        <v>1480054.4</v>
      </c>
      <c r="E81" s="38"/>
    </row>
    <row r="82" spans="1:5">
      <c r="A82" s="47" t="s">
        <v>29</v>
      </c>
      <c r="B82" s="116" t="s">
        <v>26</v>
      </c>
      <c r="C82" s="49">
        <v>40360</v>
      </c>
      <c r="D82" s="115">
        <v>3022.8</v>
      </c>
      <c r="E82" s="38"/>
    </row>
    <row r="83" spans="1:5">
      <c r="A83" s="47" t="s">
        <v>29</v>
      </c>
      <c r="B83" s="116" t="s">
        <v>27</v>
      </c>
      <c r="C83" s="49">
        <v>40380</v>
      </c>
      <c r="D83" s="115">
        <v>0</v>
      </c>
      <c r="E83" s="38"/>
    </row>
    <row r="84" spans="1:5" ht="13.5" thickBot="1">
      <c r="A84" s="47" t="s">
        <v>29</v>
      </c>
      <c r="B84" s="116" t="s">
        <v>28</v>
      </c>
      <c r="C84" s="49">
        <v>40390</v>
      </c>
      <c r="D84" s="115">
        <v>0</v>
      </c>
      <c r="E84" s="38"/>
    </row>
    <row r="85" spans="1:5" ht="13.5" thickBot="1">
      <c r="A85" s="19" t="s">
        <v>33</v>
      </c>
      <c r="B85" s="20"/>
      <c r="C85" s="21"/>
      <c r="D85" s="108">
        <f>SUM(D71:D84)</f>
        <v>78640127.890000015</v>
      </c>
      <c r="E85" s="38"/>
    </row>
    <row r="86" spans="1:5">
      <c r="A86" s="51"/>
      <c r="B86" s="52"/>
      <c r="C86" s="53"/>
      <c r="D86" s="54"/>
      <c r="E86" s="38"/>
    </row>
    <row r="87" spans="1:5">
      <c r="A87" s="55" t="s">
        <v>34</v>
      </c>
      <c r="B87" s="52"/>
      <c r="C87" s="53"/>
      <c r="D87" s="54"/>
      <c r="E87" s="38"/>
    </row>
    <row r="88" spans="1:5">
      <c r="A88" s="56" t="s">
        <v>18</v>
      </c>
      <c r="B88" s="57" t="s">
        <v>19</v>
      </c>
      <c r="C88" s="49">
        <v>40110</v>
      </c>
      <c r="D88" s="115">
        <v>0</v>
      </c>
      <c r="E88" s="38"/>
    </row>
    <row r="89" spans="1:5" ht="13.5" thickBot="1">
      <c r="A89" s="58" t="s">
        <v>29</v>
      </c>
      <c r="B89" s="59" t="s">
        <v>19</v>
      </c>
      <c r="C89" s="60">
        <v>40310</v>
      </c>
      <c r="D89" s="117">
        <v>0</v>
      </c>
      <c r="E89" s="38"/>
    </row>
    <row r="90" spans="1:5" ht="13.5" thickBot="1">
      <c r="A90" s="19" t="s">
        <v>35</v>
      </c>
      <c r="B90" s="20"/>
      <c r="C90" s="21"/>
      <c r="D90" s="108">
        <f>SUM(D88:D89)</f>
        <v>0</v>
      </c>
      <c r="E90" s="38"/>
    </row>
    <row r="91" spans="1:5" ht="13.5" thickBot="1">
      <c r="A91" s="43"/>
      <c r="B91" s="52"/>
      <c r="C91" s="53"/>
      <c r="D91" s="54"/>
      <c r="E91" s="38"/>
    </row>
    <row r="92" spans="1:5" ht="13.5" thickBot="1">
      <c r="A92" s="19" t="s">
        <v>36</v>
      </c>
      <c r="B92" s="20"/>
      <c r="C92" s="21"/>
      <c r="D92" s="108">
        <f>+D85+D90</f>
        <v>78640127.890000015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26" t="s">
        <v>37</v>
      </c>
      <c r="B94" s="127"/>
      <c r="C94" s="64"/>
      <c r="D94" s="65"/>
      <c r="E94" s="38"/>
    </row>
    <row r="95" spans="1:5">
      <c r="A95" s="66" t="s">
        <v>18</v>
      </c>
      <c r="B95" s="67"/>
      <c r="C95" s="68"/>
      <c r="D95" s="118">
        <v>68775473.870000005</v>
      </c>
      <c r="E95" s="38"/>
    </row>
    <row r="96" spans="1:5">
      <c r="A96" s="70"/>
      <c r="B96" s="52"/>
      <c r="C96" s="71"/>
      <c r="D96" s="72"/>
      <c r="E96" s="38"/>
    </row>
    <row r="97" spans="1:256">
      <c r="A97" s="73" t="s">
        <v>29</v>
      </c>
      <c r="B97" s="74"/>
      <c r="C97" s="75"/>
      <c r="D97" s="119">
        <v>9864654.0200000014</v>
      </c>
      <c r="E97" s="38"/>
    </row>
    <row r="98" spans="1:256" ht="13.5" thickBot="1">
      <c r="A98" s="77"/>
      <c r="B98" s="52"/>
      <c r="C98" s="71"/>
      <c r="D98" s="72"/>
      <c r="E98" s="38"/>
    </row>
    <row r="99" spans="1:256" ht="13.5" thickBot="1">
      <c r="A99" s="78" t="s">
        <v>2</v>
      </c>
      <c r="B99" s="79"/>
      <c r="C99" s="80"/>
      <c r="D99" s="120">
        <v>78640127.890000001</v>
      </c>
      <c r="E99" s="38"/>
    </row>
    <row r="100" spans="1:256">
      <c r="A100" s="82"/>
      <c r="B100" s="67"/>
      <c r="C100" s="62"/>
      <c r="D100" s="83"/>
      <c r="E100" s="38"/>
    </row>
    <row r="101" spans="1:256">
      <c r="A101" s="84" t="s">
        <v>38</v>
      </c>
      <c r="B101" s="85"/>
      <c r="C101" s="86"/>
      <c r="D101" s="121">
        <v>3985007.66</v>
      </c>
      <c r="E101" s="38"/>
    </row>
    <row r="102" spans="1:256" ht="13.5" thickBot="1">
      <c r="A102" s="82"/>
      <c r="B102" s="88"/>
      <c r="C102" s="62"/>
      <c r="D102" s="72"/>
      <c r="E102" s="38"/>
    </row>
    <row r="103" spans="1:256" ht="13.5" thickBot="1">
      <c r="A103" s="19" t="s">
        <v>39</v>
      </c>
      <c r="B103" s="20"/>
      <c r="C103" s="21"/>
      <c r="D103" s="108">
        <f>D99+D101</f>
        <v>82625135.549999997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2" spans="3:16">
      <c r="C182" s="1"/>
    </row>
    <row r="183" spans="3:16">
      <c r="C183" s="1"/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96"/>
      <c r="B229" s="97"/>
      <c r="C229" s="98"/>
      <c r="D229" s="97"/>
      <c r="E229" s="97"/>
      <c r="F229" s="99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96"/>
      <c r="B246" s="97"/>
      <c r="C246" s="98"/>
      <c r="D246" s="97"/>
      <c r="E246" s="97"/>
      <c r="F246" s="99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96"/>
      <c r="B295" s="97"/>
      <c r="C295" s="98"/>
      <c r="D295" s="97"/>
      <c r="E295" s="97"/>
      <c r="F295" s="99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96"/>
      <c r="B307" s="97"/>
      <c r="C307" s="98"/>
      <c r="D307" s="97"/>
      <c r="E307" s="97"/>
      <c r="F307" s="99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96"/>
      <c r="B321" s="97"/>
      <c r="C321" s="98"/>
      <c r="D321" s="97"/>
      <c r="E321" s="97"/>
      <c r="F321" s="99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96"/>
      <c r="B334" s="97"/>
      <c r="C334" s="98"/>
      <c r="D334" s="97"/>
      <c r="E334" s="97"/>
      <c r="F334" s="99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96"/>
      <c r="B415" s="97"/>
      <c r="C415" s="98"/>
      <c r="D415" s="97"/>
      <c r="E415" s="97"/>
      <c r="F415" s="99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96"/>
      <c r="B480" s="97"/>
      <c r="C480" s="98"/>
      <c r="D480" s="97"/>
      <c r="E480" s="97"/>
      <c r="F480" s="99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9.140625" style="90"/>
    <col min="4" max="4" width="20.85546875" style="1" customWidth="1"/>
    <col min="5" max="5" width="21" style="1" customWidth="1"/>
    <col min="6" max="16384" width="9.140625" style="1"/>
  </cols>
  <sheetData>
    <row r="1" spans="1:16">
      <c r="A1" s="138" t="s">
        <v>140</v>
      </c>
      <c r="B1" s="138"/>
      <c r="C1" s="138"/>
      <c r="D1" s="138"/>
      <c r="E1" s="138"/>
    </row>
    <row r="2" spans="1:16" ht="13.5" thickBot="1">
      <c r="A2" s="132"/>
      <c r="B2" s="132"/>
      <c r="C2" s="132"/>
      <c r="D2" s="2" t="s">
        <v>0</v>
      </c>
      <c r="E2" s="3" t="s">
        <v>137</v>
      </c>
    </row>
    <row r="3" spans="1:16" ht="13.5" thickBot="1">
      <c r="A3" s="124" t="s">
        <v>135</v>
      </c>
      <c r="B3" s="4"/>
      <c r="C3" s="4"/>
      <c r="D3" s="4"/>
      <c r="E3" s="125"/>
      <c r="F3" s="5"/>
    </row>
    <row r="4" spans="1:16" ht="12.75" customHeight="1">
      <c r="A4" s="6"/>
      <c r="B4" s="7"/>
      <c r="C4" s="8"/>
      <c r="D4" s="8" t="s">
        <v>1</v>
      </c>
      <c r="E4" s="134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135"/>
      <c r="F5" s="5"/>
    </row>
    <row r="6" spans="1:16">
      <c r="A6" s="12" t="s">
        <v>41</v>
      </c>
      <c r="B6" s="13"/>
      <c r="C6" s="105" t="s">
        <v>42</v>
      </c>
      <c r="D6" s="106">
        <v>820222</v>
      </c>
      <c r="E6" s="107">
        <v>833489.8</v>
      </c>
      <c r="F6" s="5"/>
    </row>
    <row r="7" spans="1:16">
      <c r="A7" s="12" t="s">
        <v>43</v>
      </c>
      <c r="B7" s="13"/>
      <c r="C7" s="105" t="s">
        <v>20</v>
      </c>
      <c r="D7" s="106">
        <v>7133295.4199999999</v>
      </c>
      <c r="E7" s="107">
        <v>7860795.1200000001</v>
      </c>
      <c r="F7" s="5"/>
    </row>
    <row r="8" spans="1:16">
      <c r="A8" s="12" t="s">
        <v>44</v>
      </c>
      <c r="B8" s="13"/>
      <c r="C8" s="105" t="s">
        <v>22</v>
      </c>
      <c r="D8" s="106">
        <v>2345476.2400000002</v>
      </c>
      <c r="E8" s="107">
        <v>2499979.8400000003</v>
      </c>
      <c r="F8" s="5"/>
    </row>
    <row r="9" spans="1:16">
      <c r="A9" s="12" t="s">
        <v>45</v>
      </c>
      <c r="B9" s="13"/>
      <c r="C9" s="105" t="s">
        <v>46</v>
      </c>
      <c r="D9" s="106">
        <v>347295.8</v>
      </c>
      <c r="E9" s="107">
        <v>377475.2</v>
      </c>
      <c r="F9" s="5"/>
    </row>
    <row r="10" spans="1:16">
      <c r="A10" s="12" t="s">
        <v>47</v>
      </c>
      <c r="B10" s="13"/>
      <c r="C10" s="105" t="s">
        <v>25</v>
      </c>
      <c r="D10" s="106">
        <v>516842.8</v>
      </c>
      <c r="E10" s="107">
        <v>683917.2</v>
      </c>
      <c r="F10" s="5"/>
    </row>
    <row r="11" spans="1:16">
      <c r="A11" s="12" t="s">
        <v>48</v>
      </c>
      <c r="B11" s="13"/>
      <c r="C11" s="105" t="s">
        <v>49</v>
      </c>
      <c r="D11" s="106">
        <v>0</v>
      </c>
      <c r="E11" s="107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2" t="s">
        <v>50</v>
      </c>
      <c r="B12" s="13"/>
      <c r="C12" s="105" t="s">
        <v>51</v>
      </c>
      <c r="D12" s="106">
        <v>0</v>
      </c>
      <c r="E12" s="107">
        <v>0</v>
      </c>
      <c r="F12" s="5"/>
    </row>
    <row r="13" spans="1:16" ht="13.5" thickBot="1">
      <c r="A13" s="12" t="s">
        <v>52</v>
      </c>
      <c r="B13" s="13"/>
      <c r="C13" s="105" t="s">
        <v>53</v>
      </c>
      <c r="D13" s="106">
        <v>6600</v>
      </c>
      <c r="E13" s="107">
        <v>6600</v>
      </c>
      <c r="F13" s="5"/>
    </row>
    <row r="14" spans="1:16" ht="13.5" thickBot="1">
      <c r="A14" s="19" t="s">
        <v>6</v>
      </c>
      <c r="B14" s="20"/>
      <c r="C14" s="21"/>
      <c r="D14" s="108">
        <f>SUM(D6:D13)</f>
        <v>11169732.260000002</v>
      </c>
      <c r="E14" s="108">
        <f>SUM(E6:E13)</f>
        <v>12262257.159999998</v>
      </c>
      <c r="F14" s="5"/>
    </row>
    <row r="15" spans="1:16">
      <c r="A15" s="23" t="s">
        <v>54</v>
      </c>
      <c r="B15" s="13"/>
      <c r="C15" s="109" t="s">
        <v>55</v>
      </c>
      <c r="D15" s="110">
        <v>13267.8</v>
      </c>
      <c r="E15" s="27"/>
      <c r="F15" s="5"/>
    </row>
    <row r="16" spans="1:16">
      <c r="A16" s="23" t="s">
        <v>56</v>
      </c>
      <c r="B16" s="13"/>
      <c r="C16" s="109" t="s">
        <v>30</v>
      </c>
      <c r="D16" s="110">
        <v>727499.7</v>
      </c>
      <c r="E16" s="27"/>
      <c r="F16" s="5"/>
    </row>
    <row r="17" spans="1:6">
      <c r="A17" s="23" t="s">
        <v>57</v>
      </c>
      <c r="B17" s="13"/>
      <c r="C17" s="109" t="s">
        <v>31</v>
      </c>
      <c r="D17" s="110">
        <v>154503.6</v>
      </c>
      <c r="E17" s="27"/>
      <c r="F17" s="5"/>
    </row>
    <row r="18" spans="1:6">
      <c r="A18" s="23" t="s">
        <v>58</v>
      </c>
      <c r="B18" s="13"/>
      <c r="C18" s="109" t="s">
        <v>59</v>
      </c>
      <c r="D18" s="110">
        <v>30179.4</v>
      </c>
      <c r="E18" s="27"/>
      <c r="F18" s="5"/>
    </row>
    <row r="19" spans="1:6">
      <c r="A19" s="23" t="s">
        <v>60</v>
      </c>
      <c r="B19" s="13"/>
      <c r="C19" s="109" t="s">
        <v>32</v>
      </c>
      <c r="D19" s="110">
        <v>167074.4</v>
      </c>
      <c r="E19" s="27"/>
      <c r="F19" s="5"/>
    </row>
    <row r="20" spans="1:6">
      <c r="A20" s="23" t="s">
        <v>61</v>
      </c>
      <c r="B20" s="13"/>
      <c r="C20" s="109" t="s">
        <v>62</v>
      </c>
      <c r="D20" s="110">
        <v>0</v>
      </c>
      <c r="E20" s="27"/>
      <c r="F20" s="5"/>
    </row>
    <row r="21" spans="1:6">
      <c r="A21" s="23" t="s">
        <v>63</v>
      </c>
      <c r="B21" s="18"/>
      <c r="C21" s="109" t="s">
        <v>64</v>
      </c>
      <c r="D21" s="110">
        <v>0</v>
      </c>
      <c r="E21" s="27"/>
      <c r="F21" s="5"/>
    </row>
    <row r="22" spans="1:6" ht="13.5" thickBot="1">
      <c r="A22" s="23" t="s">
        <v>65</v>
      </c>
      <c r="B22" s="18"/>
      <c r="C22" s="109" t="s">
        <v>66</v>
      </c>
      <c r="D22" s="110">
        <v>0</v>
      </c>
      <c r="E22" s="28"/>
      <c r="F22" s="5"/>
    </row>
    <row r="23" spans="1:6" ht="13.5" thickBot="1">
      <c r="A23" s="19" t="s">
        <v>7</v>
      </c>
      <c r="B23" s="20"/>
      <c r="C23" s="21"/>
      <c r="D23" s="108">
        <f>SUM(D15:D22)</f>
        <v>1092524.8999999999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108">
        <f>D23+D14</f>
        <v>12262257.160000002</v>
      </c>
      <c r="E24" s="108">
        <v>12262257.160000002</v>
      </c>
      <c r="F24" s="5"/>
    </row>
    <row r="25" spans="1:6">
      <c r="A25" s="30"/>
      <c r="B25" s="31"/>
      <c r="C25" s="32"/>
      <c r="D25" s="33"/>
      <c r="E25" s="28"/>
      <c r="F25" s="5"/>
    </row>
    <row r="26" spans="1:6">
      <c r="A26" s="9" t="s">
        <v>10</v>
      </c>
      <c r="B26" s="31"/>
      <c r="C26" s="32"/>
      <c r="D26" s="33"/>
      <c r="E26" s="27"/>
      <c r="F26" s="5"/>
    </row>
    <row r="27" spans="1:6">
      <c r="A27" s="12" t="s">
        <v>67</v>
      </c>
      <c r="B27" s="13"/>
      <c r="C27" s="105" t="s">
        <v>68</v>
      </c>
      <c r="D27" s="111">
        <v>0</v>
      </c>
      <c r="E27" s="27"/>
      <c r="F27" s="35"/>
    </row>
    <row r="28" spans="1:6">
      <c r="A28" s="12" t="s">
        <v>69</v>
      </c>
      <c r="B28" s="13"/>
      <c r="C28" s="105" t="s">
        <v>70</v>
      </c>
      <c r="D28" s="111">
        <v>166074.26</v>
      </c>
      <c r="E28" s="27"/>
      <c r="F28" s="35"/>
    </row>
    <row r="29" spans="1:6">
      <c r="A29" s="12" t="s">
        <v>71</v>
      </c>
      <c r="B29" s="13"/>
      <c r="C29" s="105" t="s">
        <v>72</v>
      </c>
      <c r="D29" s="111">
        <v>0</v>
      </c>
      <c r="E29" s="27"/>
      <c r="F29" s="35"/>
    </row>
    <row r="30" spans="1:6">
      <c r="A30" s="12" t="s">
        <v>73</v>
      </c>
      <c r="B30" s="13"/>
      <c r="C30" s="105" t="s">
        <v>74</v>
      </c>
      <c r="D30" s="111">
        <v>0</v>
      </c>
      <c r="E30" s="28"/>
      <c r="F30" s="35"/>
    </row>
    <row r="31" spans="1:6">
      <c r="A31" s="12" t="s">
        <v>75</v>
      </c>
      <c r="B31" s="13"/>
      <c r="C31" s="105" t="s">
        <v>76</v>
      </c>
      <c r="D31" s="111">
        <v>0</v>
      </c>
      <c r="E31" s="28"/>
      <c r="F31" s="35"/>
    </row>
    <row r="32" spans="1:6">
      <c r="A32" s="12" t="s">
        <v>77</v>
      </c>
      <c r="B32" s="13"/>
      <c r="C32" s="105" t="s">
        <v>78</v>
      </c>
      <c r="D32" s="111">
        <v>129907.2</v>
      </c>
      <c r="E32" s="28"/>
      <c r="F32" s="35"/>
    </row>
    <row r="33" spans="1:10">
      <c r="A33" s="12" t="s">
        <v>79</v>
      </c>
      <c r="B33" s="13"/>
      <c r="C33" s="14">
        <v>40262</v>
      </c>
      <c r="D33" s="111">
        <v>8596.7999999999993</v>
      </c>
      <c r="E33" s="28"/>
      <c r="F33" s="35"/>
    </row>
    <row r="34" spans="1:10">
      <c r="A34" s="12" t="s">
        <v>80</v>
      </c>
      <c r="B34" s="13"/>
      <c r="C34" s="105" t="s">
        <v>81</v>
      </c>
      <c r="D34" s="111">
        <v>0</v>
      </c>
      <c r="E34" s="28"/>
      <c r="F34" s="35"/>
    </row>
    <row r="35" spans="1:10">
      <c r="A35" s="12" t="s">
        <v>82</v>
      </c>
      <c r="B35" s="13"/>
      <c r="C35" s="105" t="s">
        <v>83</v>
      </c>
      <c r="D35" s="111">
        <v>0</v>
      </c>
      <c r="E35" s="28"/>
      <c r="F35" s="35"/>
    </row>
    <row r="36" spans="1:10">
      <c r="A36" s="12" t="s">
        <v>84</v>
      </c>
      <c r="B36" s="13"/>
      <c r="C36" s="14">
        <v>40265</v>
      </c>
      <c r="D36" s="111">
        <v>5731.2</v>
      </c>
      <c r="E36" s="28"/>
      <c r="F36" s="35"/>
    </row>
    <row r="37" spans="1:10">
      <c r="A37" s="12" t="s">
        <v>11</v>
      </c>
      <c r="B37" s="13"/>
      <c r="C37" s="105" t="s">
        <v>138</v>
      </c>
      <c r="D37" s="111">
        <v>0</v>
      </c>
      <c r="E37" s="28"/>
      <c r="F37" s="35"/>
    </row>
    <row r="38" spans="1:10">
      <c r="A38" s="12" t="s">
        <v>85</v>
      </c>
      <c r="B38" s="13"/>
      <c r="C38" s="105" t="s">
        <v>86</v>
      </c>
      <c r="D38" s="111">
        <v>0</v>
      </c>
      <c r="E38" s="28"/>
      <c r="F38" s="35"/>
    </row>
    <row r="39" spans="1:10">
      <c r="A39" s="12" t="s">
        <v>87</v>
      </c>
      <c r="B39" s="13"/>
      <c r="C39" s="105" t="s">
        <v>88</v>
      </c>
      <c r="D39" s="111">
        <v>0</v>
      </c>
      <c r="E39" s="28"/>
      <c r="F39" s="112"/>
      <c r="G39" s="5"/>
    </row>
    <row r="40" spans="1:10">
      <c r="A40" s="12" t="s">
        <v>89</v>
      </c>
      <c r="B40" s="13"/>
      <c r="C40" s="105" t="s">
        <v>90</v>
      </c>
      <c r="D40" s="111">
        <v>480373.95</v>
      </c>
      <c r="E40" s="28"/>
      <c r="F40" s="112"/>
    </row>
    <row r="41" spans="1:10">
      <c r="A41" s="12" t="s">
        <v>91</v>
      </c>
      <c r="B41" s="13"/>
      <c r="C41" s="105" t="s">
        <v>92</v>
      </c>
      <c r="D41" s="111">
        <v>434670</v>
      </c>
      <c r="E41" s="28"/>
      <c r="F41" s="30"/>
    </row>
    <row r="42" spans="1:10">
      <c r="A42" s="12" t="s">
        <v>93</v>
      </c>
      <c r="B42" s="13"/>
      <c r="C42" s="105" t="s">
        <v>94</v>
      </c>
      <c r="D42" s="111">
        <v>111095</v>
      </c>
      <c r="E42" s="28"/>
      <c r="F42" s="112"/>
    </row>
    <row r="43" spans="1:10">
      <c r="A43" s="12" t="s">
        <v>95</v>
      </c>
      <c r="B43" s="13"/>
      <c r="C43" s="105" t="s">
        <v>96</v>
      </c>
      <c r="D43" s="111">
        <v>475</v>
      </c>
      <c r="E43" s="28"/>
      <c r="F43" s="35"/>
    </row>
    <row r="44" spans="1:10">
      <c r="A44" s="12" t="s">
        <v>97</v>
      </c>
      <c r="B44" s="13"/>
      <c r="C44" s="105" t="s">
        <v>98</v>
      </c>
      <c r="D44" s="111">
        <v>10428</v>
      </c>
      <c r="E44" s="28"/>
      <c r="F44" s="35"/>
      <c r="J44" s="5"/>
    </row>
    <row r="45" spans="1:10">
      <c r="A45" s="12" t="s">
        <v>99</v>
      </c>
      <c r="B45" s="13"/>
      <c r="C45" s="105" t="s">
        <v>100</v>
      </c>
      <c r="D45" s="111">
        <v>638873.53</v>
      </c>
      <c r="E45" s="28"/>
      <c r="F45" s="35"/>
    </row>
    <row r="46" spans="1:10">
      <c r="A46" s="12" t="s">
        <v>101</v>
      </c>
      <c r="B46" s="13"/>
      <c r="C46" s="105" t="s">
        <v>102</v>
      </c>
      <c r="D46" s="111">
        <v>988302.12</v>
      </c>
      <c r="E46" s="28"/>
      <c r="F46" s="35"/>
    </row>
    <row r="47" spans="1:10">
      <c r="A47" s="12" t="s">
        <v>103</v>
      </c>
      <c r="B47" s="13"/>
      <c r="C47" s="105" t="s">
        <v>104</v>
      </c>
      <c r="D47" s="111">
        <v>94921.2</v>
      </c>
      <c r="E47" s="28"/>
      <c r="F47" s="35"/>
    </row>
    <row r="48" spans="1:10">
      <c r="A48" s="12" t="s">
        <v>105</v>
      </c>
      <c r="B48" s="13"/>
      <c r="C48" s="105" t="s">
        <v>106</v>
      </c>
      <c r="D48" s="111">
        <v>1694790.98</v>
      </c>
      <c r="E48" s="28"/>
      <c r="F48" s="35"/>
    </row>
    <row r="49" spans="1:6">
      <c r="A49" s="12" t="s">
        <v>107</v>
      </c>
      <c r="B49" s="13"/>
      <c r="C49" s="105" t="s">
        <v>108</v>
      </c>
      <c r="D49" s="111">
        <v>18873.759999999998</v>
      </c>
      <c r="E49" s="28"/>
      <c r="F49" s="35"/>
    </row>
    <row r="50" spans="1:6">
      <c r="A50" s="12" t="s">
        <v>109</v>
      </c>
      <c r="B50" s="13"/>
      <c r="C50" s="105" t="s">
        <v>110</v>
      </c>
      <c r="D50" s="111">
        <v>134825.32</v>
      </c>
      <c r="E50" s="28"/>
      <c r="F50" s="35"/>
    </row>
    <row r="51" spans="1:6">
      <c r="A51" s="12" t="s">
        <v>111</v>
      </c>
      <c r="B51" s="13"/>
      <c r="C51" s="105" t="s">
        <v>112</v>
      </c>
      <c r="D51" s="111">
        <v>620041.18999999994</v>
      </c>
      <c r="E51" s="28"/>
      <c r="F51" s="35"/>
    </row>
    <row r="52" spans="1:6">
      <c r="A52" s="12" t="s">
        <v>113</v>
      </c>
      <c r="B52" s="13"/>
      <c r="C52" s="105" t="s">
        <v>114</v>
      </c>
      <c r="D52" s="111">
        <v>34221</v>
      </c>
      <c r="E52" s="28"/>
      <c r="F52" s="35"/>
    </row>
    <row r="53" spans="1:6">
      <c r="A53" s="12" t="s">
        <v>115</v>
      </c>
      <c r="B53" s="13"/>
      <c r="C53" s="105" t="s">
        <v>116</v>
      </c>
      <c r="D53" s="111">
        <v>42571.25</v>
      </c>
      <c r="E53" s="28"/>
      <c r="F53" s="35"/>
    </row>
    <row r="54" spans="1:6">
      <c r="A54" s="12" t="s">
        <v>117</v>
      </c>
      <c r="B54" s="13"/>
      <c r="C54" s="105" t="s">
        <v>118</v>
      </c>
      <c r="D54" s="111">
        <v>35159</v>
      </c>
      <c r="E54" s="28"/>
      <c r="F54" s="35"/>
    </row>
    <row r="55" spans="1:6">
      <c r="A55" s="12" t="s">
        <v>119</v>
      </c>
      <c r="B55" s="13"/>
      <c r="C55" s="105" t="s">
        <v>120</v>
      </c>
      <c r="D55" s="111">
        <v>3030</v>
      </c>
      <c r="E55" s="28"/>
      <c r="F55" s="35"/>
    </row>
    <row r="56" spans="1:6">
      <c r="A56" s="12" t="s">
        <v>121</v>
      </c>
      <c r="B56" s="13"/>
      <c r="C56" s="105" t="s">
        <v>122</v>
      </c>
      <c r="D56" s="111">
        <v>0</v>
      </c>
      <c r="E56" s="28"/>
      <c r="F56" s="35"/>
    </row>
    <row r="57" spans="1:6">
      <c r="A57" s="12" t="s">
        <v>123</v>
      </c>
      <c r="B57" s="13"/>
      <c r="C57" s="105" t="s">
        <v>124</v>
      </c>
      <c r="D57" s="111">
        <v>0</v>
      </c>
      <c r="E57" s="28"/>
      <c r="F57" s="35"/>
    </row>
    <row r="58" spans="1:6">
      <c r="A58" s="12" t="s">
        <v>125</v>
      </c>
      <c r="B58" s="13"/>
      <c r="C58" s="105" t="s">
        <v>126</v>
      </c>
      <c r="D58" s="111">
        <v>0</v>
      </c>
      <c r="E58" s="28"/>
      <c r="F58" s="35"/>
    </row>
    <row r="59" spans="1:6">
      <c r="A59" s="12" t="s">
        <v>127</v>
      </c>
      <c r="B59" s="13"/>
      <c r="C59" s="105" t="s">
        <v>128</v>
      </c>
      <c r="D59" s="111">
        <v>0</v>
      </c>
      <c r="E59" s="28"/>
      <c r="F59" s="35"/>
    </row>
    <row r="60" spans="1:6">
      <c r="A60" s="12" t="s">
        <v>129</v>
      </c>
      <c r="B60" s="13"/>
      <c r="C60" s="105" t="s">
        <v>130</v>
      </c>
      <c r="D60" s="111">
        <v>0</v>
      </c>
      <c r="E60" s="28"/>
      <c r="F60" s="35"/>
    </row>
    <row r="61" spans="1:6" ht="13.5" thickBot="1">
      <c r="A61" s="12" t="s">
        <v>131</v>
      </c>
      <c r="B61" s="13"/>
      <c r="C61" s="105" t="s">
        <v>132</v>
      </c>
      <c r="D61" s="111">
        <v>0</v>
      </c>
      <c r="E61" s="28"/>
      <c r="F61" s="35"/>
    </row>
    <row r="62" spans="1:6" ht="13.5" thickBot="1">
      <c r="A62" s="19" t="s">
        <v>12</v>
      </c>
      <c r="B62" s="20"/>
      <c r="C62" s="21"/>
      <c r="D62" s="108">
        <f>SUM(D27:D61)</f>
        <v>5652960.7599999998</v>
      </c>
      <c r="E62" s="28"/>
    </row>
    <row r="63" spans="1:6" ht="13.5" thickBot="1">
      <c r="A63" s="19" t="s">
        <v>13</v>
      </c>
      <c r="B63" s="20"/>
      <c r="C63" s="21"/>
      <c r="D63" s="108">
        <f>D24+D62</f>
        <v>17915217.920000002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36" t="s">
        <v>140</v>
      </c>
      <c r="B66" s="136"/>
      <c r="C66" s="136"/>
      <c r="D66" s="136"/>
      <c r="E66" s="39"/>
    </row>
    <row r="67" spans="1:5" ht="13.5" thickBot="1">
      <c r="A67" s="137" t="s">
        <v>135</v>
      </c>
      <c r="B67" s="137"/>
      <c r="C67" s="137"/>
      <c r="D67" s="137"/>
      <c r="E67" s="39"/>
    </row>
    <row r="68" spans="1:5">
      <c r="A68" s="40" t="s">
        <v>14</v>
      </c>
      <c r="B68" s="10"/>
      <c r="C68" s="41"/>
      <c r="D68" s="42"/>
      <c r="E68" s="38"/>
    </row>
    <row r="69" spans="1:5">
      <c r="A69" s="43"/>
      <c r="B69" s="31"/>
      <c r="C69" s="41"/>
      <c r="D69" s="44"/>
      <c r="E69" s="38"/>
    </row>
    <row r="70" spans="1:5" ht="13.5" thickBot="1">
      <c r="A70" s="40" t="s">
        <v>15</v>
      </c>
      <c r="B70" s="31"/>
      <c r="C70" s="41" t="s">
        <v>16</v>
      </c>
      <c r="D70" s="42" t="s">
        <v>17</v>
      </c>
      <c r="E70" s="38"/>
    </row>
    <row r="71" spans="1:5">
      <c r="A71" s="45" t="s">
        <v>18</v>
      </c>
      <c r="B71" s="46" t="s">
        <v>19</v>
      </c>
      <c r="C71" s="113" t="s">
        <v>20</v>
      </c>
      <c r="D71" s="114">
        <v>7953517.4199999999</v>
      </c>
      <c r="E71" s="38"/>
    </row>
    <row r="72" spans="1:5">
      <c r="A72" s="47" t="s">
        <v>18</v>
      </c>
      <c r="B72" s="48" t="s">
        <v>21</v>
      </c>
      <c r="C72" s="49" t="s">
        <v>22</v>
      </c>
      <c r="D72" s="115">
        <v>2345476.2400000002</v>
      </c>
      <c r="E72" s="38"/>
    </row>
    <row r="73" spans="1:5">
      <c r="A73" s="47" t="s">
        <v>18</v>
      </c>
      <c r="B73" s="48" t="s">
        <v>23</v>
      </c>
      <c r="C73" s="49">
        <v>40130</v>
      </c>
      <c r="D73" s="115">
        <v>347295.8</v>
      </c>
      <c r="E73" s="38"/>
    </row>
    <row r="74" spans="1:5">
      <c r="A74" s="47" t="s">
        <v>18</v>
      </c>
      <c r="B74" s="48" t="s">
        <v>24</v>
      </c>
      <c r="C74" s="49" t="s">
        <v>25</v>
      </c>
      <c r="D74" s="115">
        <v>516842.8</v>
      </c>
      <c r="E74" s="38"/>
    </row>
    <row r="75" spans="1:5">
      <c r="A75" s="47" t="s">
        <v>18</v>
      </c>
      <c r="B75" s="48" t="s">
        <v>26</v>
      </c>
      <c r="C75" s="49">
        <v>40160</v>
      </c>
      <c r="D75" s="115">
        <v>0</v>
      </c>
      <c r="E75" s="38"/>
    </row>
    <row r="76" spans="1:5">
      <c r="A76" s="47" t="s">
        <v>18</v>
      </c>
      <c r="B76" s="48" t="s">
        <v>27</v>
      </c>
      <c r="C76" s="49">
        <v>40180</v>
      </c>
      <c r="D76" s="115">
        <v>0</v>
      </c>
      <c r="E76" s="38"/>
    </row>
    <row r="77" spans="1:5">
      <c r="A77" s="47" t="s">
        <v>18</v>
      </c>
      <c r="B77" s="48" t="s">
        <v>28</v>
      </c>
      <c r="C77" s="49">
        <v>40190</v>
      </c>
      <c r="D77" s="115">
        <v>6600</v>
      </c>
      <c r="E77" s="38"/>
    </row>
    <row r="78" spans="1:5">
      <c r="A78" s="47" t="s">
        <v>29</v>
      </c>
      <c r="B78" s="48" t="s">
        <v>19</v>
      </c>
      <c r="C78" s="49" t="s">
        <v>30</v>
      </c>
      <c r="D78" s="115">
        <v>740767.5</v>
      </c>
      <c r="E78" s="38"/>
    </row>
    <row r="79" spans="1:5">
      <c r="A79" s="47" t="s">
        <v>29</v>
      </c>
      <c r="B79" s="48" t="s">
        <v>21</v>
      </c>
      <c r="C79" s="49" t="s">
        <v>31</v>
      </c>
      <c r="D79" s="115">
        <v>154503.6</v>
      </c>
      <c r="E79" s="38"/>
    </row>
    <row r="80" spans="1:5">
      <c r="A80" s="47" t="s">
        <v>29</v>
      </c>
      <c r="B80" s="48" t="s">
        <v>23</v>
      </c>
      <c r="C80" s="49">
        <v>40330</v>
      </c>
      <c r="D80" s="115">
        <v>30179.4</v>
      </c>
      <c r="E80" s="38"/>
    </row>
    <row r="81" spans="1:5">
      <c r="A81" s="47" t="s">
        <v>29</v>
      </c>
      <c r="B81" s="48" t="s">
        <v>24</v>
      </c>
      <c r="C81" s="49" t="s">
        <v>32</v>
      </c>
      <c r="D81" s="115">
        <v>167074.4</v>
      </c>
      <c r="E81" s="38"/>
    </row>
    <row r="82" spans="1:5">
      <c r="A82" s="47" t="s">
        <v>29</v>
      </c>
      <c r="B82" s="116" t="s">
        <v>26</v>
      </c>
      <c r="C82" s="49">
        <v>40360</v>
      </c>
      <c r="D82" s="115">
        <v>0</v>
      </c>
      <c r="E82" s="38"/>
    </row>
    <row r="83" spans="1:5">
      <c r="A83" s="47" t="s">
        <v>29</v>
      </c>
      <c r="B83" s="116" t="s">
        <v>27</v>
      </c>
      <c r="C83" s="49">
        <v>40380</v>
      </c>
      <c r="D83" s="115">
        <v>0</v>
      </c>
      <c r="E83" s="38"/>
    </row>
    <row r="84" spans="1:5" ht="13.5" thickBot="1">
      <c r="A84" s="47" t="s">
        <v>29</v>
      </c>
      <c r="B84" s="116" t="s">
        <v>28</v>
      </c>
      <c r="C84" s="49">
        <v>40390</v>
      </c>
      <c r="D84" s="115">
        <v>0</v>
      </c>
      <c r="E84" s="38"/>
    </row>
    <row r="85" spans="1:5" ht="13.5" thickBot="1">
      <c r="A85" s="19" t="s">
        <v>33</v>
      </c>
      <c r="B85" s="20"/>
      <c r="C85" s="21"/>
      <c r="D85" s="108">
        <f>SUM(D71:D84)</f>
        <v>12262257.160000002</v>
      </c>
      <c r="E85" s="38"/>
    </row>
    <row r="86" spans="1:5">
      <c r="A86" s="51"/>
      <c r="B86" s="52"/>
      <c r="C86" s="53"/>
      <c r="D86" s="54"/>
      <c r="E86" s="38"/>
    </row>
    <row r="87" spans="1:5">
      <c r="A87" s="55" t="s">
        <v>34</v>
      </c>
      <c r="B87" s="52"/>
      <c r="C87" s="53"/>
      <c r="D87" s="54"/>
      <c r="E87" s="38"/>
    </row>
    <row r="88" spans="1:5">
      <c r="A88" s="56" t="s">
        <v>18</v>
      </c>
      <c r="B88" s="57" t="s">
        <v>19</v>
      </c>
      <c r="C88" s="49">
        <v>40110</v>
      </c>
      <c r="D88" s="115">
        <v>0</v>
      </c>
      <c r="E88" s="38"/>
    </row>
    <row r="89" spans="1:5" ht="13.5" thickBot="1">
      <c r="A89" s="58" t="s">
        <v>29</v>
      </c>
      <c r="B89" s="59" t="s">
        <v>19</v>
      </c>
      <c r="C89" s="60">
        <v>40310</v>
      </c>
      <c r="D89" s="117">
        <v>0</v>
      </c>
      <c r="E89" s="38"/>
    </row>
    <row r="90" spans="1:5" ht="13.5" thickBot="1">
      <c r="A90" s="19" t="s">
        <v>35</v>
      </c>
      <c r="B90" s="20"/>
      <c r="C90" s="21"/>
      <c r="D90" s="108">
        <f>SUM(D88:D89)</f>
        <v>0</v>
      </c>
      <c r="E90" s="38"/>
    </row>
    <row r="91" spans="1:5" ht="13.5" thickBot="1">
      <c r="A91" s="43"/>
      <c r="B91" s="52"/>
      <c r="C91" s="53"/>
      <c r="D91" s="54"/>
      <c r="E91" s="38"/>
    </row>
    <row r="92" spans="1:5" ht="13.5" thickBot="1">
      <c r="A92" s="19" t="s">
        <v>36</v>
      </c>
      <c r="B92" s="20"/>
      <c r="C92" s="21"/>
      <c r="D92" s="108">
        <f>+D85+D90</f>
        <v>12262257.160000002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26" t="s">
        <v>37</v>
      </c>
      <c r="B94" s="127"/>
      <c r="C94" s="64"/>
      <c r="D94" s="65"/>
      <c r="E94" s="38"/>
    </row>
    <row r="95" spans="1:5">
      <c r="A95" s="66" t="s">
        <v>18</v>
      </c>
      <c r="B95" s="67"/>
      <c r="C95" s="68"/>
      <c r="D95" s="118">
        <v>11169732.260000002</v>
      </c>
      <c r="E95" s="38"/>
    </row>
    <row r="96" spans="1:5">
      <c r="A96" s="70"/>
      <c r="B96" s="52"/>
      <c r="C96" s="71"/>
      <c r="D96" s="72"/>
      <c r="E96" s="38"/>
    </row>
    <row r="97" spans="1:256">
      <c r="A97" s="73" t="s">
        <v>29</v>
      </c>
      <c r="B97" s="74"/>
      <c r="C97" s="75"/>
      <c r="D97" s="119">
        <v>1092524.8999999999</v>
      </c>
      <c r="E97" s="38"/>
    </row>
    <row r="98" spans="1:256" ht="13.5" thickBot="1">
      <c r="A98" s="77"/>
      <c r="B98" s="52"/>
      <c r="C98" s="71"/>
      <c r="D98" s="72"/>
      <c r="E98" s="38"/>
    </row>
    <row r="99" spans="1:256" ht="13.5" thickBot="1">
      <c r="A99" s="78" t="s">
        <v>2</v>
      </c>
      <c r="B99" s="79"/>
      <c r="C99" s="80"/>
      <c r="D99" s="120">
        <v>12262257.160000002</v>
      </c>
      <c r="E99" s="38"/>
    </row>
    <row r="100" spans="1:256">
      <c r="A100" s="82"/>
      <c r="B100" s="67"/>
      <c r="C100" s="62"/>
      <c r="D100" s="83"/>
      <c r="E100" s="38"/>
    </row>
    <row r="101" spans="1:256">
      <c r="A101" s="84" t="s">
        <v>38</v>
      </c>
      <c r="B101" s="85"/>
      <c r="C101" s="86"/>
      <c r="D101" s="121">
        <v>620041.18999999994</v>
      </c>
      <c r="E101" s="38"/>
    </row>
    <row r="102" spans="1:256" ht="13.5" thickBot="1">
      <c r="A102" s="82"/>
      <c r="B102" s="88"/>
      <c r="C102" s="62"/>
      <c r="D102" s="72"/>
      <c r="E102" s="38"/>
    </row>
    <row r="103" spans="1:256" ht="13.5" thickBot="1">
      <c r="A103" s="19" t="s">
        <v>39</v>
      </c>
      <c r="B103" s="20"/>
      <c r="C103" s="21"/>
      <c r="D103" s="108">
        <f>D99+D101</f>
        <v>12882298.350000001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2" spans="3:16">
      <c r="C182" s="1"/>
    </row>
    <row r="183" spans="3:16">
      <c r="C183" s="1"/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96"/>
      <c r="B229" s="97"/>
      <c r="C229" s="98"/>
      <c r="D229" s="97"/>
      <c r="E229" s="97"/>
      <c r="F229" s="99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96"/>
      <c r="B246" s="97"/>
      <c r="C246" s="98"/>
      <c r="D246" s="97"/>
      <c r="E246" s="97"/>
      <c r="F246" s="99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96"/>
      <c r="B295" s="97"/>
      <c r="C295" s="98"/>
      <c r="D295" s="97"/>
      <c r="E295" s="97"/>
      <c r="F295" s="99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96"/>
      <c r="B307" s="97"/>
      <c r="C307" s="98"/>
      <c r="D307" s="97"/>
      <c r="E307" s="97"/>
      <c r="F307" s="99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96"/>
      <c r="B321" s="97"/>
      <c r="C321" s="98"/>
      <c r="D321" s="97"/>
      <c r="E321" s="97"/>
      <c r="F321" s="99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96"/>
      <c r="B334" s="97"/>
      <c r="C334" s="98"/>
      <c r="D334" s="97"/>
      <c r="E334" s="97"/>
      <c r="F334" s="99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96"/>
      <c r="B415" s="97"/>
      <c r="C415" s="98"/>
      <c r="D415" s="97"/>
      <c r="E415" s="97"/>
      <c r="F415" s="99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96"/>
      <c r="B480" s="97"/>
      <c r="C480" s="98"/>
      <c r="D480" s="97"/>
      <c r="E480" s="97"/>
      <c r="F480" s="99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9.140625" style="90"/>
    <col min="4" max="4" width="20.85546875" style="1" customWidth="1"/>
    <col min="5" max="5" width="21" style="1" customWidth="1"/>
    <col min="6" max="16384" width="9.140625" style="1"/>
  </cols>
  <sheetData>
    <row r="1" spans="1:16">
      <c r="A1" s="138" t="s">
        <v>141</v>
      </c>
      <c r="B1" s="138"/>
      <c r="C1" s="138"/>
      <c r="D1" s="138"/>
      <c r="E1" s="138"/>
    </row>
    <row r="2" spans="1:16" ht="13.5" thickBot="1">
      <c r="A2" s="132"/>
      <c r="B2" s="132"/>
      <c r="C2" s="132"/>
      <c r="D2" s="2" t="s">
        <v>0</v>
      </c>
      <c r="E2" s="3" t="s">
        <v>137</v>
      </c>
    </row>
    <row r="3" spans="1:16" ht="13.5" thickBot="1">
      <c r="A3" s="124" t="s">
        <v>135</v>
      </c>
      <c r="B3" s="4"/>
      <c r="C3" s="4"/>
      <c r="D3" s="4"/>
      <c r="E3" s="125"/>
      <c r="F3" s="5"/>
    </row>
    <row r="4" spans="1:16" ht="12.75" customHeight="1">
      <c r="A4" s="6"/>
      <c r="B4" s="7"/>
      <c r="C4" s="8"/>
      <c r="D4" s="8" t="s">
        <v>1</v>
      </c>
      <c r="E4" s="134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135"/>
      <c r="F5" s="5"/>
    </row>
    <row r="6" spans="1:16">
      <c r="A6" s="12" t="s">
        <v>41</v>
      </c>
      <c r="B6" s="13"/>
      <c r="C6" s="105" t="s">
        <v>42</v>
      </c>
      <c r="D6" s="106">
        <v>353483.29</v>
      </c>
      <c r="E6" s="107">
        <v>353836.29</v>
      </c>
      <c r="F6" s="5"/>
    </row>
    <row r="7" spans="1:16">
      <c r="A7" s="12" t="s">
        <v>43</v>
      </c>
      <c r="B7" s="13"/>
      <c r="C7" s="105" t="s">
        <v>20</v>
      </c>
      <c r="D7" s="106">
        <v>1500325.2</v>
      </c>
      <c r="E7" s="107">
        <v>1538871.4</v>
      </c>
      <c r="F7" s="5"/>
    </row>
    <row r="8" spans="1:16">
      <c r="A8" s="12" t="s">
        <v>44</v>
      </c>
      <c r="B8" s="13"/>
      <c r="C8" s="105" t="s">
        <v>22</v>
      </c>
      <c r="D8" s="106">
        <v>632060.28</v>
      </c>
      <c r="E8" s="107">
        <v>635422.53</v>
      </c>
      <c r="F8" s="5"/>
    </row>
    <row r="9" spans="1:16">
      <c r="A9" s="12" t="s">
        <v>45</v>
      </c>
      <c r="B9" s="13"/>
      <c r="C9" s="105" t="s">
        <v>46</v>
      </c>
      <c r="D9" s="106">
        <v>220108.11</v>
      </c>
      <c r="E9" s="107">
        <v>223974.47999999998</v>
      </c>
      <c r="F9" s="5"/>
    </row>
    <row r="10" spans="1:16">
      <c r="A10" s="12" t="s">
        <v>47</v>
      </c>
      <c r="B10" s="13"/>
      <c r="C10" s="105" t="s">
        <v>25</v>
      </c>
      <c r="D10" s="106">
        <v>55582.2</v>
      </c>
      <c r="E10" s="107">
        <v>56250.25</v>
      </c>
      <c r="F10" s="5"/>
    </row>
    <row r="11" spans="1:16">
      <c r="A11" s="12" t="s">
        <v>48</v>
      </c>
      <c r="B11" s="13"/>
      <c r="C11" s="105" t="s">
        <v>49</v>
      </c>
      <c r="D11" s="106">
        <v>0</v>
      </c>
      <c r="E11" s="107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2" t="s">
        <v>50</v>
      </c>
      <c r="B12" s="13"/>
      <c r="C12" s="105" t="s">
        <v>51</v>
      </c>
      <c r="D12" s="106">
        <v>30</v>
      </c>
      <c r="E12" s="107">
        <v>30</v>
      </c>
      <c r="F12" s="5"/>
    </row>
    <row r="13" spans="1:16" ht="13.5" thickBot="1">
      <c r="A13" s="12" t="s">
        <v>52</v>
      </c>
      <c r="B13" s="13"/>
      <c r="C13" s="105" t="s">
        <v>53</v>
      </c>
      <c r="D13" s="106">
        <v>0</v>
      </c>
      <c r="E13" s="107">
        <v>0</v>
      </c>
      <c r="F13" s="5"/>
    </row>
    <row r="14" spans="1:16" ht="13.5" thickBot="1">
      <c r="A14" s="19" t="s">
        <v>6</v>
      </c>
      <c r="B14" s="20"/>
      <c r="C14" s="21"/>
      <c r="D14" s="108">
        <f>SUM(D6:D13)</f>
        <v>2761589.08</v>
      </c>
      <c r="E14" s="108">
        <f>SUM(E6:E13)</f>
        <v>2808384.9499999997</v>
      </c>
      <c r="F14" s="5"/>
    </row>
    <row r="15" spans="1:16">
      <c r="A15" s="23" t="s">
        <v>54</v>
      </c>
      <c r="B15" s="13"/>
      <c r="C15" s="109" t="s">
        <v>55</v>
      </c>
      <c r="D15" s="110">
        <v>353</v>
      </c>
      <c r="E15" s="27"/>
      <c r="F15" s="5"/>
    </row>
    <row r="16" spans="1:16">
      <c r="A16" s="23" t="s">
        <v>56</v>
      </c>
      <c r="B16" s="13"/>
      <c r="C16" s="109" t="s">
        <v>30</v>
      </c>
      <c r="D16" s="110">
        <v>38546.199999999997</v>
      </c>
      <c r="E16" s="27"/>
      <c r="F16" s="5"/>
    </row>
    <row r="17" spans="1:6">
      <c r="A17" s="23" t="s">
        <v>57</v>
      </c>
      <c r="B17" s="13"/>
      <c r="C17" s="109" t="s">
        <v>31</v>
      </c>
      <c r="D17" s="110">
        <v>3362.25</v>
      </c>
      <c r="E17" s="27"/>
      <c r="F17" s="5"/>
    </row>
    <row r="18" spans="1:6">
      <c r="A18" s="23" t="s">
        <v>58</v>
      </c>
      <c r="B18" s="13"/>
      <c r="C18" s="109" t="s">
        <v>59</v>
      </c>
      <c r="D18" s="110">
        <v>3866.37</v>
      </c>
      <c r="E18" s="27"/>
      <c r="F18" s="5"/>
    </row>
    <row r="19" spans="1:6">
      <c r="A19" s="23" t="s">
        <v>60</v>
      </c>
      <c r="B19" s="13"/>
      <c r="C19" s="109" t="s">
        <v>32</v>
      </c>
      <c r="D19" s="110">
        <v>668.05</v>
      </c>
      <c r="E19" s="27"/>
      <c r="F19" s="5"/>
    </row>
    <row r="20" spans="1:6">
      <c r="A20" s="23" t="s">
        <v>61</v>
      </c>
      <c r="B20" s="13"/>
      <c r="C20" s="109" t="s">
        <v>62</v>
      </c>
      <c r="D20" s="110">
        <v>0</v>
      </c>
      <c r="E20" s="27"/>
      <c r="F20" s="5"/>
    </row>
    <row r="21" spans="1:6">
      <c r="A21" s="23" t="s">
        <v>63</v>
      </c>
      <c r="B21" s="18"/>
      <c r="C21" s="109" t="s">
        <v>64</v>
      </c>
      <c r="D21" s="110">
        <v>0</v>
      </c>
      <c r="E21" s="27"/>
      <c r="F21" s="5"/>
    </row>
    <row r="22" spans="1:6" ht="13.5" thickBot="1">
      <c r="A22" s="23" t="s">
        <v>65</v>
      </c>
      <c r="B22" s="18"/>
      <c r="C22" s="109" t="s">
        <v>66</v>
      </c>
      <c r="D22" s="110">
        <v>0</v>
      </c>
      <c r="E22" s="28"/>
      <c r="F22" s="5"/>
    </row>
    <row r="23" spans="1:6" ht="13.5" thickBot="1">
      <c r="A23" s="19" t="s">
        <v>7</v>
      </c>
      <c r="B23" s="20"/>
      <c r="C23" s="21"/>
      <c r="D23" s="108">
        <f>SUM(D15:D22)</f>
        <v>46795.87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108">
        <f>D23+D14</f>
        <v>2808384.95</v>
      </c>
      <c r="E24" s="108">
        <v>2808384.95</v>
      </c>
      <c r="F24" s="5"/>
    </row>
    <row r="25" spans="1:6">
      <c r="A25" s="30"/>
      <c r="B25" s="31"/>
      <c r="C25" s="32"/>
      <c r="D25" s="33"/>
      <c r="E25" s="28"/>
      <c r="F25" s="5"/>
    </row>
    <row r="26" spans="1:6">
      <c r="A26" s="9" t="s">
        <v>10</v>
      </c>
      <c r="B26" s="31"/>
      <c r="C26" s="32"/>
      <c r="D26" s="33"/>
      <c r="E26" s="27"/>
      <c r="F26" s="5"/>
    </row>
    <row r="27" spans="1:6">
      <c r="A27" s="12" t="s">
        <v>67</v>
      </c>
      <c r="B27" s="13"/>
      <c r="C27" s="105" t="s">
        <v>68</v>
      </c>
      <c r="D27" s="111">
        <v>0</v>
      </c>
      <c r="E27" s="27"/>
      <c r="F27" s="35"/>
    </row>
    <row r="28" spans="1:6">
      <c r="A28" s="12" t="s">
        <v>69</v>
      </c>
      <c r="B28" s="13"/>
      <c r="C28" s="105" t="s">
        <v>70</v>
      </c>
      <c r="D28" s="111">
        <v>74450</v>
      </c>
      <c r="E28" s="27"/>
      <c r="F28" s="35"/>
    </row>
    <row r="29" spans="1:6">
      <c r="A29" s="12" t="s">
        <v>71</v>
      </c>
      <c r="B29" s="13"/>
      <c r="C29" s="105" t="s">
        <v>72</v>
      </c>
      <c r="D29" s="111">
        <v>0</v>
      </c>
      <c r="E29" s="27"/>
      <c r="F29" s="35"/>
    </row>
    <row r="30" spans="1:6">
      <c r="A30" s="12" t="s">
        <v>73</v>
      </c>
      <c r="B30" s="13"/>
      <c r="C30" s="105" t="s">
        <v>74</v>
      </c>
      <c r="D30" s="111">
        <v>0</v>
      </c>
      <c r="E30" s="28"/>
      <c r="F30" s="35"/>
    </row>
    <row r="31" spans="1:6">
      <c r="A31" s="12" t="s">
        <v>75</v>
      </c>
      <c r="B31" s="13"/>
      <c r="C31" s="105" t="s">
        <v>76</v>
      </c>
      <c r="D31" s="111">
        <v>0</v>
      </c>
      <c r="E31" s="28"/>
      <c r="F31" s="35"/>
    </row>
    <row r="32" spans="1:6">
      <c r="A32" s="12" t="s">
        <v>77</v>
      </c>
      <c r="B32" s="13"/>
      <c r="C32" s="105" t="s">
        <v>78</v>
      </c>
      <c r="D32" s="111">
        <v>36908.5</v>
      </c>
      <c r="E32" s="28"/>
      <c r="F32" s="35"/>
    </row>
    <row r="33" spans="1:10">
      <c r="A33" s="12" t="s">
        <v>79</v>
      </c>
      <c r="B33" s="13"/>
      <c r="C33" s="14">
        <v>40262</v>
      </c>
      <c r="D33" s="111">
        <v>1749.15</v>
      </c>
      <c r="E33" s="28"/>
      <c r="F33" s="35"/>
    </row>
    <row r="34" spans="1:10">
      <c r="A34" s="12" t="s">
        <v>80</v>
      </c>
      <c r="B34" s="13"/>
      <c r="C34" s="105" t="s">
        <v>81</v>
      </c>
      <c r="D34" s="111">
        <v>2915.25</v>
      </c>
      <c r="E34" s="28"/>
      <c r="F34" s="35"/>
    </row>
    <row r="35" spans="1:10">
      <c r="A35" s="12" t="s">
        <v>82</v>
      </c>
      <c r="B35" s="13"/>
      <c r="C35" s="105" t="s">
        <v>83</v>
      </c>
      <c r="D35" s="111">
        <v>0</v>
      </c>
      <c r="E35" s="28"/>
      <c r="F35" s="35"/>
    </row>
    <row r="36" spans="1:10">
      <c r="A36" s="12" t="s">
        <v>84</v>
      </c>
      <c r="B36" s="13"/>
      <c r="C36" s="14">
        <v>40265</v>
      </c>
      <c r="D36" s="111">
        <v>0</v>
      </c>
      <c r="E36" s="28"/>
      <c r="F36" s="35"/>
    </row>
    <row r="37" spans="1:10">
      <c r="A37" s="12" t="s">
        <v>11</v>
      </c>
      <c r="B37" s="13"/>
      <c r="C37" s="105" t="s">
        <v>138</v>
      </c>
      <c r="D37" s="111">
        <v>0</v>
      </c>
      <c r="E37" s="28"/>
      <c r="F37" s="35"/>
    </row>
    <row r="38" spans="1:10">
      <c r="A38" s="12" t="s">
        <v>85</v>
      </c>
      <c r="B38" s="13"/>
      <c r="C38" s="105" t="s">
        <v>86</v>
      </c>
      <c r="D38" s="111">
        <v>0</v>
      </c>
      <c r="E38" s="28"/>
      <c r="F38" s="35"/>
    </row>
    <row r="39" spans="1:10">
      <c r="A39" s="12" t="s">
        <v>87</v>
      </c>
      <c r="B39" s="13"/>
      <c r="C39" s="105" t="s">
        <v>88</v>
      </c>
      <c r="D39" s="111">
        <v>0</v>
      </c>
      <c r="E39" s="28"/>
      <c r="F39" s="112"/>
      <c r="G39" s="5"/>
    </row>
    <row r="40" spans="1:10">
      <c r="A40" s="12" t="s">
        <v>89</v>
      </c>
      <c r="B40" s="13"/>
      <c r="C40" s="105" t="s">
        <v>90</v>
      </c>
      <c r="D40" s="111">
        <v>106629.5</v>
      </c>
      <c r="E40" s="28"/>
      <c r="F40" s="112"/>
    </row>
    <row r="41" spans="1:10">
      <c r="A41" s="12" t="s">
        <v>91</v>
      </c>
      <c r="B41" s="13"/>
      <c r="C41" s="105" t="s">
        <v>92</v>
      </c>
      <c r="D41" s="111">
        <v>0</v>
      </c>
      <c r="E41" s="28"/>
      <c r="F41" s="30"/>
    </row>
    <row r="42" spans="1:10">
      <c r="A42" s="12" t="s">
        <v>93</v>
      </c>
      <c r="B42" s="13"/>
      <c r="C42" s="105" t="s">
        <v>94</v>
      </c>
      <c r="D42" s="111">
        <v>0</v>
      </c>
      <c r="E42" s="28"/>
      <c r="F42" s="112"/>
    </row>
    <row r="43" spans="1:10">
      <c r="A43" s="12" t="s">
        <v>95</v>
      </c>
      <c r="B43" s="13"/>
      <c r="C43" s="105" t="s">
        <v>96</v>
      </c>
      <c r="D43" s="111">
        <v>0</v>
      </c>
      <c r="E43" s="28"/>
      <c r="F43" s="35"/>
    </row>
    <row r="44" spans="1:10">
      <c r="A44" s="12" t="s">
        <v>97</v>
      </c>
      <c r="B44" s="13"/>
      <c r="C44" s="105" t="s">
        <v>98</v>
      </c>
      <c r="D44" s="111">
        <v>0</v>
      </c>
      <c r="E44" s="28"/>
      <c r="F44" s="35"/>
      <c r="J44" s="5"/>
    </row>
    <row r="45" spans="1:10">
      <c r="A45" s="12" t="s">
        <v>99</v>
      </c>
      <c r="B45" s="13"/>
      <c r="C45" s="105" t="s">
        <v>100</v>
      </c>
      <c r="D45" s="111">
        <v>184207.87</v>
      </c>
      <c r="E45" s="28"/>
      <c r="F45" s="35"/>
    </row>
    <row r="46" spans="1:10">
      <c r="A46" s="12" t="s">
        <v>101</v>
      </c>
      <c r="B46" s="13"/>
      <c r="C46" s="105" t="s">
        <v>102</v>
      </c>
      <c r="D46" s="111">
        <v>189618</v>
      </c>
      <c r="E46" s="28"/>
      <c r="F46" s="35"/>
    </row>
    <row r="47" spans="1:10">
      <c r="A47" s="12" t="s">
        <v>103</v>
      </c>
      <c r="B47" s="13"/>
      <c r="C47" s="105" t="s">
        <v>104</v>
      </c>
      <c r="D47" s="111">
        <v>0</v>
      </c>
      <c r="E47" s="28"/>
      <c r="F47" s="35"/>
    </row>
    <row r="48" spans="1:10">
      <c r="A48" s="12" t="s">
        <v>105</v>
      </c>
      <c r="B48" s="13"/>
      <c r="C48" s="105" t="s">
        <v>106</v>
      </c>
      <c r="D48" s="111">
        <v>257547.35</v>
      </c>
      <c r="E48" s="28"/>
      <c r="F48" s="35"/>
    </row>
    <row r="49" spans="1:6">
      <c r="A49" s="12" t="s">
        <v>107</v>
      </c>
      <c r="B49" s="13"/>
      <c r="C49" s="105" t="s">
        <v>108</v>
      </c>
      <c r="D49" s="111">
        <v>0</v>
      </c>
      <c r="E49" s="28"/>
      <c r="F49" s="35"/>
    </row>
    <row r="50" spans="1:6">
      <c r="A50" s="12" t="s">
        <v>109</v>
      </c>
      <c r="B50" s="13"/>
      <c r="C50" s="105" t="s">
        <v>110</v>
      </c>
      <c r="D50" s="111">
        <v>0</v>
      </c>
      <c r="E50" s="28"/>
      <c r="F50" s="35"/>
    </row>
    <row r="51" spans="1:6">
      <c r="A51" s="12" t="s">
        <v>111</v>
      </c>
      <c r="B51" s="13"/>
      <c r="C51" s="105" t="s">
        <v>112</v>
      </c>
      <c r="D51" s="111">
        <v>121527.55</v>
      </c>
      <c r="E51" s="28"/>
      <c r="F51" s="35"/>
    </row>
    <row r="52" spans="1:6">
      <c r="A52" s="12" t="s">
        <v>113</v>
      </c>
      <c r="B52" s="13"/>
      <c r="C52" s="105" t="s">
        <v>114</v>
      </c>
      <c r="D52" s="111">
        <v>97179</v>
      </c>
      <c r="E52" s="28"/>
      <c r="F52" s="35"/>
    </row>
    <row r="53" spans="1:6">
      <c r="A53" s="12" t="s">
        <v>115</v>
      </c>
      <c r="B53" s="13"/>
      <c r="C53" s="105" t="s">
        <v>116</v>
      </c>
      <c r="D53" s="111">
        <v>0</v>
      </c>
      <c r="E53" s="28"/>
      <c r="F53" s="35"/>
    </row>
    <row r="54" spans="1:6">
      <c r="A54" s="12" t="s">
        <v>117</v>
      </c>
      <c r="B54" s="13"/>
      <c r="C54" s="105" t="s">
        <v>118</v>
      </c>
      <c r="D54" s="111">
        <v>60782.5</v>
      </c>
      <c r="E54" s="28"/>
      <c r="F54" s="35"/>
    </row>
    <row r="55" spans="1:6">
      <c r="A55" s="12" t="s">
        <v>119</v>
      </c>
      <c r="B55" s="13"/>
      <c r="C55" s="105" t="s">
        <v>120</v>
      </c>
      <c r="D55" s="111">
        <v>0</v>
      </c>
      <c r="E55" s="28"/>
      <c r="F55" s="35"/>
    </row>
    <row r="56" spans="1:6">
      <c r="A56" s="12" t="s">
        <v>121</v>
      </c>
      <c r="B56" s="13"/>
      <c r="C56" s="105" t="s">
        <v>122</v>
      </c>
      <c r="D56" s="111">
        <v>0</v>
      </c>
      <c r="E56" s="28"/>
      <c r="F56" s="35"/>
    </row>
    <row r="57" spans="1:6">
      <c r="A57" s="12" t="s">
        <v>123</v>
      </c>
      <c r="B57" s="13"/>
      <c r="C57" s="105" t="s">
        <v>124</v>
      </c>
      <c r="D57" s="111">
        <v>0</v>
      </c>
      <c r="E57" s="28"/>
      <c r="F57" s="35"/>
    </row>
    <row r="58" spans="1:6">
      <c r="A58" s="12" t="s">
        <v>125</v>
      </c>
      <c r="B58" s="13"/>
      <c r="C58" s="105" t="s">
        <v>126</v>
      </c>
      <c r="D58" s="111">
        <v>0</v>
      </c>
      <c r="E58" s="28"/>
      <c r="F58" s="35"/>
    </row>
    <row r="59" spans="1:6">
      <c r="A59" s="12" t="s">
        <v>127</v>
      </c>
      <c r="B59" s="13"/>
      <c r="C59" s="105" t="s">
        <v>128</v>
      </c>
      <c r="D59" s="111">
        <v>0</v>
      </c>
      <c r="E59" s="28"/>
      <c r="F59" s="35"/>
    </row>
    <row r="60" spans="1:6">
      <c r="A60" s="12" t="s">
        <v>129</v>
      </c>
      <c r="B60" s="13"/>
      <c r="C60" s="105" t="s">
        <v>130</v>
      </c>
      <c r="D60" s="111">
        <v>0</v>
      </c>
      <c r="E60" s="28"/>
      <c r="F60" s="35"/>
    </row>
    <row r="61" spans="1:6" ht="13.5" thickBot="1">
      <c r="A61" s="12" t="s">
        <v>131</v>
      </c>
      <c r="B61" s="13"/>
      <c r="C61" s="105" t="s">
        <v>132</v>
      </c>
      <c r="D61" s="111">
        <v>0</v>
      </c>
      <c r="E61" s="28"/>
      <c r="F61" s="35"/>
    </row>
    <row r="62" spans="1:6" ht="13.5" thickBot="1">
      <c r="A62" s="19" t="s">
        <v>12</v>
      </c>
      <c r="B62" s="20"/>
      <c r="C62" s="21"/>
      <c r="D62" s="108">
        <f>SUM(D27:D61)</f>
        <v>1133514.67</v>
      </c>
      <c r="E62" s="28"/>
    </row>
    <row r="63" spans="1:6" ht="13.5" thickBot="1">
      <c r="A63" s="19" t="s">
        <v>13</v>
      </c>
      <c r="B63" s="20"/>
      <c r="C63" s="21"/>
      <c r="D63" s="108">
        <f>D24+D62</f>
        <v>3941899.62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36" t="s">
        <v>141</v>
      </c>
      <c r="B66" s="136"/>
      <c r="C66" s="136"/>
      <c r="D66" s="136"/>
      <c r="E66" s="39"/>
    </row>
    <row r="67" spans="1:5" ht="13.5" thickBot="1">
      <c r="A67" s="137" t="s">
        <v>135</v>
      </c>
      <c r="B67" s="137"/>
      <c r="C67" s="137"/>
      <c r="D67" s="137"/>
      <c r="E67" s="39"/>
    </row>
    <row r="68" spans="1:5">
      <c r="A68" s="40" t="s">
        <v>14</v>
      </c>
      <c r="B68" s="10"/>
      <c r="C68" s="41"/>
      <c r="D68" s="42"/>
      <c r="E68" s="38"/>
    </row>
    <row r="69" spans="1:5">
      <c r="A69" s="43"/>
      <c r="B69" s="31"/>
      <c r="C69" s="41"/>
      <c r="D69" s="44"/>
      <c r="E69" s="38"/>
    </row>
    <row r="70" spans="1:5" ht="13.5" thickBot="1">
      <c r="A70" s="40" t="s">
        <v>15</v>
      </c>
      <c r="B70" s="31"/>
      <c r="C70" s="41" t="s">
        <v>16</v>
      </c>
      <c r="D70" s="42" t="s">
        <v>17</v>
      </c>
      <c r="E70" s="38"/>
    </row>
    <row r="71" spans="1:5">
      <c r="A71" s="45" t="s">
        <v>18</v>
      </c>
      <c r="B71" s="46" t="s">
        <v>19</v>
      </c>
      <c r="C71" s="113" t="s">
        <v>20</v>
      </c>
      <c r="D71" s="114">
        <v>1853808.49</v>
      </c>
      <c r="E71" s="38"/>
    </row>
    <row r="72" spans="1:5">
      <c r="A72" s="47" t="s">
        <v>18</v>
      </c>
      <c r="B72" s="48" t="s">
        <v>21</v>
      </c>
      <c r="C72" s="49" t="s">
        <v>22</v>
      </c>
      <c r="D72" s="115">
        <v>632060.28</v>
      </c>
      <c r="E72" s="38"/>
    </row>
    <row r="73" spans="1:5">
      <c r="A73" s="47" t="s">
        <v>18</v>
      </c>
      <c r="B73" s="48" t="s">
        <v>23</v>
      </c>
      <c r="C73" s="49">
        <v>40130</v>
      </c>
      <c r="D73" s="115">
        <v>220108.11</v>
      </c>
      <c r="E73" s="38"/>
    </row>
    <row r="74" spans="1:5">
      <c r="A74" s="47" t="s">
        <v>18</v>
      </c>
      <c r="B74" s="48" t="s">
        <v>24</v>
      </c>
      <c r="C74" s="49" t="s">
        <v>25</v>
      </c>
      <c r="D74" s="115">
        <v>55582.2</v>
      </c>
      <c r="E74" s="38"/>
    </row>
    <row r="75" spans="1:5">
      <c r="A75" s="47" t="s">
        <v>18</v>
      </c>
      <c r="B75" s="48" t="s">
        <v>26</v>
      </c>
      <c r="C75" s="49">
        <v>40160</v>
      </c>
      <c r="D75" s="115">
        <v>0</v>
      </c>
      <c r="E75" s="38"/>
    </row>
    <row r="76" spans="1:5">
      <c r="A76" s="47" t="s">
        <v>18</v>
      </c>
      <c r="B76" s="48" t="s">
        <v>27</v>
      </c>
      <c r="C76" s="49">
        <v>40180</v>
      </c>
      <c r="D76" s="115">
        <v>30</v>
      </c>
      <c r="E76" s="38"/>
    </row>
    <row r="77" spans="1:5">
      <c r="A77" s="47" t="s">
        <v>18</v>
      </c>
      <c r="B77" s="48" t="s">
        <v>28</v>
      </c>
      <c r="C77" s="49">
        <v>40190</v>
      </c>
      <c r="D77" s="115">
        <v>0</v>
      </c>
      <c r="E77" s="38"/>
    </row>
    <row r="78" spans="1:5">
      <c r="A78" s="47" t="s">
        <v>29</v>
      </c>
      <c r="B78" s="48" t="s">
        <v>19</v>
      </c>
      <c r="C78" s="49" t="s">
        <v>30</v>
      </c>
      <c r="D78" s="115">
        <v>38899.199999999997</v>
      </c>
      <c r="E78" s="38"/>
    </row>
    <row r="79" spans="1:5">
      <c r="A79" s="47" t="s">
        <v>29</v>
      </c>
      <c r="B79" s="48" t="s">
        <v>21</v>
      </c>
      <c r="C79" s="49" t="s">
        <v>31</v>
      </c>
      <c r="D79" s="115">
        <v>3362.25</v>
      </c>
      <c r="E79" s="38"/>
    </row>
    <row r="80" spans="1:5">
      <c r="A80" s="47" t="s">
        <v>29</v>
      </c>
      <c r="B80" s="48" t="s">
        <v>23</v>
      </c>
      <c r="C80" s="49">
        <v>40330</v>
      </c>
      <c r="D80" s="115">
        <v>3866.37</v>
      </c>
      <c r="E80" s="38"/>
    </row>
    <row r="81" spans="1:5">
      <c r="A81" s="47" t="s">
        <v>29</v>
      </c>
      <c r="B81" s="48" t="s">
        <v>24</v>
      </c>
      <c r="C81" s="49" t="s">
        <v>32</v>
      </c>
      <c r="D81" s="115">
        <v>668.05</v>
      </c>
      <c r="E81" s="38"/>
    </row>
    <row r="82" spans="1:5">
      <c r="A82" s="47" t="s">
        <v>29</v>
      </c>
      <c r="B82" s="116" t="s">
        <v>26</v>
      </c>
      <c r="C82" s="49">
        <v>40360</v>
      </c>
      <c r="D82" s="115">
        <v>0</v>
      </c>
      <c r="E82" s="38"/>
    </row>
    <row r="83" spans="1:5">
      <c r="A83" s="47" t="s">
        <v>29</v>
      </c>
      <c r="B83" s="116" t="s">
        <v>27</v>
      </c>
      <c r="C83" s="49">
        <v>40380</v>
      </c>
      <c r="D83" s="115">
        <v>0</v>
      </c>
      <c r="E83" s="38"/>
    </row>
    <row r="84" spans="1:5" ht="13.5" thickBot="1">
      <c r="A84" s="47" t="s">
        <v>29</v>
      </c>
      <c r="B84" s="116" t="s">
        <v>28</v>
      </c>
      <c r="C84" s="49">
        <v>40390</v>
      </c>
      <c r="D84" s="115">
        <v>0</v>
      </c>
      <c r="E84" s="38"/>
    </row>
    <row r="85" spans="1:5" ht="13.5" thickBot="1">
      <c r="A85" s="19" t="s">
        <v>33</v>
      </c>
      <c r="B85" s="20"/>
      <c r="C85" s="21"/>
      <c r="D85" s="108">
        <f>SUM(D71:D84)</f>
        <v>2808384.95</v>
      </c>
      <c r="E85" s="38"/>
    </row>
    <row r="86" spans="1:5">
      <c r="A86" s="51"/>
      <c r="B86" s="52"/>
      <c r="C86" s="53"/>
      <c r="D86" s="54"/>
      <c r="E86" s="38"/>
    </row>
    <row r="87" spans="1:5">
      <c r="A87" s="55" t="s">
        <v>34</v>
      </c>
      <c r="B87" s="52"/>
      <c r="C87" s="53"/>
      <c r="D87" s="54"/>
      <c r="E87" s="38"/>
    </row>
    <row r="88" spans="1:5">
      <c r="A88" s="56" t="s">
        <v>18</v>
      </c>
      <c r="B88" s="57" t="s">
        <v>19</v>
      </c>
      <c r="C88" s="49">
        <v>40110</v>
      </c>
      <c r="D88" s="115">
        <v>0</v>
      </c>
      <c r="E88" s="38"/>
    </row>
    <row r="89" spans="1:5" ht="13.5" thickBot="1">
      <c r="A89" s="58" t="s">
        <v>29</v>
      </c>
      <c r="B89" s="59" t="s">
        <v>19</v>
      </c>
      <c r="C89" s="60">
        <v>40310</v>
      </c>
      <c r="D89" s="117">
        <v>0</v>
      </c>
      <c r="E89" s="38"/>
    </row>
    <row r="90" spans="1:5" ht="13.5" thickBot="1">
      <c r="A90" s="19" t="s">
        <v>35</v>
      </c>
      <c r="B90" s="20"/>
      <c r="C90" s="21"/>
      <c r="D90" s="108">
        <f>SUM(D88:D89)</f>
        <v>0</v>
      </c>
      <c r="E90" s="38"/>
    </row>
    <row r="91" spans="1:5" ht="13.5" thickBot="1">
      <c r="A91" s="43"/>
      <c r="B91" s="52"/>
      <c r="C91" s="53"/>
      <c r="D91" s="54"/>
      <c r="E91" s="38"/>
    </row>
    <row r="92" spans="1:5" ht="13.5" thickBot="1">
      <c r="A92" s="19" t="s">
        <v>36</v>
      </c>
      <c r="B92" s="20"/>
      <c r="C92" s="21"/>
      <c r="D92" s="108">
        <f>+D85+D90</f>
        <v>2808384.95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26" t="s">
        <v>37</v>
      </c>
      <c r="B94" s="127"/>
      <c r="C94" s="64"/>
      <c r="D94" s="65"/>
      <c r="E94" s="38"/>
    </row>
    <row r="95" spans="1:5">
      <c r="A95" s="66" t="s">
        <v>18</v>
      </c>
      <c r="B95" s="67"/>
      <c r="C95" s="68"/>
      <c r="D95" s="118">
        <v>2761589.08</v>
      </c>
      <c r="E95" s="38"/>
    </row>
    <row r="96" spans="1:5">
      <c r="A96" s="70"/>
      <c r="B96" s="52"/>
      <c r="C96" s="71"/>
      <c r="D96" s="72"/>
      <c r="E96" s="38"/>
    </row>
    <row r="97" spans="1:256">
      <c r="A97" s="73" t="s">
        <v>29</v>
      </c>
      <c r="B97" s="74"/>
      <c r="C97" s="75"/>
      <c r="D97" s="119">
        <v>46795.87</v>
      </c>
      <c r="E97" s="38"/>
    </row>
    <row r="98" spans="1:256" ht="13.5" thickBot="1">
      <c r="A98" s="77"/>
      <c r="B98" s="52"/>
      <c r="C98" s="71"/>
      <c r="D98" s="72"/>
      <c r="E98" s="38"/>
    </row>
    <row r="99" spans="1:256" ht="13.5" thickBot="1">
      <c r="A99" s="78" t="s">
        <v>2</v>
      </c>
      <c r="B99" s="79"/>
      <c r="C99" s="80"/>
      <c r="D99" s="120">
        <v>2808384.95</v>
      </c>
      <c r="E99" s="38"/>
    </row>
    <row r="100" spans="1:256">
      <c r="A100" s="82"/>
      <c r="B100" s="67"/>
      <c r="C100" s="62"/>
      <c r="D100" s="83"/>
      <c r="E100" s="38"/>
    </row>
    <row r="101" spans="1:256">
      <c r="A101" s="84" t="s">
        <v>38</v>
      </c>
      <c r="B101" s="85"/>
      <c r="C101" s="86"/>
      <c r="D101" s="121">
        <v>121527.55</v>
      </c>
      <c r="E101" s="38"/>
    </row>
    <row r="102" spans="1:256" ht="13.5" thickBot="1">
      <c r="A102" s="82"/>
      <c r="B102" s="88"/>
      <c r="C102" s="62"/>
      <c r="D102" s="72"/>
      <c r="E102" s="38"/>
    </row>
    <row r="103" spans="1:256" ht="13.5" thickBot="1">
      <c r="A103" s="19" t="s">
        <v>39</v>
      </c>
      <c r="B103" s="20"/>
      <c r="C103" s="21"/>
      <c r="D103" s="108">
        <f>D99+D101</f>
        <v>2929912.5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2" spans="3:16">
      <c r="C182" s="1"/>
    </row>
    <row r="183" spans="3:16">
      <c r="C183" s="1"/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96"/>
      <c r="B229" s="97"/>
      <c r="C229" s="98"/>
      <c r="D229" s="97"/>
      <c r="E229" s="97"/>
      <c r="F229" s="99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96"/>
      <c r="B246" s="97"/>
      <c r="C246" s="98"/>
      <c r="D246" s="97"/>
      <c r="E246" s="97"/>
      <c r="F246" s="99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96"/>
      <c r="B295" s="97"/>
      <c r="C295" s="98"/>
      <c r="D295" s="97"/>
      <c r="E295" s="97"/>
      <c r="F295" s="99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96"/>
      <c r="B307" s="97"/>
      <c r="C307" s="98"/>
      <c r="D307" s="97"/>
      <c r="E307" s="97"/>
      <c r="F307" s="99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96"/>
      <c r="B321" s="97"/>
      <c r="C321" s="98"/>
      <c r="D321" s="97"/>
      <c r="E321" s="97"/>
      <c r="F321" s="99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96"/>
      <c r="B334" s="97"/>
      <c r="C334" s="98"/>
      <c r="D334" s="97"/>
      <c r="E334" s="97"/>
      <c r="F334" s="99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96"/>
      <c r="B415" s="97"/>
      <c r="C415" s="98"/>
      <c r="D415" s="97"/>
      <c r="E415" s="97"/>
      <c r="F415" s="99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96"/>
      <c r="B480" s="97"/>
      <c r="C480" s="98"/>
      <c r="D480" s="97"/>
      <c r="E480" s="97"/>
      <c r="F480" s="99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9.140625" style="90"/>
    <col min="4" max="4" width="20.85546875" style="1" customWidth="1"/>
    <col min="5" max="5" width="21" style="1" customWidth="1"/>
    <col min="6" max="16384" width="9.140625" style="1"/>
  </cols>
  <sheetData>
    <row r="1" spans="1:16">
      <c r="A1" s="138" t="s">
        <v>142</v>
      </c>
      <c r="B1" s="138"/>
      <c r="C1" s="138"/>
      <c r="D1" s="138"/>
      <c r="E1" s="138"/>
    </row>
    <row r="2" spans="1:16" ht="13.5" thickBot="1">
      <c r="A2" s="132"/>
      <c r="B2" s="132"/>
      <c r="C2" s="132"/>
      <c r="D2" s="2" t="s">
        <v>0</v>
      </c>
      <c r="E2" s="3" t="s">
        <v>143</v>
      </c>
    </row>
    <row r="3" spans="1:16" ht="13.5" thickBot="1">
      <c r="A3" s="124" t="s">
        <v>135</v>
      </c>
      <c r="B3" s="4"/>
      <c r="C3" s="4"/>
      <c r="D3" s="4"/>
      <c r="E3" s="125"/>
      <c r="F3" s="5"/>
    </row>
    <row r="4" spans="1:16" ht="12.75" customHeight="1">
      <c r="A4" s="6"/>
      <c r="B4" s="7"/>
      <c r="C4" s="8"/>
      <c r="D4" s="8" t="s">
        <v>1</v>
      </c>
      <c r="E4" s="134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135"/>
      <c r="F5" s="5"/>
    </row>
    <row r="6" spans="1:16">
      <c r="A6" s="12" t="s">
        <v>41</v>
      </c>
      <c r="B6" s="13"/>
      <c r="C6" s="14" t="s">
        <v>42</v>
      </c>
      <c r="D6" s="15">
        <v>2646122.12</v>
      </c>
      <c r="E6" s="16">
        <v>2859118.2800000003</v>
      </c>
      <c r="F6" s="5"/>
    </row>
    <row r="7" spans="1:16">
      <c r="A7" s="12" t="s">
        <v>43</v>
      </c>
      <c r="B7" s="13"/>
      <c r="C7" s="14" t="s">
        <v>20</v>
      </c>
      <c r="D7" s="15">
        <v>12951029</v>
      </c>
      <c r="E7" s="16">
        <v>14625748.93</v>
      </c>
      <c r="F7" s="5"/>
    </row>
    <row r="8" spans="1:16">
      <c r="A8" s="12" t="s">
        <v>44</v>
      </c>
      <c r="B8" s="13"/>
      <c r="C8" s="14" t="s">
        <v>22</v>
      </c>
      <c r="D8" s="15">
        <v>5002058.34</v>
      </c>
      <c r="E8" s="16">
        <v>5444038.6200000001</v>
      </c>
      <c r="F8" s="5"/>
    </row>
    <row r="9" spans="1:16">
      <c r="A9" s="12" t="s">
        <v>45</v>
      </c>
      <c r="B9" s="13"/>
      <c r="C9" s="14" t="s">
        <v>46</v>
      </c>
      <c r="D9" s="15">
        <v>1308444.56</v>
      </c>
      <c r="E9" s="16">
        <v>1452419.26</v>
      </c>
      <c r="F9" s="5"/>
    </row>
    <row r="10" spans="1:16">
      <c r="A10" s="12" t="s">
        <v>47</v>
      </c>
      <c r="B10" s="13"/>
      <c r="C10" s="14" t="s">
        <v>25</v>
      </c>
      <c r="D10" s="15">
        <v>729496.65</v>
      </c>
      <c r="E10" s="16">
        <v>881064.72</v>
      </c>
      <c r="F10" s="5"/>
    </row>
    <row r="11" spans="1:16">
      <c r="A11" s="12" t="s">
        <v>48</v>
      </c>
      <c r="B11" s="13"/>
      <c r="C11" s="14" t="s">
        <v>49</v>
      </c>
      <c r="D11" s="15">
        <v>3831.72</v>
      </c>
      <c r="E11" s="16">
        <v>3831.72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2" t="s">
        <v>50</v>
      </c>
      <c r="B12" s="13"/>
      <c r="C12" s="14" t="s">
        <v>51</v>
      </c>
      <c r="D12" s="15">
        <v>0</v>
      </c>
      <c r="E12" s="16">
        <v>0</v>
      </c>
      <c r="F12" s="5"/>
    </row>
    <row r="13" spans="1:16" ht="13.5" thickBot="1">
      <c r="A13" s="12" t="s">
        <v>52</v>
      </c>
      <c r="B13" s="13"/>
      <c r="C13" s="14" t="s">
        <v>53</v>
      </c>
      <c r="D13" s="15">
        <v>96300</v>
      </c>
      <c r="E13" s="16">
        <v>96300</v>
      </c>
      <c r="F13" s="5"/>
    </row>
    <row r="14" spans="1:16" ht="13.5" thickBot="1">
      <c r="A14" s="19" t="s">
        <v>6</v>
      </c>
      <c r="B14" s="20"/>
      <c r="C14" s="21"/>
      <c r="D14" s="22">
        <f>SUM(D6:D13)</f>
        <v>22737282.389999997</v>
      </c>
      <c r="E14" s="22">
        <f>SUM(E6:E13)</f>
        <v>25362521.530000001</v>
      </c>
      <c r="F14" s="5"/>
    </row>
    <row r="15" spans="1:16">
      <c r="A15" s="23" t="s">
        <v>54</v>
      </c>
      <c r="B15" s="13"/>
      <c r="C15" s="25" t="s">
        <v>55</v>
      </c>
      <c r="D15" s="26">
        <v>212996.16</v>
      </c>
      <c r="E15" s="27"/>
      <c r="F15" s="5"/>
    </row>
    <row r="16" spans="1:16">
      <c r="A16" s="23" t="s">
        <v>56</v>
      </c>
      <c r="B16" s="13"/>
      <c r="C16" s="25" t="s">
        <v>30</v>
      </c>
      <c r="D16" s="26">
        <v>1674719.93</v>
      </c>
      <c r="E16" s="27"/>
      <c r="F16" s="5"/>
    </row>
    <row r="17" spans="1:6">
      <c r="A17" s="23" t="s">
        <v>57</v>
      </c>
      <c r="B17" s="13"/>
      <c r="C17" s="25" t="s">
        <v>31</v>
      </c>
      <c r="D17" s="26">
        <v>441980.28</v>
      </c>
      <c r="E17" s="27"/>
      <c r="F17" s="5"/>
    </row>
    <row r="18" spans="1:6">
      <c r="A18" s="23" t="s">
        <v>58</v>
      </c>
      <c r="B18" s="13"/>
      <c r="C18" s="25" t="s">
        <v>59</v>
      </c>
      <c r="D18" s="26">
        <v>143974.70000000001</v>
      </c>
      <c r="E18" s="27"/>
      <c r="F18" s="5"/>
    </row>
    <row r="19" spans="1:6">
      <c r="A19" s="23" t="s">
        <v>60</v>
      </c>
      <c r="B19" s="13"/>
      <c r="C19" s="25" t="s">
        <v>32</v>
      </c>
      <c r="D19" s="26">
        <v>151568.07</v>
      </c>
      <c r="E19" s="27"/>
      <c r="F19" s="5"/>
    </row>
    <row r="20" spans="1:6">
      <c r="A20" s="23" t="s">
        <v>61</v>
      </c>
      <c r="B20" s="13"/>
      <c r="C20" s="25" t="s">
        <v>62</v>
      </c>
      <c r="D20" s="26">
        <v>0</v>
      </c>
      <c r="E20" s="27"/>
      <c r="F20" s="5"/>
    </row>
    <row r="21" spans="1:6">
      <c r="A21" s="23" t="s">
        <v>63</v>
      </c>
      <c r="B21" s="18"/>
      <c r="C21" s="25" t="s">
        <v>64</v>
      </c>
      <c r="D21" s="26">
        <v>0</v>
      </c>
      <c r="E21" s="27"/>
      <c r="F21" s="5"/>
    </row>
    <row r="22" spans="1:6" ht="13.5" thickBot="1">
      <c r="A22" s="23" t="s">
        <v>65</v>
      </c>
      <c r="B22" s="18"/>
      <c r="C22" s="25" t="s">
        <v>66</v>
      </c>
      <c r="D22" s="26">
        <v>0</v>
      </c>
      <c r="E22" s="28"/>
      <c r="F22" s="5"/>
    </row>
    <row r="23" spans="1:6" ht="13.5" thickBot="1">
      <c r="A23" s="19" t="s">
        <v>7</v>
      </c>
      <c r="B23" s="20"/>
      <c r="C23" s="21"/>
      <c r="D23" s="22">
        <f>SUM(D15:D22)</f>
        <v>2625239.14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f>D23+D14</f>
        <v>25362521.529999997</v>
      </c>
      <c r="E24" s="22">
        <v>25362521.529999997</v>
      </c>
      <c r="F24" s="5"/>
    </row>
    <row r="25" spans="1:6">
      <c r="A25" s="30"/>
      <c r="B25" s="31"/>
      <c r="C25" s="32"/>
      <c r="D25" s="33"/>
      <c r="E25" s="28"/>
      <c r="F25" s="5"/>
    </row>
    <row r="26" spans="1:6">
      <c r="A26" s="9" t="s">
        <v>10</v>
      </c>
      <c r="B26" s="31"/>
      <c r="C26" s="32"/>
      <c r="D26" s="33"/>
      <c r="E26" s="27"/>
      <c r="F26" s="5"/>
    </row>
    <row r="27" spans="1:6">
      <c r="A27" s="12" t="s">
        <v>67</v>
      </c>
      <c r="B27" s="13"/>
      <c r="C27" s="14" t="s">
        <v>68</v>
      </c>
      <c r="D27" s="34">
        <v>0</v>
      </c>
      <c r="E27" s="27"/>
      <c r="F27" s="35"/>
    </row>
    <row r="28" spans="1:6">
      <c r="A28" s="12" t="s">
        <v>69</v>
      </c>
      <c r="B28" s="13"/>
      <c r="C28" s="14" t="s">
        <v>70</v>
      </c>
      <c r="D28" s="34">
        <v>470619.47</v>
      </c>
      <c r="E28" s="27"/>
      <c r="F28" s="35"/>
    </row>
    <row r="29" spans="1:6">
      <c r="A29" s="12" t="s">
        <v>71</v>
      </c>
      <c r="B29" s="13"/>
      <c r="C29" s="14" t="s">
        <v>72</v>
      </c>
      <c r="D29" s="34">
        <v>-4279</v>
      </c>
      <c r="E29" s="27"/>
      <c r="F29" s="35"/>
    </row>
    <row r="30" spans="1:6">
      <c r="A30" s="12" t="s">
        <v>73</v>
      </c>
      <c r="B30" s="13"/>
      <c r="C30" s="14" t="s">
        <v>74</v>
      </c>
      <c r="D30" s="34">
        <v>0</v>
      </c>
      <c r="E30" s="28"/>
      <c r="F30" s="35"/>
    </row>
    <row r="31" spans="1:6">
      <c r="A31" s="12" t="s">
        <v>75</v>
      </c>
      <c r="B31" s="13"/>
      <c r="C31" s="14" t="s">
        <v>76</v>
      </c>
      <c r="D31" s="34">
        <v>214111.94</v>
      </c>
      <c r="E31" s="28"/>
      <c r="F31" s="35"/>
    </row>
    <row r="32" spans="1:6">
      <c r="A32" s="12" t="s">
        <v>77</v>
      </c>
      <c r="B32" s="13"/>
      <c r="C32" s="14" t="s">
        <v>78</v>
      </c>
      <c r="D32" s="34">
        <v>0</v>
      </c>
      <c r="E32" s="28"/>
      <c r="F32" s="35"/>
    </row>
    <row r="33" spans="1:10">
      <c r="A33" s="12" t="s">
        <v>79</v>
      </c>
      <c r="B33" s="13"/>
      <c r="C33" s="14">
        <v>40262</v>
      </c>
      <c r="D33" s="34">
        <v>12147.06</v>
      </c>
      <c r="E33" s="28"/>
      <c r="F33" s="35"/>
    </row>
    <row r="34" spans="1:10">
      <c r="A34" s="12" t="s">
        <v>80</v>
      </c>
      <c r="B34" s="13"/>
      <c r="C34" s="14" t="s">
        <v>81</v>
      </c>
      <c r="D34" s="34">
        <v>31926.959999999999</v>
      </c>
      <c r="E34" s="28"/>
      <c r="F34" s="35"/>
    </row>
    <row r="35" spans="1:10">
      <c r="A35" s="12" t="s">
        <v>82</v>
      </c>
      <c r="B35" s="13"/>
      <c r="C35" s="14" t="s">
        <v>83</v>
      </c>
      <c r="D35" s="34">
        <v>0</v>
      </c>
      <c r="E35" s="28"/>
      <c r="F35" s="35"/>
    </row>
    <row r="36" spans="1:10">
      <c r="A36" s="12" t="s">
        <v>84</v>
      </c>
      <c r="B36" s="13"/>
      <c r="C36" s="14">
        <v>40265</v>
      </c>
      <c r="D36" s="34">
        <v>8880.7000000000007</v>
      </c>
      <c r="E36" s="28"/>
      <c r="F36" s="35"/>
    </row>
    <row r="37" spans="1:10">
      <c r="A37" s="12" t="s">
        <v>11</v>
      </c>
      <c r="B37" s="13"/>
      <c r="C37" s="14" t="s">
        <v>138</v>
      </c>
      <c r="D37" s="34">
        <v>0</v>
      </c>
      <c r="E37" s="28"/>
      <c r="F37" s="35"/>
    </row>
    <row r="38" spans="1:10">
      <c r="A38" s="12" t="s">
        <v>85</v>
      </c>
      <c r="B38" s="13"/>
      <c r="C38" s="14" t="s">
        <v>86</v>
      </c>
      <c r="D38" s="34">
        <v>0</v>
      </c>
      <c r="E38" s="28"/>
      <c r="F38" s="35"/>
    </row>
    <row r="39" spans="1:10">
      <c r="A39" s="12" t="s">
        <v>87</v>
      </c>
      <c r="B39" s="13"/>
      <c r="C39" s="14" t="s">
        <v>88</v>
      </c>
      <c r="D39" s="34">
        <v>0</v>
      </c>
      <c r="E39" s="28"/>
      <c r="F39" s="112"/>
      <c r="G39" s="5"/>
    </row>
    <row r="40" spans="1:10">
      <c r="A40" s="12" t="s">
        <v>89</v>
      </c>
      <c r="B40" s="13"/>
      <c r="C40" s="14" t="s">
        <v>90</v>
      </c>
      <c r="D40" s="34">
        <v>1631110.07</v>
      </c>
      <c r="E40" s="28"/>
      <c r="F40" s="112"/>
    </row>
    <row r="41" spans="1:10">
      <c r="A41" s="12" t="s">
        <v>91</v>
      </c>
      <c r="B41" s="13"/>
      <c r="C41" s="14" t="s">
        <v>92</v>
      </c>
      <c r="D41" s="34">
        <v>1582517.73</v>
      </c>
      <c r="E41" s="28"/>
      <c r="F41" s="30"/>
    </row>
    <row r="42" spans="1:10">
      <c r="A42" s="12" t="s">
        <v>93</v>
      </c>
      <c r="B42" s="13"/>
      <c r="C42" s="14" t="s">
        <v>94</v>
      </c>
      <c r="D42" s="34">
        <v>5050</v>
      </c>
      <c r="E42" s="28"/>
      <c r="F42" s="112"/>
    </row>
    <row r="43" spans="1:10">
      <c r="A43" s="12" t="s">
        <v>95</v>
      </c>
      <c r="B43" s="13"/>
      <c r="C43" s="14" t="s">
        <v>96</v>
      </c>
      <c r="D43" s="34">
        <v>63120</v>
      </c>
      <c r="E43" s="28"/>
      <c r="F43" s="35"/>
    </row>
    <row r="44" spans="1:10">
      <c r="A44" s="12" t="s">
        <v>97</v>
      </c>
      <c r="B44" s="13"/>
      <c r="C44" s="14" t="s">
        <v>98</v>
      </c>
      <c r="D44" s="34">
        <v>47243.25</v>
      </c>
      <c r="E44" s="28"/>
      <c r="F44" s="35"/>
      <c r="J44" s="5"/>
    </row>
    <row r="45" spans="1:10">
      <c r="A45" s="12" t="s">
        <v>99</v>
      </c>
      <c r="B45" s="13"/>
      <c r="C45" s="14" t="s">
        <v>100</v>
      </c>
      <c r="D45" s="34">
        <v>1268932.6399999999</v>
      </c>
      <c r="E45" s="28"/>
      <c r="F45" s="35"/>
    </row>
    <row r="46" spans="1:10">
      <c r="A46" s="12" t="s">
        <v>101</v>
      </c>
      <c r="B46" s="13"/>
      <c r="C46" s="14" t="s">
        <v>102</v>
      </c>
      <c r="D46" s="34">
        <v>2078472.04</v>
      </c>
      <c r="E46" s="28"/>
      <c r="F46" s="35"/>
    </row>
    <row r="47" spans="1:10">
      <c r="A47" s="12" t="s">
        <v>103</v>
      </c>
      <c r="B47" s="13"/>
      <c r="C47" s="14" t="s">
        <v>104</v>
      </c>
      <c r="D47" s="34">
        <v>0</v>
      </c>
      <c r="E47" s="28"/>
      <c r="F47" s="35"/>
    </row>
    <row r="48" spans="1:10">
      <c r="A48" s="12" t="s">
        <v>105</v>
      </c>
      <c r="B48" s="13"/>
      <c r="C48" s="14" t="s">
        <v>106</v>
      </c>
      <c r="D48" s="34">
        <v>2555986.4900000002</v>
      </c>
      <c r="E48" s="28"/>
      <c r="F48" s="35"/>
    </row>
    <row r="49" spans="1:6">
      <c r="A49" s="12" t="s">
        <v>107</v>
      </c>
      <c r="B49" s="13"/>
      <c r="C49" s="14" t="s">
        <v>108</v>
      </c>
      <c r="D49" s="34">
        <v>0</v>
      </c>
      <c r="E49" s="28"/>
      <c r="F49" s="35"/>
    </row>
    <row r="50" spans="1:6">
      <c r="A50" s="12" t="s">
        <v>109</v>
      </c>
      <c r="B50" s="13"/>
      <c r="C50" s="14" t="s">
        <v>110</v>
      </c>
      <c r="D50" s="34">
        <v>0</v>
      </c>
      <c r="E50" s="28"/>
      <c r="F50" s="35"/>
    </row>
    <row r="51" spans="1:6">
      <c r="A51" s="12" t="s">
        <v>111</v>
      </c>
      <c r="B51" s="13"/>
      <c r="C51" s="14" t="s">
        <v>112</v>
      </c>
      <c r="D51" s="34">
        <v>1203188.82</v>
      </c>
      <c r="E51" s="28"/>
      <c r="F51" s="35"/>
    </row>
    <row r="52" spans="1:6">
      <c r="A52" s="12" t="s">
        <v>113</v>
      </c>
      <c r="B52" s="13"/>
      <c r="C52" s="14" t="s">
        <v>114</v>
      </c>
      <c r="D52" s="34">
        <v>1394008.85</v>
      </c>
      <c r="E52" s="28"/>
      <c r="F52" s="35"/>
    </row>
    <row r="53" spans="1:6">
      <c r="A53" s="12" t="s">
        <v>115</v>
      </c>
      <c r="B53" s="13"/>
      <c r="C53" s="14" t="s">
        <v>116</v>
      </c>
      <c r="D53" s="34">
        <v>0</v>
      </c>
      <c r="E53" s="28"/>
      <c r="F53" s="35"/>
    </row>
    <row r="54" spans="1:6">
      <c r="A54" s="12" t="s">
        <v>117</v>
      </c>
      <c r="B54" s="13"/>
      <c r="C54" s="14" t="s">
        <v>118</v>
      </c>
      <c r="D54" s="34">
        <v>412932.5</v>
      </c>
      <c r="E54" s="28"/>
      <c r="F54" s="35"/>
    </row>
    <row r="55" spans="1:6">
      <c r="A55" s="12" t="s">
        <v>119</v>
      </c>
      <c r="B55" s="13"/>
      <c r="C55" s="14" t="s">
        <v>120</v>
      </c>
      <c r="D55" s="34">
        <v>0</v>
      </c>
      <c r="E55" s="28"/>
      <c r="F55" s="35"/>
    </row>
    <row r="56" spans="1:6">
      <c r="A56" s="12" t="s">
        <v>121</v>
      </c>
      <c r="B56" s="13"/>
      <c r="C56" s="14" t="s">
        <v>122</v>
      </c>
      <c r="D56" s="34">
        <v>0</v>
      </c>
      <c r="E56" s="28"/>
      <c r="F56" s="35"/>
    </row>
    <row r="57" spans="1:6">
      <c r="A57" s="12" t="s">
        <v>123</v>
      </c>
      <c r="B57" s="13"/>
      <c r="C57" s="14" t="s">
        <v>124</v>
      </c>
      <c r="D57" s="34">
        <v>0</v>
      </c>
      <c r="E57" s="28"/>
      <c r="F57" s="35"/>
    </row>
    <row r="58" spans="1:6">
      <c r="A58" s="12" t="s">
        <v>125</v>
      </c>
      <c r="B58" s="13"/>
      <c r="C58" s="14" t="s">
        <v>126</v>
      </c>
      <c r="D58" s="34">
        <v>0</v>
      </c>
      <c r="E58" s="28"/>
      <c r="F58" s="35"/>
    </row>
    <row r="59" spans="1:6">
      <c r="A59" s="12" t="s">
        <v>127</v>
      </c>
      <c r="B59" s="13"/>
      <c r="C59" s="14" t="s">
        <v>128</v>
      </c>
      <c r="D59" s="34">
        <v>0</v>
      </c>
      <c r="E59" s="28"/>
      <c r="F59" s="35"/>
    </row>
    <row r="60" spans="1:6">
      <c r="A60" s="12" t="s">
        <v>129</v>
      </c>
      <c r="B60" s="13"/>
      <c r="C60" s="14" t="s">
        <v>130</v>
      </c>
      <c r="D60" s="34">
        <v>0</v>
      </c>
      <c r="E60" s="28"/>
      <c r="F60" s="35"/>
    </row>
    <row r="61" spans="1:6" ht="13.5" thickBot="1">
      <c r="A61" s="12" t="s">
        <v>131</v>
      </c>
      <c r="B61" s="13"/>
      <c r="C61" s="14" t="s">
        <v>132</v>
      </c>
      <c r="D61" s="34">
        <v>0</v>
      </c>
      <c r="E61" s="28"/>
      <c r="F61" s="35"/>
    </row>
    <row r="62" spans="1:6" ht="13.5" thickBot="1">
      <c r="A62" s="19" t="s">
        <v>12</v>
      </c>
      <c r="B62" s="20"/>
      <c r="C62" s="21"/>
      <c r="D62" s="22">
        <f>SUM(D27:D61)</f>
        <v>12975969.520000001</v>
      </c>
      <c r="E62" s="28"/>
    </row>
    <row r="63" spans="1:6" ht="13.5" thickBot="1">
      <c r="A63" s="19" t="s">
        <v>13</v>
      </c>
      <c r="B63" s="20"/>
      <c r="C63" s="21"/>
      <c r="D63" s="22">
        <f>D24+D62</f>
        <v>38338491.049999997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36" t="s">
        <v>142</v>
      </c>
      <c r="B66" s="136"/>
      <c r="C66" s="136"/>
      <c r="D66" s="136"/>
      <c r="E66" s="39"/>
    </row>
    <row r="67" spans="1:5" ht="13.5" thickBot="1">
      <c r="A67" s="137" t="s">
        <v>135</v>
      </c>
      <c r="B67" s="137"/>
      <c r="C67" s="137"/>
      <c r="D67" s="137"/>
      <c r="E67" s="39"/>
    </row>
    <row r="68" spans="1:5">
      <c r="A68" s="40" t="s">
        <v>14</v>
      </c>
      <c r="B68" s="10"/>
      <c r="C68" s="41"/>
      <c r="D68" s="42"/>
      <c r="E68" s="38"/>
    </row>
    <row r="69" spans="1:5">
      <c r="A69" s="43"/>
      <c r="B69" s="31"/>
      <c r="C69" s="41"/>
      <c r="D69" s="44"/>
      <c r="E69" s="38"/>
    </row>
    <row r="70" spans="1:5" ht="13.5" thickBot="1">
      <c r="A70" s="40" t="s">
        <v>15</v>
      </c>
      <c r="B70" s="31"/>
      <c r="C70" s="41" t="s">
        <v>16</v>
      </c>
      <c r="D70" s="42" t="s">
        <v>17</v>
      </c>
      <c r="E70" s="38"/>
    </row>
    <row r="71" spans="1:5">
      <c r="A71" s="45" t="s">
        <v>18</v>
      </c>
      <c r="B71" s="46" t="s">
        <v>19</v>
      </c>
      <c r="C71" s="113" t="s">
        <v>20</v>
      </c>
      <c r="D71" s="122">
        <v>15597151.120000001</v>
      </c>
      <c r="E71" s="38"/>
    </row>
    <row r="72" spans="1:5">
      <c r="A72" s="47" t="s">
        <v>18</v>
      </c>
      <c r="B72" s="48" t="s">
        <v>21</v>
      </c>
      <c r="C72" s="49" t="s">
        <v>22</v>
      </c>
      <c r="D72" s="50">
        <v>5002058.34</v>
      </c>
      <c r="E72" s="38"/>
    </row>
    <row r="73" spans="1:5">
      <c r="A73" s="47" t="s">
        <v>18</v>
      </c>
      <c r="B73" s="48" t="s">
        <v>23</v>
      </c>
      <c r="C73" s="49">
        <v>40130</v>
      </c>
      <c r="D73" s="50">
        <v>1308444.56</v>
      </c>
      <c r="E73" s="38"/>
    </row>
    <row r="74" spans="1:5">
      <c r="A74" s="47" t="s">
        <v>18</v>
      </c>
      <c r="B74" s="48" t="s">
        <v>24</v>
      </c>
      <c r="C74" s="49" t="s">
        <v>25</v>
      </c>
      <c r="D74" s="50">
        <v>729496.65</v>
      </c>
      <c r="E74" s="38"/>
    </row>
    <row r="75" spans="1:5">
      <c r="A75" s="47" t="s">
        <v>18</v>
      </c>
      <c r="B75" s="48" t="s">
        <v>26</v>
      </c>
      <c r="C75" s="49">
        <v>40160</v>
      </c>
      <c r="D75" s="50">
        <v>3831.72</v>
      </c>
      <c r="E75" s="38"/>
    </row>
    <row r="76" spans="1:5">
      <c r="A76" s="47" t="s">
        <v>18</v>
      </c>
      <c r="B76" s="48" t="s">
        <v>27</v>
      </c>
      <c r="C76" s="49">
        <v>40180</v>
      </c>
      <c r="D76" s="50">
        <v>0</v>
      </c>
      <c r="E76" s="38"/>
    </row>
    <row r="77" spans="1:5">
      <c r="A77" s="47" t="s">
        <v>18</v>
      </c>
      <c r="B77" s="48" t="s">
        <v>28</v>
      </c>
      <c r="C77" s="49">
        <v>40190</v>
      </c>
      <c r="D77" s="50">
        <v>69729.19</v>
      </c>
      <c r="E77" s="38"/>
    </row>
    <row r="78" spans="1:5">
      <c r="A78" s="47" t="s">
        <v>29</v>
      </c>
      <c r="B78" s="48" t="s">
        <v>19</v>
      </c>
      <c r="C78" s="49" t="s">
        <v>30</v>
      </c>
      <c r="D78" s="50">
        <v>1887716.0899999999</v>
      </c>
      <c r="E78" s="38"/>
    </row>
    <row r="79" spans="1:5">
      <c r="A79" s="47" t="s">
        <v>29</v>
      </c>
      <c r="B79" s="48" t="s">
        <v>21</v>
      </c>
      <c r="C79" s="49" t="s">
        <v>31</v>
      </c>
      <c r="D79" s="50">
        <v>441980.28</v>
      </c>
      <c r="E79" s="38"/>
    </row>
    <row r="80" spans="1:5">
      <c r="A80" s="47" t="s">
        <v>29</v>
      </c>
      <c r="B80" s="48" t="s">
        <v>23</v>
      </c>
      <c r="C80" s="49">
        <v>40330</v>
      </c>
      <c r="D80" s="50">
        <v>143974.70000000001</v>
      </c>
      <c r="E80" s="38"/>
    </row>
    <row r="81" spans="1:5">
      <c r="A81" s="47" t="s">
        <v>29</v>
      </c>
      <c r="B81" s="48" t="s">
        <v>24</v>
      </c>
      <c r="C81" s="49" t="s">
        <v>32</v>
      </c>
      <c r="D81" s="50">
        <v>151568.07</v>
      </c>
      <c r="E81" s="38"/>
    </row>
    <row r="82" spans="1:5">
      <c r="A82" s="47" t="s">
        <v>29</v>
      </c>
      <c r="B82" s="116" t="s">
        <v>26</v>
      </c>
      <c r="C82" s="49">
        <v>40360</v>
      </c>
      <c r="D82" s="50">
        <v>0</v>
      </c>
      <c r="E82" s="38"/>
    </row>
    <row r="83" spans="1:5">
      <c r="A83" s="47" t="s">
        <v>29</v>
      </c>
      <c r="B83" s="116" t="s">
        <v>27</v>
      </c>
      <c r="C83" s="49">
        <v>40380</v>
      </c>
      <c r="D83" s="50">
        <v>0</v>
      </c>
      <c r="E83" s="38"/>
    </row>
    <row r="84" spans="1:5" ht="13.5" thickBot="1">
      <c r="A84" s="47" t="s">
        <v>29</v>
      </c>
      <c r="B84" s="116" t="s">
        <v>28</v>
      </c>
      <c r="C84" s="49">
        <v>40390</v>
      </c>
      <c r="D84" s="50">
        <v>0</v>
      </c>
      <c r="E84" s="38"/>
    </row>
    <row r="85" spans="1:5" ht="13.5" thickBot="1">
      <c r="A85" s="19" t="s">
        <v>33</v>
      </c>
      <c r="B85" s="20"/>
      <c r="C85" s="21"/>
      <c r="D85" s="22">
        <f>SUM(D71:D84)</f>
        <v>25335950.719999999</v>
      </c>
      <c r="E85" s="38"/>
    </row>
    <row r="86" spans="1:5">
      <c r="A86" s="51"/>
      <c r="B86" s="52"/>
      <c r="C86" s="53"/>
      <c r="D86" s="54"/>
      <c r="E86" s="38"/>
    </row>
    <row r="87" spans="1:5">
      <c r="A87" s="55" t="s">
        <v>34</v>
      </c>
      <c r="B87" s="52"/>
      <c r="C87" s="53"/>
      <c r="D87" s="54"/>
      <c r="E87" s="38"/>
    </row>
    <row r="88" spans="1:5">
      <c r="A88" s="56" t="s">
        <v>18</v>
      </c>
      <c r="B88" s="57" t="s">
        <v>19</v>
      </c>
      <c r="C88" s="49">
        <v>40110</v>
      </c>
      <c r="D88" s="50">
        <v>0</v>
      </c>
      <c r="E88" s="38"/>
    </row>
    <row r="89" spans="1:5" ht="13.5" thickBot="1">
      <c r="A89" s="58" t="s">
        <v>29</v>
      </c>
      <c r="B89" s="59" t="s">
        <v>19</v>
      </c>
      <c r="C89" s="60">
        <v>40310</v>
      </c>
      <c r="D89" s="123">
        <v>0</v>
      </c>
      <c r="E89" s="38"/>
    </row>
    <row r="90" spans="1:5" ht="13.5" thickBot="1">
      <c r="A90" s="19" t="s">
        <v>35</v>
      </c>
      <c r="B90" s="20"/>
      <c r="C90" s="21"/>
      <c r="D90" s="22">
        <f>SUM(D88:D89)</f>
        <v>0</v>
      </c>
      <c r="E90" s="38"/>
    </row>
    <row r="91" spans="1:5" ht="13.5" thickBot="1">
      <c r="A91" s="43"/>
      <c r="B91" s="52"/>
      <c r="C91" s="53"/>
      <c r="D91" s="54"/>
      <c r="E91" s="38"/>
    </row>
    <row r="92" spans="1:5" ht="13.5" thickBot="1">
      <c r="A92" s="19" t="s">
        <v>36</v>
      </c>
      <c r="B92" s="20"/>
      <c r="C92" s="21"/>
      <c r="D92" s="22">
        <f>+D85+D90</f>
        <v>25335950.719999999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26" t="s">
        <v>37</v>
      </c>
      <c r="B94" s="127"/>
      <c r="C94" s="64"/>
      <c r="D94" s="65"/>
      <c r="E94" s="38"/>
    </row>
    <row r="95" spans="1:5">
      <c r="A95" s="66" t="s">
        <v>18</v>
      </c>
      <c r="B95" s="67"/>
      <c r="C95" s="68"/>
      <c r="D95" s="69">
        <v>22737282.389999997</v>
      </c>
      <c r="E95" s="38"/>
    </row>
    <row r="96" spans="1:5">
      <c r="A96" s="70"/>
      <c r="B96" s="52"/>
      <c r="C96" s="71"/>
      <c r="D96" s="72"/>
      <c r="E96" s="38"/>
    </row>
    <row r="97" spans="1:256">
      <c r="A97" s="73" t="s">
        <v>29</v>
      </c>
      <c r="B97" s="74"/>
      <c r="C97" s="75"/>
      <c r="D97" s="76">
        <v>2625239.14</v>
      </c>
      <c r="E97" s="38"/>
    </row>
    <row r="98" spans="1:256" ht="13.5" thickBot="1">
      <c r="A98" s="77"/>
      <c r="B98" s="52"/>
      <c r="C98" s="71"/>
      <c r="D98" s="72"/>
      <c r="E98" s="38"/>
    </row>
    <row r="99" spans="1:256" ht="13.5" thickBot="1">
      <c r="A99" s="78" t="s">
        <v>2</v>
      </c>
      <c r="B99" s="79"/>
      <c r="C99" s="80"/>
      <c r="D99" s="81">
        <v>25362521.529999997</v>
      </c>
      <c r="E99" s="38"/>
    </row>
    <row r="100" spans="1:256">
      <c r="A100" s="82"/>
      <c r="B100" s="67"/>
      <c r="C100" s="62"/>
      <c r="D100" s="83"/>
      <c r="E100" s="38"/>
    </row>
    <row r="101" spans="1:256">
      <c r="A101" s="84" t="s">
        <v>38</v>
      </c>
      <c r="B101" s="85"/>
      <c r="C101" s="86"/>
      <c r="D101" s="87">
        <v>1203188.82</v>
      </c>
      <c r="E101" s="38"/>
    </row>
    <row r="102" spans="1:256" ht="13.5" thickBot="1">
      <c r="A102" s="82"/>
      <c r="B102" s="88"/>
      <c r="C102" s="62"/>
      <c r="D102" s="72"/>
      <c r="E102" s="38"/>
    </row>
    <row r="103" spans="1:256" ht="13.5" thickBot="1">
      <c r="A103" s="19" t="s">
        <v>39</v>
      </c>
      <c r="B103" s="20"/>
      <c r="C103" s="21"/>
      <c r="D103" s="22">
        <f>D99+D101</f>
        <v>26565710.349999998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96"/>
      <c r="B229" s="97"/>
      <c r="C229" s="98"/>
      <c r="D229" s="97"/>
      <c r="E229" s="97"/>
      <c r="F229" s="99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96"/>
      <c r="B246" s="97"/>
      <c r="C246" s="98"/>
      <c r="D246" s="97"/>
      <c r="E246" s="97"/>
      <c r="F246" s="99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96"/>
      <c r="B295" s="97"/>
      <c r="C295" s="98"/>
      <c r="D295" s="97"/>
      <c r="E295" s="97"/>
      <c r="F295" s="99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96"/>
      <c r="B307" s="97"/>
      <c r="C307" s="98"/>
      <c r="D307" s="97"/>
      <c r="E307" s="97"/>
      <c r="F307" s="99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96"/>
      <c r="B321" s="97"/>
      <c r="C321" s="98"/>
      <c r="D321" s="97"/>
      <c r="E321" s="97"/>
      <c r="F321" s="99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96"/>
      <c r="B334" s="97"/>
      <c r="C334" s="98"/>
      <c r="D334" s="97"/>
      <c r="E334" s="97"/>
      <c r="F334" s="99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96"/>
      <c r="B415" s="97"/>
      <c r="C415" s="98"/>
      <c r="D415" s="97"/>
      <c r="E415" s="97"/>
      <c r="F415" s="99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96"/>
      <c r="B480" s="97"/>
      <c r="C480" s="98"/>
      <c r="D480" s="97"/>
      <c r="E480" s="97"/>
      <c r="F480" s="99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9.140625" style="90"/>
    <col min="4" max="4" width="20.85546875" style="1" customWidth="1"/>
    <col min="5" max="5" width="21" style="1" customWidth="1"/>
    <col min="6" max="16384" width="9.140625" style="1"/>
  </cols>
  <sheetData>
    <row r="1" spans="1:16">
      <c r="A1" s="138" t="s">
        <v>144</v>
      </c>
      <c r="B1" s="138"/>
      <c r="C1" s="138"/>
      <c r="D1" s="138"/>
      <c r="E1" s="138"/>
    </row>
    <row r="2" spans="1:16" ht="13.5" thickBot="1">
      <c r="A2" s="132"/>
      <c r="B2" s="132"/>
      <c r="C2" s="132"/>
      <c r="D2" s="2" t="s">
        <v>0</v>
      </c>
      <c r="E2" s="3" t="s">
        <v>137</v>
      </c>
    </row>
    <row r="3" spans="1:16" ht="13.5" thickBot="1">
      <c r="A3" s="124" t="s">
        <v>135</v>
      </c>
      <c r="B3" s="4"/>
      <c r="C3" s="4"/>
      <c r="D3" s="4"/>
      <c r="E3" s="125"/>
      <c r="F3" s="5"/>
    </row>
    <row r="4" spans="1:16" ht="12.75" customHeight="1">
      <c r="A4" s="6"/>
      <c r="B4" s="7"/>
      <c r="C4" s="8"/>
      <c r="D4" s="8" t="s">
        <v>1</v>
      </c>
      <c r="E4" s="134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135"/>
      <c r="F5" s="5"/>
    </row>
    <row r="6" spans="1:16">
      <c r="A6" s="12" t="s">
        <v>41</v>
      </c>
      <c r="B6" s="13"/>
      <c r="C6" s="105" t="s">
        <v>42</v>
      </c>
      <c r="D6" s="106">
        <v>1549673.32</v>
      </c>
      <c r="E6" s="107">
        <v>1570544.6300000001</v>
      </c>
      <c r="F6" s="5"/>
    </row>
    <row r="7" spans="1:16">
      <c r="A7" s="12" t="s">
        <v>43</v>
      </c>
      <c r="B7" s="13"/>
      <c r="C7" s="105" t="s">
        <v>20</v>
      </c>
      <c r="D7" s="106">
        <v>17054625.59</v>
      </c>
      <c r="E7" s="107">
        <v>19797716.23</v>
      </c>
      <c r="F7" s="5"/>
    </row>
    <row r="8" spans="1:16">
      <c r="A8" s="12" t="s">
        <v>44</v>
      </c>
      <c r="B8" s="13"/>
      <c r="C8" s="105" t="s">
        <v>22</v>
      </c>
      <c r="D8" s="106">
        <v>1778706.4800000002</v>
      </c>
      <c r="E8" s="107">
        <v>1923060.2700000003</v>
      </c>
      <c r="F8" s="5"/>
    </row>
    <row r="9" spans="1:16">
      <c r="A9" s="12" t="s">
        <v>45</v>
      </c>
      <c r="B9" s="13"/>
      <c r="C9" s="105" t="s">
        <v>46</v>
      </c>
      <c r="D9" s="106">
        <v>50132.880000000005</v>
      </c>
      <c r="E9" s="107">
        <v>66122.8</v>
      </c>
      <c r="F9" s="5"/>
    </row>
    <row r="10" spans="1:16">
      <c r="A10" s="12" t="s">
        <v>47</v>
      </c>
      <c r="B10" s="13"/>
      <c r="C10" s="105" t="s">
        <v>25</v>
      </c>
      <c r="D10" s="106">
        <v>734290.68</v>
      </c>
      <c r="E10" s="107">
        <v>945972.18</v>
      </c>
      <c r="F10" s="5"/>
    </row>
    <row r="11" spans="1:16">
      <c r="A11" s="12" t="s">
        <v>48</v>
      </c>
      <c r="B11" s="13"/>
      <c r="C11" s="105" t="s">
        <v>49</v>
      </c>
      <c r="D11" s="106">
        <v>0</v>
      </c>
      <c r="E11" s="107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2" t="s">
        <v>50</v>
      </c>
      <c r="B12" s="13"/>
      <c r="C12" s="105" t="s">
        <v>51</v>
      </c>
      <c r="D12" s="106">
        <v>0</v>
      </c>
      <c r="E12" s="107">
        <v>0</v>
      </c>
      <c r="F12" s="5"/>
    </row>
    <row r="13" spans="1:16" ht="13.5" thickBot="1">
      <c r="A13" s="12" t="s">
        <v>52</v>
      </c>
      <c r="B13" s="13"/>
      <c r="C13" s="105" t="s">
        <v>53</v>
      </c>
      <c r="D13" s="106">
        <v>0</v>
      </c>
      <c r="E13" s="107">
        <v>0</v>
      </c>
      <c r="F13" s="5"/>
    </row>
    <row r="14" spans="1:16" ht="13.5" thickBot="1">
      <c r="A14" s="19" t="s">
        <v>6</v>
      </c>
      <c r="B14" s="20"/>
      <c r="C14" s="21"/>
      <c r="D14" s="108">
        <f>SUM(D6:D13)</f>
        <v>21167428.949999999</v>
      </c>
      <c r="E14" s="108">
        <f>SUM(E6:E13)</f>
        <v>24303416.109999999</v>
      </c>
      <c r="F14" s="5"/>
    </row>
    <row r="15" spans="1:16">
      <c r="A15" s="23" t="s">
        <v>54</v>
      </c>
      <c r="B15" s="13"/>
      <c r="C15" s="109" t="s">
        <v>55</v>
      </c>
      <c r="D15" s="110">
        <v>20871.310000000001</v>
      </c>
      <c r="E15" s="27"/>
      <c r="F15" s="5"/>
    </row>
    <row r="16" spans="1:16">
      <c r="A16" s="23" t="s">
        <v>56</v>
      </c>
      <c r="B16" s="13"/>
      <c r="C16" s="109" t="s">
        <v>30</v>
      </c>
      <c r="D16" s="110">
        <v>2743090.64</v>
      </c>
      <c r="E16" s="27"/>
      <c r="F16" s="5"/>
    </row>
    <row r="17" spans="1:6">
      <c r="A17" s="23" t="s">
        <v>57</v>
      </c>
      <c r="B17" s="13"/>
      <c r="C17" s="109" t="s">
        <v>31</v>
      </c>
      <c r="D17" s="110">
        <v>144353.79</v>
      </c>
      <c r="E17" s="27"/>
      <c r="F17" s="5"/>
    </row>
    <row r="18" spans="1:6">
      <c r="A18" s="23" t="s">
        <v>58</v>
      </c>
      <c r="B18" s="13"/>
      <c r="C18" s="109" t="s">
        <v>59</v>
      </c>
      <c r="D18" s="110">
        <v>15989.920000000002</v>
      </c>
      <c r="E18" s="27"/>
      <c r="F18" s="5"/>
    </row>
    <row r="19" spans="1:6">
      <c r="A19" s="23" t="s">
        <v>60</v>
      </c>
      <c r="B19" s="13"/>
      <c r="C19" s="109" t="s">
        <v>32</v>
      </c>
      <c r="D19" s="110">
        <v>211681.49999999997</v>
      </c>
      <c r="E19" s="27"/>
      <c r="F19" s="5"/>
    </row>
    <row r="20" spans="1:6">
      <c r="A20" s="23" t="s">
        <v>61</v>
      </c>
      <c r="B20" s="13"/>
      <c r="C20" s="109" t="s">
        <v>62</v>
      </c>
      <c r="D20" s="110">
        <v>0</v>
      </c>
      <c r="E20" s="27"/>
      <c r="F20" s="5"/>
    </row>
    <row r="21" spans="1:6">
      <c r="A21" s="23" t="s">
        <v>63</v>
      </c>
      <c r="B21" s="18"/>
      <c r="C21" s="109" t="s">
        <v>64</v>
      </c>
      <c r="D21" s="110">
        <v>0</v>
      </c>
      <c r="E21" s="27"/>
      <c r="F21" s="5"/>
    </row>
    <row r="22" spans="1:6" ht="13.5" thickBot="1">
      <c r="A22" s="23" t="s">
        <v>65</v>
      </c>
      <c r="B22" s="18"/>
      <c r="C22" s="109" t="s">
        <v>66</v>
      </c>
      <c r="D22" s="110">
        <v>0</v>
      </c>
      <c r="E22" s="28"/>
      <c r="F22" s="5"/>
    </row>
    <row r="23" spans="1:6" ht="13.5" thickBot="1">
      <c r="A23" s="19" t="s">
        <v>7</v>
      </c>
      <c r="B23" s="20"/>
      <c r="C23" s="21"/>
      <c r="D23" s="108">
        <f>SUM(D15:D22)</f>
        <v>3135987.16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108">
        <f>D23+D14</f>
        <v>24303416.109999999</v>
      </c>
      <c r="E24" s="108">
        <v>24303416.109999999</v>
      </c>
      <c r="F24" s="5"/>
    </row>
    <row r="25" spans="1:6">
      <c r="A25" s="30"/>
      <c r="B25" s="31"/>
      <c r="C25" s="32"/>
      <c r="D25" s="33"/>
      <c r="E25" s="28"/>
      <c r="F25" s="5"/>
    </row>
    <row r="26" spans="1:6">
      <c r="A26" s="9" t="s">
        <v>10</v>
      </c>
      <c r="B26" s="31"/>
      <c r="C26" s="32"/>
      <c r="D26" s="33"/>
      <c r="E26" s="27"/>
      <c r="F26" s="5"/>
    </row>
    <row r="27" spans="1:6">
      <c r="A27" s="12" t="s">
        <v>67</v>
      </c>
      <c r="B27" s="13"/>
      <c r="C27" s="105" t="s">
        <v>68</v>
      </c>
      <c r="D27" s="111">
        <v>0</v>
      </c>
      <c r="E27" s="27"/>
      <c r="F27" s="35"/>
    </row>
    <row r="28" spans="1:6">
      <c r="A28" s="12" t="s">
        <v>69</v>
      </c>
      <c r="B28" s="13"/>
      <c r="C28" s="105" t="s">
        <v>70</v>
      </c>
      <c r="D28" s="111">
        <v>0</v>
      </c>
      <c r="E28" s="27"/>
      <c r="F28" s="35"/>
    </row>
    <row r="29" spans="1:6">
      <c r="A29" s="12" t="s">
        <v>71</v>
      </c>
      <c r="B29" s="13"/>
      <c r="C29" s="105" t="s">
        <v>72</v>
      </c>
      <c r="D29" s="111">
        <v>0</v>
      </c>
      <c r="E29" s="27"/>
      <c r="F29" s="35"/>
    </row>
    <row r="30" spans="1:6">
      <c r="A30" s="12" t="s">
        <v>73</v>
      </c>
      <c r="B30" s="13"/>
      <c r="C30" s="105" t="s">
        <v>74</v>
      </c>
      <c r="D30" s="111">
        <v>0</v>
      </c>
      <c r="E30" s="28"/>
      <c r="F30" s="35"/>
    </row>
    <row r="31" spans="1:6">
      <c r="A31" s="12" t="s">
        <v>75</v>
      </c>
      <c r="B31" s="13"/>
      <c r="C31" s="105" t="s">
        <v>76</v>
      </c>
      <c r="D31" s="111">
        <v>0</v>
      </c>
      <c r="E31" s="28"/>
      <c r="F31" s="35"/>
    </row>
    <row r="32" spans="1:6">
      <c r="A32" s="12" t="s">
        <v>77</v>
      </c>
      <c r="B32" s="13"/>
      <c r="C32" s="105" t="s">
        <v>78</v>
      </c>
      <c r="D32" s="111">
        <v>595998.79999999993</v>
      </c>
      <c r="E32" s="28"/>
      <c r="F32" s="35"/>
    </row>
    <row r="33" spans="1:10">
      <c r="A33" s="12" t="s">
        <v>79</v>
      </c>
      <c r="B33" s="13"/>
      <c r="C33" s="14">
        <v>40262</v>
      </c>
      <c r="D33" s="111">
        <v>4388.22</v>
      </c>
      <c r="E33" s="28"/>
      <c r="F33" s="35"/>
    </row>
    <row r="34" spans="1:10">
      <c r="A34" s="12" t="s">
        <v>80</v>
      </c>
      <c r="B34" s="13"/>
      <c r="C34" s="105" t="s">
        <v>81</v>
      </c>
      <c r="D34" s="111">
        <v>0</v>
      </c>
      <c r="E34" s="28"/>
      <c r="F34" s="35"/>
    </row>
    <row r="35" spans="1:10">
      <c r="A35" s="12" t="s">
        <v>82</v>
      </c>
      <c r="B35" s="13"/>
      <c r="C35" s="105" t="s">
        <v>83</v>
      </c>
      <c r="D35" s="111">
        <v>0</v>
      </c>
      <c r="E35" s="28"/>
      <c r="F35" s="35"/>
    </row>
    <row r="36" spans="1:10">
      <c r="A36" s="12" t="s">
        <v>84</v>
      </c>
      <c r="B36" s="13"/>
      <c r="C36" s="14">
        <v>40265</v>
      </c>
      <c r="D36" s="111">
        <v>975.16</v>
      </c>
      <c r="E36" s="28"/>
      <c r="F36" s="35"/>
    </row>
    <row r="37" spans="1:10">
      <c r="A37" s="12" t="s">
        <v>11</v>
      </c>
      <c r="B37" s="13"/>
      <c r="C37" s="105" t="s">
        <v>138</v>
      </c>
      <c r="D37" s="111">
        <v>0</v>
      </c>
      <c r="E37" s="28"/>
      <c r="F37" s="35"/>
    </row>
    <row r="38" spans="1:10">
      <c r="A38" s="12" t="s">
        <v>85</v>
      </c>
      <c r="B38" s="13"/>
      <c r="C38" s="105" t="s">
        <v>86</v>
      </c>
      <c r="D38" s="111">
        <v>0</v>
      </c>
      <c r="E38" s="28"/>
      <c r="F38" s="35"/>
    </row>
    <row r="39" spans="1:10">
      <c r="A39" s="12" t="s">
        <v>87</v>
      </c>
      <c r="B39" s="13"/>
      <c r="C39" s="105" t="s">
        <v>88</v>
      </c>
      <c r="D39" s="111">
        <v>0</v>
      </c>
      <c r="E39" s="28"/>
      <c r="F39" s="112"/>
      <c r="G39" s="5"/>
    </row>
    <row r="40" spans="1:10">
      <c r="A40" s="12" t="s">
        <v>89</v>
      </c>
      <c r="B40" s="13"/>
      <c r="C40" s="105" t="s">
        <v>90</v>
      </c>
      <c r="D40" s="111">
        <v>2747734</v>
      </c>
      <c r="E40" s="28"/>
      <c r="F40" s="112"/>
    </row>
    <row r="41" spans="1:10">
      <c r="A41" s="12" t="s">
        <v>91</v>
      </c>
      <c r="B41" s="13"/>
      <c r="C41" s="105" t="s">
        <v>92</v>
      </c>
      <c r="D41" s="111">
        <v>1289180</v>
      </c>
      <c r="E41" s="28"/>
      <c r="F41" s="30"/>
    </row>
    <row r="42" spans="1:10">
      <c r="A42" s="12" t="s">
        <v>93</v>
      </c>
      <c r="B42" s="13"/>
      <c r="C42" s="105" t="s">
        <v>94</v>
      </c>
      <c r="D42" s="111">
        <v>277172.77</v>
      </c>
      <c r="E42" s="28"/>
      <c r="F42" s="112"/>
    </row>
    <row r="43" spans="1:10">
      <c r="A43" s="12" t="s">
        <v>95</v>
      </c>
      <c r="B43" s="13"/>
      <c r="C43" s="105" t="s">
        <v>96</v>
      </c>
      <c r="D43" s="111">
        <v>45080</v>
      </c>
      <c r="E43" s="28"/>
      <c r="F43" s="35"/>
    </row>
    <row r="44" spans="1:10">
      <c r="A44" s="12" t="s">
        <v>97</v>
      </c>
      <c r="B44" s="13"/>
      <c r="C44" s="105" t="s">
        <v>98</v>
      </c>
      <c r="D44" s="111">
        <v>100063</v>
      </c>
      <c r="E44" s="28"/>
      <c r="F44" s="35"/>
      <c r="J44" s="5"/>
    </row>
    <row r="45" spans="1:10">
      <c r="A45" s="12" t="s">
        <v>99</v>
      </c>
      <c r="B45" s="13"/>
      <c r="C45" s="105" t="s">
        <v>100</v>
      </c>
      <c r="D45" s="111">
        <v>1272749.3799999999</v>
      </c>
      <c r="E45" s="28"/>
      <c r="F45" s="35"/>
    </row>
    <row r="46" spans="1:10">
      <c r="A46" s="12" t="s">
        <v>101</v>
      </c>
      <c r="B46" s="13"/>
      <c r="C46" s="105" t="s">
        <v>102</v>
      </c>
      <c r="D46" s="111">
        <v>2062972.4300000002</v>
      </c>
      <c r="E46" s="28"/>
      <c r="F46" s="35"/>
    </row>
    <row r="47" spans="1:10">
      <c r="A47" s="12" t="s">
        <v>103</v>
      </c>
      <c r="B47" s="13"/>
      <c r="C47" s="105" t="s">
        <v>104</v>
      </c>
      <c r="D47" s="111">
        <v>154984.19</v>
      </c>
      <c r="E47" s="28"/>
      <c r="F47" s="35"/>
    </row>
    <row r="48" spans="1:10">
      <c r="A48" s="12" t="s">
        <v>105</v>
      </c>
      <c r="B48" s="13"/>
      <c r="C48" s="105" t="s">
        <v>106</v>
      </c>
      <c r="D48" s="111">
        <v>4203402.67</v>
      </c>
      <c r="E48" s="28"/>
      <c r="F48" s="35"/>
    </row>
    <row r="49" spans="1:6">
      <c r="A49" s="12" t="s">
        <v>107</v>
      </c>
      <c r="B49" s="13"/>
      <c r="C49" s="105" t="s">
        <v>108</v>
      </c>
      <c r="D49" s="111">
        <v>0</v>
      </c>
      <c r="E49" s="28"/>
      <c r="F49" s="35"/>
    </row>
    <row r="50" spans="1:6">
      <c r="A50" s="12" t="s">
        <v>109</v>
      </c>
      <c r="B50" s="13"/>
      <c r="C50" s="105" t="s">
        <v>110</v>
      </c>
      <c r="D50" s="111">
        <v>233575.24</v>
      </c>
      <c r="E50" s="28"/>
      <c r="F50" s="35"/>
    </row>
    <row r="51" spans="1:6">
      <c r="A51" s="12" t="s">
        <v>111</v>
      </c>
      <c r="B51" s="13"/>
      <c r="C51" s="105" t="s">
        <v>112</v>
      </c>
      <c r="D51" s="111">
        <v>1269439.0399999998</v>
      </c>
      <c r="E51" s="28"/>
      <c r="F51" s="35"/>
    </row>
    <row r="52" spans="1:6">
      <c r="A52" s="12" t="s">
        <v>113</v>
      </c>
      <c r="B52" s="13"/>
      <c r="C52" s="105" t="s">
        <v>114</v>
      </c>
      <c r="D52" s="111">
        <v>80484</v>
      </c>
      <c r="E52" s="28"/>
      <c r="F52" s="35"/>
    </row>
    <row r="53" spans="1:6">
      <c r="A53" s="12" t="s">
        <v>115</v>
      </c>
      <c r="B53" s="13"/>
      <c r="C53" s="105" t="s">
        <v>116</v>
      </c>
      <c r="D53" s="111">
        <v>33225</v>
      </c>
      <c r="E53" s="28"/>
      <c r="F53" s="35"/>
    </row>
    <row r="54" spans="1:6">
      <c r="A54" s="12" t="s">
        <v>117</v>
      </c>
      <c r="B54" s="13"/>
      <c r="C54" s="105" t="s">
        <v>118</v>
      </c>
      <c r="D54" s="111">
        <v>74564.77</v>
      </c>
      <c r="E54" s="28"/>
      <c r="F54" s="35"/>
    </row>
    <row r="55" spans="1:6">
      <c r="A55" s="12" t="s">
        <v>119</v>
      </c>
      <c r="B55" s="13"/>
      <c r="C55" s="105" t="s">
        <v>120</v>
      </c>
      <c r="D55" s="111">
        <v>9360</v>
      </c>
      <c r="E55" s="28"/>
      <c r="F55" s="35"/>
    </row>
    <row r="56" spans="1:6">
      <c r="A56" s="12" t="s">
        <v>121</v>
      </c>
      <c r="B56" s="13"/>
      <c r="C56" s="105" t="s">
        <v>122</v>
      </c>
      <c r="D56" s="111">
        <v>0</v>
      </c>
      <c r="E56" s="28"/>
      <c r="F56" s="35"/>
    </row>
    <row r="57" spans="1:6">
      <c r="A57" s="12" t="s">
        <v>123</v>
      </c>
      <c r="B57" s="13"/>
      <c r="C57" s="105" t="s">
        <v>124</v>
      </c>
      <c r="D57" s="111">
        <v>979220</v>
      </c>
      <c r="E57" s="28"/>
      <c r="F57" s="35"/>
    </row>
    <row r="58" spans="1:6">
      <c r="A58" s="12" t="s">
        <v>125</v>
      </c>
      <c r="B58" s="13"/>
      <c r="C58" s="105" t="s">
        <v>126</v>
      </c>
      <c r="D58" s="111">
        <v>413587.48</v>
      </c>
      <c r="E58" s="28"/>
      <c r="F58" s="35"/>
    </row>
    <row r="59" spans="1:6">
      <c r="A59" s="12" t="s">
        <v>127</v>
      </c>
      <c r="B59" s="13"/>
      <c r="C59" s="105" t="s">
        <v>128</v>
      </c>
      <c r="D59" s="111">
        <v>0</v>
      </c>
      <c r="E59" s="28"/>
      <c r="F59" s="35"/>
    </row>
    <row r="60" spans="1:6">
      <c r="A60" s="12" t="s">
        <v>129</v>
      </c>
      <c r="B60" s="13"/>
      <c r="C60" s="105" t="s">
        <v>130</v>
      </c>
      <c r="D60" s="111">
        <v>566403.26</v>
      </c>
      <c r="E60" s="28"/>
      <c r="F60" s="35"/>
    </row>
    <row r="61" spans="1:6" ht="13.5" thickBot="1">
      <c r="A61" s="12" t="s">
        <v>131</v>
      </c>
      <c r="B61" s="13"/>
      <c r="C61" s="105" t="s">
        <v>132</v>
      </c>
      <c r="D61" s="111">
        <v>0</v>
      </c>
      <c r="E61" s="28"/>
      <c r="F61" s="35"/>
    </row>
    <row r="62" spans="1:6" ht="13.5" thickBot="1">
      <c r="A62" s="19" t="s">
        <v>12</v>
      </c>
      <c r="B62" s="20"/>
      <c r="C62" s="21"/>
      <c r="D62" s="108">
        <f>SUM(D27:D61)</f>
        <v>16414559.409999998</v>
      </c>
      <c r="E62" s="28"/>
    </row>
    <row r="63" spans="1:6" ht="13.5" thickBot="1">
      <c r="A63" s="19" t="s">
        <v>13</v>
      </c>
      <c r="B63" s="20"/>
      <c r="C63" s="21"/>
      <c r="D63" s="108">
        <f>D24+D62</f>
        <v>40717975.519999996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36" t="s">
        <v>144</v>
      </c>
      <c r="B66" s="136"/>
      <c r="C66" s="136"/>
      <c r="D66" s="136"/>
      <c r="E66" s="39"/>
    </row>
    <row r="67" spans="1:5" ht="13.5" thickBot="1">
      <c r="A67" s="137" t="s">
        <v>135</v>
      </c>
      <c r="B67" s="137"/>
      <c r="C67" s="137"/>
      <c r="D67" s="137"/>
      <c r="E67" s="39"/>
    </row>
    <row r="68" spans="1:5">
      <c r="A68" s="40" t="s">
        <v>14</v>
      </c>
      <c r="B68" s="10"/>
      <c r="C68" s="41"/>
      <c r="D68" s="42"/>
      <c r="E68" s="38"/>
    </row>
    <row r="69" spans="1:5">
      <c r="A69" s="43"/>
      <c r="B69" s="31"/>
      <c r="C69" s="41"/>
      <c r="D69" s="44"/>
      <c r="E69" s="38"/>
    </row>
    <row r="70" spans="1:5" ht="13.5" thickBot="1">
      <c r="A70" s="40" t="s">
        <v>15</v>
      </c>
      <c r="B70" s="31"/>
      <c r="C70" s="41" t="s">
        <v>16</v>
      </c>
      <c r="D70" s="42" t="s">
        <v>17</v>
      </c>
      <c r="E70" s="38"/>
    </row>
    <row r="71" spans="1:5">
      <c r="A71" s="45" t="s">
        <v>18</v>
      </c>
      <c r="B71" s="46" t="s">
        <v>19</v>
      </c>
      <c r="C71" s="113" t="s">
        <v>20</v>
      </c>
      <c r="D71" s="114">
        <v>18604298.91</v>
      </c>
      <c r="E71" s="38"/>
    </row>
    <row r="72" spans="1:5">
      <c r="A72" s="47" t="s">
        <v>18</v>
      </c>
      <c r="B72" s="48" t="s">
        <v>21</v>
      </c>
      <c r="C72" s="49" t="s">
        <v>22</v>
      </c>
      <c r="D72" s="115">
        <v>1778706.4800000002</v>
      </c>
      <c r="E72" s="38"/>
    </row>
    <row r="73" spans="1:5">
      <c r="A73" s="47" t="s">
        <v>18</v>
      </c>
      <c r="B73" s="48" t="s">
        <v>23</v>
      </c>
      <c r="C73" s="49">
        <v>40130</v>
      </c>
      <c r="D73" s="115">
        <v>50132.880000000005</v>
      </c>
      <c r="E73" s="38"/>
    </row>
    <row r="74" spans="1:5">
      <c r="A74" s="47" t="s">
        <v>18</v>
      </c>
      <c r="B74" s="48" t="s">
        <v>24</v>
      </c>
      <c r="C74" s="49" t="s">
        <v>25</v>
      </c>
      <c r="D74" s="115">
        <v>734290.68</v>
      </c>
      <c r="E74" s="38"/>
    </row>
    <row r="75" spans="1:5">
      <c r="A75" s="47" t="s">
        <v>18</v>
      </c>
      <c r="B75" s="48" t="s">
        <v>26</v>
      </c>
      <c r="C75" s="49">
        <v>40160</v>
      </c>
      <c r="D75" s="115">
        <v>0</v>
      </c>
      <c r="E75" s="38"/>
    </row>
    <row r="76" spans="1:5">
      <c r="A76" s="47" t="s">
        <v>18</v>
      </c>
      <c r="B76" s="48" t="s">
        <v>27</v>
      </c>
      <c r="C76" s="49">
        <v>40180</v>
      </c>
      <c r="D76" s="115">
        <v>0</v>
      </c>
      <c r="E76" s="38"/>
    </row>
    <row r="77" spans="1:5">
      <c r="A77" s="47" t="s">
        <v>18</v>
      </c>
      <c r="B77" s="48" t="s">
        <v>28</v>
      </c>
      <c r="C77" s="49">
        <v>40190</v>
      </c>
      <c r="D77" s="115">
        <v>0</v>
      </c>
      <c r="E77" s="38"/>
    </row>
    <row r="78" spans="1:5">
      <c r="A78" s="47" t="s">
        <v>29</v>
      </c>
      <c r="B78" s="48" t="s">
        <v>19</v>
      </c>
      <c r="C78" s="49" t="s">
        <v>30</v>
      </c>
      <c r="D78" s="115">
        <v>2763961.95</v>
      </c>
      <c r="E78" s="38"/>
    </row>
    <row r="79" spans="1:5">
      <c r="A79" s="47" t="s">
        <v>29</v>
      </c>
      <c r="B79" s="48" t="s">
        <v>21</v>
      </c>
      <c r="C79" s="49" t="s">
        <v>31</v>
      </c>
      <c r="D79" s="115">
        <v>144353.79</v>
      </c>
      <c r="E79" s="38"/>
    </row>
    <row r="80" spans="1:5">
      <c r="A80" s="47" t="s">
        <v>29</v>
      </c>
      <c r="B80" s="48" t="s">
        <v>23</v>
      </c>
      <c r="C80" s="49">
        <v>40330</v>
      </c>
      <c r="D80" s="115">
        <v>15989.920000000002</v>
      </c>
      <c r="E80" s="38"/>
    </row>
    <row r="81" spans="1:5">
      <c r="A81" s="47" t="s">
        <v>29</v>
      </c>
      <c r="B81" s="48" t="s">
        <v>24</v>
      </c>
      <c r="C81" s="49" t="s">
        <v>32</v>
      </c>
      <c r="D81" s="115">
        <v>211681.49999999997</v>
      </c>
      <c r="E81" s="38"/>
    </row>
    <row r="82" spans="1:5">
      <c r="A82" s="47" t="s">
        <v>29</v>
      </c>
      <c r="B82" s="116" t="s">
        <v>26</v>
      </c>
      <c r="C82" s="49">
        <v>40360</v>
      </c>
      <c r="D82" s="115">
        <v>0</v>
      </c>
      <c r="E82" s="38"/>
    </row>
    <row r="83" spans="1:5">
      <c r="A83" s="47" t="s">
        <v>29</v>
      </c>
      <c r="B83" s="116" t="s">
        <v>27</v>
      </c>
      <c r="C83" s="49">
        <v>40380</v>
      </c>
      <c r="D83" s="115">
        <v>0</v>
      </c>
      <c r="E83" s="38"/>
    </row>
    <row r="84" spans="1:5" ht="13.5" thickBot="1">
      <c r="A84" s="47" t="s">
        <v>29</v>
      </c>
      <c r="B84" s="116" t="s">
        <v>28</v>
      </c>
      <c r="C84" s="49">
        <v>40390</v>
      </c>
      <c r="D84" s="115">
        <v>0</v>
      </c>
      <c r="E84" s="38"/>
    </row>
    <row r="85" spans="1:5" ht="13.5" thickBot="1">
      <c r="A85" s="19" t="s">
        <v>33</v>
      </c>
      <c r="B85" s="20"/>
      <c r="C85" s="21"/>
      <c r="D85" s="108">
        <f>SUM(D71:D84)</f>
        <v>24303416.109999999</v>
      </c>
      <c r="E85" s="38"/>
    </row>
    <row r="86" spans="1:5">
      <c r="A86" s="51"/>
      <c r="B86" s="52"/>
      <c r="C86" s="53"/>
      <c r="D86" s="54"/>
      <c r="E86" s="38"/>
    </row>
    <row r="87" spans="1:5">
      <c r="A87" s="55" t="s">
        <v>34</v>
      </c>
      <c r="B87" s="52"/>
      <c r="C87" s="53"/>
      <c r="D87" s="54"/>
      <c r="E87" s="38"/>
    </row>
    <row r="88" spans="1:5">
      <c r="A88" s="56" t="s">
        <v>18</v>
      </c>
      <c r="B88" s="57" t="s">
        <v>19</v>
      </c>
      <c r="C88" s="49">
        <v>40110</v>
      </c>
      <c r="D88" s="115">
        <v>0</v>
      </c>
      <c r="E88" s="38"/>
    </row>
    <row r="89" spans="1:5" ht="13.5" thickBot="1">
      <c r="A89" s="58" t="s">
        <v>29</v>
      </c>
      <c r="B89" s="59" t="s">
        <v>19</v>
      </c>
      <c r="C89" s="60">
        <v>40310</v>
      </c>
      <c r="D89" s="117">
        <v>0</v>
      </c>
      <c r="E89" s="38"/>
    </row>
    <row r="90" spans="1:5" ht="13.5" thickBot="1">
      <c r="A90" s="19" t="s">
        <v>35</v>
      </c>
      <c r="B90" s="20"/>
      <c r="C90" s="21"/>
      <c r="D90" s="108">
        <f>SUM(D88:D89)</f>
        <v>0</v>
      </c>
      <c r="E90" s="38"/>
    </row>
    <row r="91" spans="1:5" ht="13.5" thickBot="1">
      <c r="A91" s="43"/>
      <c r="B91" s="52"/>
      <c r="C91" s="53"/>
      <c r="D91" s="54"/>
      <c r="E91" s="38"/>
    </row>
    <row r="92" spans="1:5" ht="13.5" thickBot="1">
      <c r="A92" s="19" t="s">
        <v>36</v>
      </c>
      <c r="B92" s="20"/>
      <c r="C92" s="21"/>
      <c r="D92" s="108">
        <f>+D85+D90</f>
        <v>24303416.109999999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26" t="s">
        <v>37</v>
      </c>
      <c r="B94" s="127"/>
      <c r="C94" s="64"/>
      <c r="D94" s="65"/>
      <c r="E94" s="38"/>
    </row>
    <row r="95" spans="1:5">
      <c r="A95" s="66" t="s">
        <v>18</v>
      </c>
      <c r="B95" s="67"/>
      <c r="C95" s="68"/>
      <c r="D95" s="118">
        <v>21167428.949999999</v>
      </c>
      <c r="E95" s="38"/>
    </row>
    <row r="96" spans="1:5">
      <c r="A96" s="70"/>
      <c r="B96" s="52"/>
      <c r="C96" s="71"/>
      <c r="D96" s="72"/>
      <c r="E96" s="38"/>
    </row>
    <row r="97" spans="1:256">
      <c r="A97" s="73" t="s">
        <v>29</v>
      </c>
      <c r="B97" s="74"/>
      <c r="C97" s="75"/>
      <c r="D97" s="119">
        <v>3135987.16</v>
      </c>
      <c r="E97" s="38"/>
    </row>
    <row r="98" spans="1:256" ht="13.5" thickBot="1">
      <c r="A98" s="77"/>
      <c r="B98" s="52"/>
      <c r="C98" s="71"/>
      <c r="D98" s="72"/>
      <c r="E98" s="38"/>
    </row>
    <row r="99" spans="1:256" ht="13.5" thickBot="1">
      <c r="A99" s="78" t="s">
        <v>2</v>
      </c>
      <c r="B99" s="79"/>
      <c r="C99" s="80"/>
      <c r="D99" s="120">
        <v>24303416.109999999</v>
      </c>
      <c r="E99" s="38"/>
    </row>
    <row r="100" spans="1:256">
      <c r="A100" s="82"/>
      <c r="B100" s="67"/>
      <c r="C100" s="62"/>
      <c r="D100" s="83"/>
      <c r="E100" s="38"/>
    </row>
    <row r="101" spans="1:256">
      <c r="A101" s="84" t="s">
        <v>38</v>
      </c>
      <c r="B101" s="85"/>
      <c r="C101" s="86"/>
      <c r="D101" s="121">
        <v>1269439.0399999998</v>
      </c>
      <c r="E101" s="38"/>
    </row>
    <row r="102" spans="1:256" ht="13.5" thickBot="1">
      <c r="A102" s="82"/>
      <c r="B102" s="88"/>
      <c r="C102" s="62"/>
      <c r="D102" s="72"/>
      <c r="E102" s="38"/>
    </row>
    <row r="103" spans="1:256" ht="13.5" thickBot="1">
      <c r="A103" s="19" t="s">
        <v>39</v>
      </c>
      <c r="B103" s="20"/>
      <c r="C103" s="21"/>
      <c r="D103" s="108">
        <f>D99+D101</f>
        <v>25572855.149999999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2" spans="3:16">
      <c r="C182" s="1"/>
    </row>
    <row r="183" spans="3:16">
      <c r="C183" s="1"/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96"/>
      <c r="B229" s="97"/>
      <c r="C229" s="98"/>
      <c r="D229" s="97"/>
      <c r="E229" s="97"/>
      <c r="F229" s="99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96"/>
      <c r="B246" s="97"/>
      <c r="C246" s="98"/>
      <c r="D246" s="97"/>
      <c r="E246" s="97"/>
      <c r="F246" s="99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96"/>
      <c r="B295" s="97"/>
      <c r="C295" s="98"/>
      <c r="D295" s="97"/>
      <c r="E295" s="97"/>
      <c r="F295" s="99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96"/>
      <c r="B307" s="97"/>
      <c r="C307" s="98"/>
      <c r="D307" s="97"/>
      <c r="E307" s="97"/>
      <c r="F307" s="99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96"/>
      <c r="B321" s="97"/>
      <c r="C321" s="98"/>
      <c r="D321" s="97"/>
      <c r="E321" s="97"/>
      <c r="F321" s="99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96"/>
      <c r="B334" s="97"/>
      <c r="C334" s="98"/>
      <c r="D334" s="97"/>
      <c r="E334" s="97"/>
      <c r="F334" s="99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96"/>
      <c r="B415" s="97"/>
      <c r="C415" s="98"/>
      <c r="D415" s="97"/>
      <c r="E415" s="97"/>
      <c r="F415" s="99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96"/>
      <c r="B480" s="97"/>
      <c r="C480" s="98"/>
      <c r="D480" s="97"/>
      <c r="E480" s="97"/>
      <c r="F480" s="99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9.140625" style="90"/>
    <col min="4" max="4" width="20.85546875" style="1" customWidth="1"/>
    <col min="5" max="5" width="21" style="1" customWidth="1"/>
    <col min="6" max="16384" width="9.140625" style="1"/>
  </cols>
  <sheetData>
    <row r="1" spans="1:16">
      <c r="A1" s="138" t="s">
        <v>145</v>
      </c>
      <c r="B1" s="138"/>
      <c r="C1" s="138"/>
      <c r="D1" s="138"/>
      <c r="E1" s="138"/>
    </row>
    <row r="2" spans="1:16" ht="13.5" thickBot="1">
      <c r="A2" s="132"/>
      <c r="B2" s="132"/>
      <c r="C2" s="132"/>
      <c r="D2" s="2" t="s">
        <v>0</v>
      </c>
      <c r="E2" s="3" t="s">
        <v>137</v>
      </c>
    </row>
    <row r="3" spans="1:16" ht="13.5" thickBot="1">
      <c r="A3" s="124" t="s">
        <v>135</v>
      </c>
      <c r="B3" s="4"/>
      <c r="C3" s="4"/>
      <c r="D3" s="4"/>
      <c r="E3" s="125"/>
      <c r="F3" s="5"/>
    </row>
    <row r="4" spans="1:16" ht="12.75" customHeight="1">
      <c r="A4" s="6"/>
      <c r="B4" s="7"/>
      <c r="C4" s="8"/>
      <c r="D4" s="8" t="s">
        <v>1</v>
      </c>
      <c r="E4" s="134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135"/>
      <c r="F5" s="5"/>
    </row>
    <row r="6" spans="1:16">
      <c r="A6" s="12" t="s">
        <v>41</v>
      </c>
      <c r="B6" s="13"/>
      <c r="C6" s="105" t="s">
        <v>42</v>
      </c>
      <c r="D6" s="106">
        <v>4784461.96</v>
      </c>
      <c r="E6" s="107">
        <v>4896623.12</v>
      </c>
      <c r="F6" s="5"/>
    </row>
    <row r="7" spans="1:16">
      <c r="A7" s="12" t="s">
        <v>43</v>
      </c>
      <c r="B7" s="13"/>
      <c r="C7" s="105" t="s">
        <v>20</v>
      </c>
      <c r="D7" s="106">
        <v>26204105.739999998</v>
      </c>
      <c r="E7" s="107">
        <v>27991725.939999998</v>
      </c>
      <c r="F7" s="5"/>
    </row>
    <row r="8" spans="1:16">
      <c r="A8" s="12" t="s">
        <v>44</v>
      </c>
      <c r="B8" s="13"/>
      <c r="C8" s="105" t="s">
        <v>22</v>
      </c>
      <c r="D8" s="106">
        <v>9008160.5800000001</v>
      </c>
      <c r="E8" s="107">
        <v>9395861.8699999992</v>
      </c>
      <c r="F8" s="5"/>
    </row>
    <row r="9" spans="1:16">
      <c r="A9" s="12" t="s">
        <v>45</v>
      </c>
      <c r="B9" s="13"/>
      <c r="C9" s="105" t="s">
        <v>46</v>
      </c>
      <c r="D9" s="106">
        <v>1766663.7</v>
      </c>
      <c r="E9" s="107">
        <v>1852942.0999999999</v>
      </c>
      <c r="F9" s="5"/>
    </row>
    <row r="10" spans="1:16">
      <c r="A10" s="12" t="s">
        <v>47</v>
      </c>
      <c r="B10" s="13"/>
      <c r="C10" s="105" t="s">
        <v>25</v>
      </c>
      <c r="D10" s="106">
        <v>2064114.93</v>
      </c>
      <c r="E10" s="107">
        <v>2331912.23</v>
      </c>
      <c r="F10" s="5"/>
    </row>
    <row r="11" spans="1:16">
      <c r="A11" s="12" t="s">
        <v>48</v>
      </c>
      <c r="B11" s="13"/>
      <c r="C11" s="105" t="s">
        <v>49</v>
      </c>
      <c r="D11" s="106">
        <v>0</v>
      </c>
      <c r="E11" s="107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2" t="s">
        <v>50</v>
      </c>
      <c r="B12" s="13"/>
      <c r="C12" s="105" t="s">
        <v>51</v>
      </c>
      <c r="D12" s="106">
        <v>0</v>
      </c>
      <c r="E12" s="107">
        <v>0</v>
      </c>
      <c r="F12" s="5"/>
    </row>
    <row r="13" spans="1:16" ht="13.5" thickBot="1">
      <c r="A13" s="12" t="s">
        <v>52</v>
      </c>
      <c r="B13" s="13"/>
      <c r="C13" s="105" t="s">
        <v>53</v>
      </c>
      <c r="D13" s="106">
        <v>186210</v>
      </c>
      <c r="E13" s="107">
        <v>186210</v>
      </c>
      <c r="F13" s="5"/>
    </row>
    <row r="14" spans="1:16" ht="13.5" thickBot="1">
      <c r="A14" s="19" t="s">
        <v>6</v>
      </c>
      <c r="B14" s="20"/>
      <c r="C14" s="21"/>
      <c r="D14" s="108">
        <f>SUM(D6:D13)</f>
        <v>44013716.910000004</v>
      </c>
      <c r="E14" s="108">
        <f>SUM(E6:E13)</f>
        <v>46655275.259999998</v>
      </c>
      <c r="F14" s="5"/>
    </row>
    <row r="15" spans="1:16">
      <c r="A15" s="23" t="s">
        <v>54</v>
      </c>
      <c r="B15" s="13"/>
      <c r="C15" s="109" t="s">
        <v>55</v>
      </c>
      <c r="D15" s="110">
        <v>112161.16</v>
      </c>
      <c r="E15" s="27"/>
      <c r="F15" s="5"/>
    </row>
    <row r="16" spans="1:16">
      <c r="A16" s="23" t="s">
        <v>56</v>
      </c>
      <c r="B16" s="13"/>
      <c r="C16" s="109" t="s">
        <v>30</v>
      </c>
      <c r="D16" s="110">
        <v>1787620.2</v>
      </c>
      <c r="E16" s="27"/>
      <c r="F16" s="5"/>
    </row>
    <row r="17" spans="1:6">
      <c r="A17" s="23" t="s">
        <v>57</v>
      </c>
      <c r="B17" s="13"/>
      <c r="C17" s="109" t="s">
        <v>31</v>
      </c>
      <c r="D17" s="110">
        <v>387701.29</v>
      </c>
      <c r="E17" s="27"/>
      <c r="F17" s="5"/>
    </row>
    <row r="18" spans="1:6">
      <c r="A18" s="23" t="s">
        <v>58</v>
      </c>
      <c r="B18" s="13"/>
      <c r="C18" s="109" t="s">
        <v>59</v>
      </c>
      <c r="D18" s="110">
        <v>86278.399999999994</v>
      </c>
      <c r="E18" s="27"/>
      <c r="F18" s="5"/>
    </row>
    <row r="19" spans="1:6">
      <c r="A19" s="23" t="s">
        <v>60</v>
      </c>
      <c r="B19" s="13"/>
      <c r="C19" s="109" t="s">
        <v>32</v>
      </c>
      <c r="D19" s="110">
        <v>267797.3</v>
      </c>
      <c r="E19" s="27"/>
      <c r="F19" s="5"/>
    </row>
    <row r="20" spans="1:6">
      <c r="A20" s="23" t="s">
        <v>61</v>
      </c>
      <c r="B20" s="13"/>
      <c r="C20" s="109" t="s">
        <v>62</v>
      </c>
      <c r="D20" s="110">
        <v>0</v>
      </c>
      <c r="E20" s="27"/>
      <c r="F20" s="5"/>
    </row>
    <row r="21" spans="1:6">
      <c r="A21" s="23" t="s">
        <v>63</v>
      </c>
      <c r="B21" s="18"/>
      <c r="C21" s="109" t="s">
        <v>64</v>
      </c>
      <c r="D21" s="110">
        <v>0</v>
      </c>
      <c r="E21" s="27"/>
      <c r="F21" s="5"/>
    </row>
    <row r="22" spans="1:6" ht="13.5" thickBot="1">
      <c r="A22" s="23" t="s">
        <v>65</v>
      </c>
      <c r="B22" s="18"/>
      <c r="C22" s="109" t="s">
        <v>66</v>
      </c>
      <c r="D22" s="110">
        <v>0</v>
      </c>
      <c r="E22" s="28"/>
      <c r="F22" s="5"/>
    </row>
    <row r="23" spans="1:6" ht="13.5" thickBot="1">
      <c r="A23" s="19" t="s">
        <v>7</v>
      </c>
      <c r="B23" s="20"/>
      <c r="C23" s="21"/>
      <c r="D23" s="108">
        <f>SUM(D15:D22)</f>
        <v>2641558.3499999996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108">
        <f>D23+D14</f>
        <v>46655275.260000005</v>
      </c>
      <c r="E24" s="108">
        <v>46655275.259999998</v>
      </c>
      <c r="F24" s="5"/>
    </row>
    <row r="25" spans="1:6">
      <c r="A25" s="30"/>
      <c r="B25" s="31"/>
      <c r="C25" s="32"/>
      <c r="D25" s="33"/>
      <c r="E25" s="28"/>
      <c r="F25" s="5"/>
    </row>
    <row r="26" spans="1:6">
      <c r="A26" s="9" t="s">
        <v>10</v>
      </c>
      <c r="B26" s="31"/>
      <c r="C26" s="32"/>
      <c r="D26" s="33"/>
      <c r="E26" s="27"/>
      <c r="F26" s="5"/>
    </row>
    <row r="27" spans="1:6">
      <c r="A27" s="12" t="s">
        <v>67</v>
      </c>
      <c r="B27" s="13"/>
      <c r="C27" s="105" t="s">
        <v>68</v>
      </c>
      <c r="D27" s="111">
        <v>0</v>
      </c>
      <c r="E27" s="27"/>
      <c r="F27" s="35"/>
    </row>
    <row r="28" spans="1:6">
      <c r="A28" s="12" t="s">
        <v>69</v>
      </c>
      <c r="B28" s="13"/>
      <c r="C28" s="105" t="s">
        <v>70</v>
      </c>
      <c r="D28" s="111">
        <v>2205597.89</v>
      </c>
      <c r="E28" s="27"/>
      <c r="F28" s="35"/>
    </row>
    <row r="29" spans="1:6">
      <c r="A29" s="12" t="s">
        <v>71</v>
      </c>
      <c r="B29" s="13"/>
      <c r="C29" s="105" t="s">
        <v>72</v>
      </c>
      <c r="D29" s="111">
        <v>0</v>
      </c>
      <c r="E29" s="27"/>
      <c r="F29" s="35"/>
    </row>
    <row r="30" spans="1:6">
      <c r="A30" s="12" t="s">
        <v>73</v>
      </c>
      <c r="B30" s="13"/>
      <c r="C30" s="105" t="s">
        <v>74</v>
      </c>
      <c r="D30" s="111">
        <v>0</v>
      </c>
      <c r="E30" s="28"/>
      <c r="F30" s="35"/>
    </row>
    <row r="31" spans="1:6">
      <c r="A31" s="12" t="s">
        <v>75</v>
      </c>
      <c r="B31" s="13"/>
      <c r="C31" s="105" t="s">
        <v>76</v>
      </c>
      <c r="D31" s="111">
        <v>0</v>
      </c>
      <c r="E31" s="28"/>
      <c r="F31" s="35"/>
    </row>
    <row r="32" spans="1:6">
      <c r="A32" s="12" t="s">
        <v>77</v>
      </c>
      <c r="B32" s="13"/>
      <c r="C32" s="105" t="s">
        <v>78</v>
      </c>
      <c r="D32" s="111">
        <v>0</v>
      </c>
      <c r="E32" s="28"/>
      <c r="F32" s="35"/>
    </row>
    <row r="33" spans="1:10">
      <c r="A33" s="12" t="s">
        <v>79</v>
      </c>
      <c r="B33" s="13"/>
      <c r="C33" s="14">
        <v>40262</v>
      </c>
      <c r="D33" s="111">
        <v>0</v>
      </c>
      <c r="E33" s="28"/>
      <c r="F33" s="35"/>
    </row>
    <row r="34" spans="1:10">
      <c r="A34" s="12" t="s">
        <v>80</v>
      </c>
      <c r="B34" s="13"/>
      <c r="C34" s="105" t="s">
        <v>81</v>
      </c>
      <c r="D34" s="111">
        <v>0</v>
      </c>
      <c r="E34" s="28"/>
      <c r="F34" s="35"/>
    </row>
    <row r="35" spans="1:10">
      <c r="A35" s="12" t="s">
        <v>82</v>
      </c>
      <c r="B35" s="13"/>
      <c r="C35" s="105" t="s">
        <v>83</v>
      </c>
      <c r="D35" s="111">
        <v>0</v>
      </c>
      <c r="E35" s="28"/>
      <c r="F35" s="35"/>
    </row>
    <row r="36" spans="1:10">
      <c r="A36" s="12" t="s">
        <v>84</v>
      </c>
      <c r="B36" s="13"/>
      <c r="C36" s="14">
        <v>40265</v>
      </c>
      <c r="D36" s="111">
        <v>0</v>
      </c>
      <c r="E36" s="28"/>
      <c r="F36" s="35"/>
    </row>
    <row r="37" spans="1:10">
      <c r="A37" s="12" t="s">
        <v>11</v>
      </c>
      <c r="B37" s="13"/>
      <c r="C37" s="105" t="s">
        <v>138</v>
      </c>
      <c r="D37" s="111">
        <v>0</v>
      </c>
      <c r="E37" s="28"/>
      <c r="F37" s="35"/>
    </row>
    <row r="38" spans="1:10">
      <c r="A38" s="12" t="s">
        <v>85</v>
      </c>
      <c r="B38" s="13"/>
      <c r="C38" s="105" t="s">
        <v>86</v>
      </c>
      <c r="D38" s="111">
        <v>0</v>
      </c>
      <c r="E38" s="28"/>
      <c r="F38" s="35"/>
    </row>
    <row r="39" spans="1:10">
      <c r="A39" s="12" t="s">
        <v>87</v>
      </c>
      <c r="B39" s="13"/>
      <c r="C39" s="105" t="s">
        <v>88</v>
      </c>
      <c r="D39" s="111">
        <v>38270</v>
      </c>
      <c r="E39" s="28"/>
      <c r="F39" s="112"/>
      <c r="G39" s="5"/>
    </row>
    <row r="40" spans="1:10">
      <c r="A40" s="12" t="s">
        <v>89</v>
      </c>
      <c r="B40" s="13"/>
      <c r="C40" s="105" t="s">
        <v>90</v>
      </c>
      <c r="D40" s="111">
        <v>1701449.5</v>
      </c>
      <c r="E40" s="28"/>
      <c r="F40" s="112"/>
    </row>
    <row r="41" spans="1:10">
      <c r="A41" s="12" t="s">
        <v>91</v>
      </c>
      <c r="B41" s="13"/>
      <c r="C41" s="105" t="s">
        <v>92</v>
      </c>
      <c r="D41" s="111">
        <v>2771195.26</v>
      </c>
      <c r="E41" s="28"/>
      <c r="F41" s="30"/>
    </row>
    <row r="42" spans="1:10">
      <c r="A42" s="12" t="s">
        <v>93</v>
      </c>
      <c r="B42" s="13"/>
      <c r="C42" s="105" t="s">
        <v>94</v>
      </c>
      <c r="D42" s="111">
        <v>414542.68</v>
      </c>
      <c r="E42" s="28"/>
      <c r="F42" s="112"/>
    </row>
    <row r="43" spans="1:10">
      <c r="A43" s="12" t="s">
        <v>95</v>
      </c>
      <c r="B43" s="13"/>
      <c r="C43" s="105" t="s">
        <v>96</v>
      </c>
      <c r="D43" s="111">
        <v>0</v>
      </c>
      <c r="E43" s="28"/>
      <c r="F43" s="35"/>
    </row>
    <row r="44" spans="1:10">
      <c r="A44" s="12" t="s">
        <v>97</v>
      </c>
      <c r="B44" s="13"/>
      <c r="C44" s="105" t="s">
        <v>98</v>
      </c>
      <c r="D44" s="111">
        <v>0</v>
      </c>
      <c r="E44" s="28"/>
      <c r="F44" s="35"/>
      <c r="J44" s="5"/>
    </row>
    <row r="45" spans="1:10">
      <c r="A45" s="12" t="s">
        <v>99</v>
      </c>
      <c r="B45" s="13"/>
      <c r="C45" s="105" t="s">
        <v>100</v>
      </c>
      <c r="D45" s="111">
        <v>2413534.3000000003</v>
      </c>
      <c r="E45" s="28"/>
      <c r="F45" s="35"/>
    </row>
    <row r="46" spans="1:10">
      <c r="A46" s="12" t="s">
        <v>101</v>
      </c>
      <c r="B46" s="13"/>
      <c r="C46" s="105" t="s">
        <v>102</v>
      </c>
      <c r="D46" s="111">
        <v>1868869.22</v>
      </c>
      <c r="E46" s="28"/>
      <c r="F46" s="35"/>
    </row>
    <row r="47" spans="1:10">
      <c r="A47" s="12" t="s">
        <v>103</v>
      </c>
      <c r="B47" s="13"/>
      <c r="C47" s="105" t="s">
        <v>104</v>
      </c>
      <c r="D47" s="111">
        <v>216309.62</v>
      </c>
      <c r="E47" s="28"/>
      <c r="F47" s="35"/>
    </row>
    <row r="48" spans="1:10">
      <c r="A48" s="12" t="s">
        <v>105</v>
      </c>
      <c r="B48" s="13"/>
      <c r="C48" s="105" t="s">
        <v>106</v>
      </c>
      <c r="D48" s="111">
        <v>4574499.1100000003</v>
      </c>
      <c r="E48" s="28"/>
      <c r="F48" s="35"/>
    </row>
    <row r="49" spans="1:6">
      <c r="A49" s="12" t="s">
        <v>107</v>
      </c>
      <c r="B49" s="13"/>
      <c r="C49" s="105" t="s">
        <v>108</v>
      </c>
      <c r="D49" s="111">
        <v>91122.85</v>
      </c>
      <c r="E49" s="28"/>
      <c r="F49" s="35"/>
    </row>
    <row r="50" spans="1:6">
      <c r="A50" s="12" t="s">
        <v>109</v>
      </c>
      <c r="B50" s="13"/>
      <c r="C50" s="105" t="s">
        <v>110</v>
      </c>
      <c r="D50" s="111">
        <v>604701.79</v>
      </c>
      <c r="E50" s="28"/>
      <c r="F50" s="35"/>
    </row>
    <row r="51" spans="1:6">
      <c r="A51" s="12" t="s">
        <v>111</v>
      </c>
      <c r="B51" s="13"/>
      <c r="C51" s="105" t="s">
        <v>112</v>
      </c>
      <c r="D51" s="111">
        <v>2322375.84</v>
      </c>
      <c r="E51" s="28"/>
      <c r="F51" s="35"/>
    </row>
    <row r="52" spans="1:6">
      <c r="A52" s="12" t="s">
        <v>113</v>
      </c>
      <c r="B52" s="13"/>
      <c r="C52" s="105" t="s">
        <v>114</v>
      </c>
      <c r="D52" s="111">
        <v>0</v>
      </c>
      <c r="E52" s="28"/>
      <c r="F52" s="35"/>
    </row>
    <row r="53" spans="1:6">
      <c r="A53" s="12" t="s">
        <v>115</v>
      </c>
      <c r="B53" s="13"/>
      <c r="C53" s="105" t="s">
        <v>116</v>
      </c>
      <c r="D53" s="111">
        <v>59640</v>
      </c>
      <c r="E53" s="28"/>
      <c r="F53" s="35"/>
    </row>
    <row r="54" spans="1:6">
      <c r="A54" s="12" t="s">
        <v>117</v>
      </c>
      <c r="B54" s="13"/>
      <c r="C54" s="105" t="s">
        <v>118</v>
      </c>
      <c r="D54" s="111">
        <v>626370.14</v>
      </c>
      <c r="E54" s="28"/>
      <c r="F54" s="35"/>
    </row>
    <row r="55" spans="1:6">
      <c r="A55" s="12" t="s">
        <v>119</v>
      </c>
      <c r="B55" s="13"/>
      <c r="C55" s="105" t="s">
        <v>120</v>
      </c>
      <c r="D55" s="111">
        <v>16819</v>
      </c>
      <c r="E55" s="28"/>
      <c r="F55" s="35"/>
    </row>
    <row r="56" spans="1:6">
      <c r="A56" s="12" t="s">
        <v>121</v>
      </c>
      <c r="B56" s="13"/>
      <c r="C56" s="105" t="s">
        <v>122</v>
      </c>
      <c r="D56" s="111">
        <v>0</v>
      </c>
      <c r="E56" s="28"/>
      <c r="F56" s="35"/>
    </row>
    <row r="57" spans="1:6">
      <c r="A57" s="12" t="s">
        <v>123</v>
      </c>
      <c r="B57" s="13"/>
      <c r="C57" s="105" t="s">
        <v>124</v>
      </c>
      <c r="D57" s="111">
        <v>23070</v>
      </c>
      <c r="E57" s="28"/>
      <c r="F57" s="35"/>
    </row>
    <row r="58" spans="1:6">
      <c r="A58" s="12" t="s">
        <v>125</v>
      </c>
      <c r="B58" s="13"/>
      <c r="C58" s="105" t="s">
        <v>126</v>
      </c>
      <c r="D58" s="111">
        <v>0</v>
      </c>
      <c r="E58" s="28"/>
      <c r="F58" s="35"/>
    </row>
    <row r="59" spans="1:6">
      <c r="A59" s="12" t="s">
        <v>127</v>
      </c>
      <c r="B59" s="13"/>
      <c r="C59" s="105" t="s">
        <v>128</v>
      </c>
      <c r="D59" s="111">
        <v>0</v>
      </c>
      <c r="E59" s="28"/>
      <c r="F59" s="35"/>
    </row>
    <row r="60" spans="1:6">
      <c r="A60" s="12" t="s">
        <v>129</v>
      </c>
      <c r="B60" s="13"/>
      <c r="C60" s="105" t="s">
        <v>130</v>
      </c>
      <c r="D60" s="111">
        <v>0</v>
      </c>
      <c r="E60" s="28"/>
      <c r="F60" s="35"/>
    </row>
    <row r="61" spans="1:6" ht="13.5" thickBot="1">
      <c r="A61" s="12" t="s">
        <v>131</v>
      </c>
      <c r="B61" s="13"/>
      <c r="C61" s="105" t="s">
        <v>132</v>
      </c>
      <c r="D61" s="111">
        <v>98570</v>
      </c>
      <c r="E61" s="28"/>
      <c r="F61" s="35"/>
    </row>
    <row r="62" spans="1:6" ht="13.5" thickBot="1">
      <c r="A62" s="19" t="s">
        <v>12</v>
      </c>
      <c r="B62" s="20"/>
      <c r="C62" s="21"/>
      <c r="D62" s="108">
        <f>SUM(D27:D61)</f>
        <v>20046937.200000003</v>
      </c>
      <c r="E62" s="28"/>
    </row>
    <row r="63" spans="1:6" ht="13.5" thickBot="1">
      <c r="A63" s="19" t="s">
        <v>13</v>
      </c>
      <c r="B63" s="20"/>
      <c r="C63" s="21"/>
      <c r="D63" s="108">
        <f>D24+D62</f>
        <v>66702212.460000008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36" t="s">
        <v>145</v>
      </c>
      <c r="B66" s="136"/>
      <c r="C66" s="136"/>
      <c r="D66" s="136"/>
      <c r="E66" s="39"/>
    </row>
    <row r="67" spans="1:5" ht="13.5" thickBot="1">
      <c r="A67" s="137" t="s">
        <v>135</v>
      </c>
      <c r="B67" s="137"/>
      <c r="C67" s="137"/>
      <c r="D67" s="137"/>
      <c r="E67" s="39"/>
    </row>
    <row r="68" spans="1:5">
      <c r="A68" s="40" t="s">
        <v>14</v>
      </c>
      <c r="B68" s="10"/>
      <c r="C68" s="41"/>
      <c r="D68" s="42"/>
      <c r="E68" s="38"/>
    </row>
    <row r="69" spans="1:5">
      <c r="A69" s="43"/>
      <c r="B69" s="31"/>
      <c r="C69" s="41"/>
      <c r="D69" s="44"/>
      <c r="E69" s="38"/>
    </row>
    <row r="70" spans="1:5" ht="13.5" thickBot="1">
      <c r="A70" s="40" t="s">
        <v>15</v>
      </c>
      <c r="B70" s="31"/>
      <c r="C70" s="41" t="s">
        <v>16</v>
      </c>
      <c r="D70" s="42" t="s">
        <v>17</v>
      </c>
      <c r="E70" s="38"/>
    </row>
    <row r="71" spans="1:5">
      <c r="A71" s="45" t="s">
        <v>18</v>
      </c>
      <c r="B71" s="46" t="s">
        <v>19</v>
      </c>
      <c r="C71" s="113" t="s">
        <v>20</v>
      </c>
      <c r="D71" s="114">
        <v>30988567.699999999</v>
      </c>
      <c r="E71" s="38"/>
    </row>
    <row r="72" spans="1:5">
      <c r="A72" s="47" t="s">
        <v>18</v>
      </c>
      <c r="B72" s="48" t="s">
        <v>21</v>
      </c>
      <c r="C72" s="49" t="s">
        <v>22</v>
      </c>
      <c r="D72" s="115">
        <v>9008160.5800000001</v>
      </c>
      <c r="E72" s="38"/>
    </row>
    <row r="73" spans="1:5">
      <c r="A73" s="47" t="s">
        <v>18</v>
      </c>
      <c r="B73" s="48" t="s">
        <v>23</v>
      </c>
      <c r="C73" s="49">
        <v>40130</v>
      </c>
      <c r="D73" s="115">
        <v>1766663.7</v>
      </c>
      <c r="E73" s="38"/>
    </row>
    <row r="74" spans="1:5">
      <c r="A74" s="47" t="s">
        <v>18</v>
      </c>
      <c r="B74" s="48" t="s">
        <v>24</v>
      </c>
      <c r="C74" s="49" t="s">
        <v>25</v>
      </c>
      <c r="D74" s="115">
        <v>2064114.93</v>
      </c>
      <c r="E74" s="38"/>
    </row>
    <row r="75" spans="1:5">
      <c r="A75" s="47" t="s">
        <v>18</v>
      </c>
      <c r="B75" s="48" t="s">
        <v>26</v>
      </c>
      <c r="C75" s="49">
        <v>40160</v>
      </c>
      <c r="D75" s="115">
        <v>0</v>
      </c>
      <c r="E75" s="38"/>
    </row>
    <row r="76" spans="1:5">
      <c r="A76" s="47" t="s">
        <v>18</v>
      </c>
      <c r="B76" s="48" t="s">
        <v>27</v>
      </c>
      <c r="C76" s="49">
        <v>40180</v>
      </c>
      <c r="D76" s="115">
        <v>0</v>
      </c>
      <c r="E76" s="38"/>
    </row>
    <row r="77" spans="1:5">
      <c r="A77" s="47" t="s">
        <v>18</v>
      </c>
      <c r="B77" s="48" t="s">
        <v>28</v>
      </c>
      <c r="C77" s="49">
        <v>40190</v>
      </c>
      <c r="D77" s="115">
        <v>186210</v>
      </c>
      <c r="E77" s="38"/>
    </row>
    <row r="78" spans="1:5">
      <c r="A78" s="47" t="s">
        <v>29</v>
      </c>
      <c r="B78" s="48" t="s">
        <v>19</v>
      </c>
      <c r="C78" s="49" t="s">
        <v>30</v>
      </c>
      <c r="D78" s="115">
        <v>1899781.3599999999</v>
      </c>
      <c r="E78" s="38"/>
    </row>
    <row r="79" spans="1:5">
      <c r="A79" s="47" t="s">
        <v>29</v>
      </c>
      <c r="B79" s="48" t="s">
        <v>21</v>
      </c>
      <c r="C79" s="49" t="s">
        <v>31</v>
      </c>
      <c r="D79" s="115">
        <v>387701.29</v>
      </c>
      <c r="E79" s="38"/>
    </row>
    <row r="80" spans="1:5">
      <c r="A80" s="47" t="s">
        <v>29</v>
      </c>
      <c r="B80" s="48" t="s">
        <v>23</v>
      </c>
      <c r="C80" s="49">
        <v>40330</v>
      </c>
      <c r="D80" s="115">
        <v>86278.399999999994</v>
      </c>
      <c r="E80" s="38"/>
    </row>
    <row r="81" spans="1:5">
      <c r="A81" s="47" t="s">
        <v>29</v>
      </c>
      <c r="B81" s="48" t="s">
        <v>24</v>
      </c>
      <c r="C81" s="49" t="s">
        <v>32</v>
      </c>
      <c r="D81" s="115">
        <v>267797.3</v>
      </c>
      <c r="E81" s="38"/>
    </row>
    <row r="82" spans="1:5">
      <c r="A82" s="47" t="s">
        <v>29</v>
      </c>
      <c r="B82" s="116" t="s">
        <v>26</v>
      </c>
      <c r="C82" s="49">
        <v>40360</v>
      </c>
      <c r="D82" s="115">
        <v>0</v>
      </c>
      <c r="E82" s="38"/>
    </row>
    <row r="83" spans="1:5">
      <c r="A83" s="47" t="s">
        <v>29</v>
      </c>
      <c r="B83" s="116" t="s">
        <v>27</v>
      </c>
      <c r="C83" s="49">
        <v>40380</v>
      </c>
      <c r="D83" s="115">
        <v>0</v>
      </c>
      <c r="E83" s="38"/>
    </row>
    <row r="84" spans="1:5" ht="13.5" thickBot="1">
      <c r="A84" s="47" t="s">
        <v>29</v>
      </c>
      <c r="B84" s="116" t="s">
        <v>28</v>
      </c>
      <c r="C84" s="49">
        <v>40390</v>
      </c>
      <c r="D84" s="115">
        <v>0</v>
      </c>
      <c r="E84" s="38"/>
    </row>
    <row r="85" spans="1:5" ht="13.5" thickBot="1">
      <c r="A85" s="19" t="s">
        <v>33</v>
      </c>
      <c r="B85" s="20"/>
      <c r="C85" s="21"/>
      <c r="D85" s="108">
        <f>SUM(D71:D84)</f>
        <v>46655275.259999998</v>
      </c>
      <c r="E85" s="38"/>
    </row>
    <row r="86" spans="1:5">
      <c r="A86" s="51"/>
      <c r="B86" s="52"/>
      <c r="C86" s="53"/>
      <c r="D86" s="54"/>
      <c r="E86" s="38"/>
    </row>
    <row r="87" spans="1:5">
      <c r="A87" s="55" t="s">
        <v>34</v>
      </c>
      <c r="B87" s="52"/>
      <c r="C87" s="53"/>
      <c r="D87" s="54"/>
      <c r="E87" s="38"/>
    </row>
    <row r="88" spans="1:5">
      <c r="A88" s="56" t="s">
        <v>18</v>
      </c>
      <c r="B88" s="57" t="s">
        <v>19</v>
      </c>
      <c r="C88" s="49">
        <v>40110</v>
      </c>
      <c r="D88" s="115">
        <v>0</v>
      </c>
      <c r="E88" s="38"/>
    </row>
    <row r="89" spans="1:5" ht="13.5" thickBot="1">
      <c r="A89" s="58" t="s">
        <v>29</v>
      </c>
      <c r="B89" s="59" t="s">
        <v>19</v>
      </c>
      <c r="C89" s="60">
        <v>40310</v>
      </c>
      <c r="D89" s="117">
        <v>0</v>
      </c>
      <c r="E89" s="38"/>
    </row>
    <row r="90" spans="1:5" ht="13.5" thickBot="1">
      <c r="A90" s="19" t="s">
        <v>35</v>
      </c>
      <c r="B90" s="20"/>
      <c r="C90" s="21"/>
      <c r="D90" s="108">
        <f>SUM(D88:D89)</f>
        <v>0</v>
      </c>
      <c r="E90" s="38"/>
    </row>
    <row r="91" spans="1:5" ht="13.5" thickBot="1">
      <c r="A91" s="43"/>
      <c r="B91" s="52"/>
      <c r="C91" s="53"/>
      <c r="D91" s="54"/>
      <c r="E91" s="38"/>
    </row>
    <row r="92" spans="1:5" ht="13.5" thickBot="1">
      <c r="A92" s="19" t="s">
        <v>36</v>
      </c>
      <c r="B92" s="20"/>
      <c r="C92" s="21"/>
      <c r="D92" s="108">
        <f>+D85+D90</f>
        <v>46655275.259999998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26" t="s">
        <v>37</v>
      </c>
      <c r="B94" s="127"/>
      <c r="C94" s="64"/>
      <c r="D94" s="65"/>
      <c r="E94" s="38"/>
    </row>
    <row r="95" spans="1:5">
      <c r="A95" s="66" t="s">
        <v>18</v>
      </c>
      <c r="B95" s="67"/>
      <c r="C95" s="68"/>
      <c r="D95" s="118">
        <v>44013716.910000004</v>
      </c>
      <c r="E95" s="38"/>
    </row>
    <row r="96" spans="1:5">
      <c r="A96" s="70"/>
      <c r="B96" s="52"/>
      <c r="C96" s="71"/>
      <c r="D96" s="72"/>
      <c r="E96" s="38"/>
    </row>
    <row r="97" spans="1:256">
      <c r="A97" s="73" t="s">
        <v>29</v>
      </c>
      <c r="B97" s="74"/>
      <c r="C97" s="75"/>
      <c r="D97" s="119">
        <v>2641558.3499999996</v>
      </c>
      <c r="E97" s="38"/>
    </row>
    <row r="98" spans="1:256" ht="13.5" thickBot="1">
      <c r="A98" s="77"/>
      <c r="B98" s="52"/>
      <c r="C98" s="71"/>
      <c r="D98" s="72"/>
      <c r="E98" s="38"/>
    </row>
    <row r="99" spans="1:256" ht="13.5" thickBot="1">
      <c r="A99" s="78" t="s">
        <v>2</v>
      </c>
      <c r="B99" s="79"/>
      <c r="C99" s="80"/>
      <c r="D99" s="120">
        <v>46655275.260000005</v>
      </c>
      <c r="E99" s="38"/>
    </row>
    <row r="100" spans="1:256">
      <c r="A100" s="82"/>
      <c r="B100" s="67"/>
      <c r="C100" s="62"/>
      <c r="D100" s="83"/>
      <c r="E100" s="38"/>
    </row>
    <row r="101" spans="1:256">
      <c r="A101" s="84" t="s">
        <v>38</v>
      </c>
      <c r="B101" s="85"/>
      <c r="C101" s="86"/>
      <c r="D101" s="121">
        <v>2322375.84</v>
      </c>
      <c r="E101" s="38"/>
    </row>
    <row r="102" spans="1:256" ht="13.5" thickBot="1">
      <c r="A102" s="82"/>
      <c r="B102" s="88"/>
      <c r="C102" s="62"/>
      <c r="D102" s="72"/>
      <c r="E102" s="38"/>
    </row>
    <row r="103" spans="1:256" ht="13.5" thickBot="1">
      <c r="A103" s="19" t="s">
        <v>39</v>
      </c>
      <c r="B103" s="20"/>
      <c r="C103" s="21"/>
      <c r="D103" s="108">
        <f>D99+D101</f>
        <v>48977651.100000009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2" spans="3:16">
      <c r="C182" s="1"/>
    </row>
    <row r="183" spans="3:16">
      <c r="C183" s="1"/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96"/>
      <c r="B229" s="97"/>
      <c r="C229" s="98"/>
      <c r="D229" s="97"/>
      <c r="E229" s="97"/>
      <c r="F229" s="99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96"/>
      <c r="B246" s="97"/>
      <c r="C246" s="98"/>
      <c r="D246" s="97"/>
      <c r="E246" s="97"/>
      <c r="F246" s="99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96"/>
      <c r="B295" s="97"/>
      <c r="C295" s="98"/>
      <c r="D295" s="97"/>
      <c r="E295" s="97"/>
      <c r="F295" s="99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96"/>
      <c r="B307" s="97"/>
      <c r="C307" s="98"/>
      <c r="D307" s="97"/>
      <c r="E307" s="97"/>
      <c r="F307" s="99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96"/>
      <c r="B321" s="97"/>
      <c r="C321" s="98"/>
      <c r="D321" s="97"/>
      <c r="E321" s="97"/>
      <c r="F321" s="99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96"/>
      <c r="B334" s="97"/>
      <c r="C334" s="98"/>
      <c r="D334" s="97"/>
      <c r="E334" s="97"/>
      <c r="F334" s="99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96"/>
      <c r="B415" s="97"/>
      <c r="C415" s="98"/>
      <c r="D415" s="97"/>
      <c r="E415" s="97"/>
      <c r="F415" s="99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96"/>
      <c r="B480" s="97"/>
      <c r="C480" s="98"/>
      <c r="D480" s="97"/>
      <c r="E480" s="97"/>
      <c r="F480" s="99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9.140625" style="90"/>
    <col min="4" max="4" width="20.85546875" style="1" customWidth="1"/>
    <col min="5" max="5" width="21" style="1" customWidth="1"/>
    <col min="6" max="16384" width="9.140625" style="1"/>
  </cols>
  <sheetData>
    <row r="1" spans="1:16">
      <c r="A1" s="138" t="s">
        <v>146</v>
      </c>
      <c r="B1" s="138"/>
      <c r="C1" s="138"/>
      <c r="D1" s="138"/>
      <c r="E1" s="138"/>
    </row>
    <row r="2" spans="1:16" ht="13.5" thickBot="1">
      <c r="A2" s="132"/>
      <c r="B2" s="132"/>
      <c r="C2" s="132"/>
      <c r="D2" s="2" t="s">
        <v>0</v>
      </c>
      <c r="E2" s="3" t="s">
        <v>143</v>
      </c>
    </row>
    <row r="3" spans="1:16" ht="13.5" thickBot="1">
      <c r="A3" s="124" t="s">
        <v>135</v>
      </c>
      <c r="B3" s="4"/>
      <c r="C3" s="4"/>
      <c r="D3" s="4"/>
      <c r="E3" s="125"/>
      <c r="F3" s="5"/>
    </row>
    <row r="4" spans="1:16" ht="12.75" customHeight="1">
      <c r="A4" s="6"/>
      <c r="B4" s="7"/>
      <c r="C4" s="8"/>
      <c r="D4" s="8" t="s">
        <v>1</v>
      </c>
      <c r="E4" s="134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135"/>
      <c r="F5" s="5"/>
    </row>
    <row r="6" spans="1:16">
      <c r="A6" s="12" t="s">
        <v>41</v>
      </c>
      <c r="B6" s="13"/>
      <c r="C6" s="14" t="s">
        <v>42</v>
      </c>
      <c r="D6" s="15">
        <v>0</v>
      </c>
      <c r="E6" s="16">
        <v>0</v>
      </c>
      <c r="F6" s="5"/>
    </row>
    <row r="7" spans="1:16">
      <c r="A7" s="12" t="s">
        <v>43</v>
      </c>
      <c r="B7" s="13"/>
      <c r="C7" s="14" t="s">
        <v>20</v>
      </c>
      <c r="D7" s="15">
        <v>1018061.2</v>
      </c>
      <c r="E7" s="16">
        <v>1271274.99</v>
      </c>
      <c r="F7" s="5"/>
    </row>
    <row r="8" spans="1:16">
      <c r="A8" s="12" t="s">
        <v>44</v>
      </c>
      <c r="B8" s="13"/>
      <c r="C8" s="14" t="s">
        <v>22</v>
      </c>
      <c r="D8" s="15">
        <v>402909.44</v>
      </c>
      <c r="E8" s="16">
        <v>510188</v>
      </c>
      <c r="F8" s="5"/>
    </row>
    <row r="9" spans="1:16">
      <c r="A9" s="12" t="s">
        <v>45</v>
      </c>
      <c r="B9" s="13"/>
      <c r="C9" s="14" t="s">
        <v>46</v>
      </c>
      <c r="D9" s="15">
        <v>92080.960000000006</v>
      </c>
      <c r="E9" s="16">
        <v>97737.63</v>
      </c>
      <c r="F9" s="5"/>
    </row>
    <row r="10" spans="1:16">
      <c r="A10" s="12" t="s">
        <v>47</v>
      </c>
      <c r="B10" s="13"/>
      <c r="C10" s="14" t="s">
        <v>25</v>
      </c>
      <c r="D10" s="15">
        <v>62830.02</v>
      </c>
      <c r="E10" s="16">
        <v>101321.17</v>
      </c>
      <c r="F10" s="5"/>
    </row>
    <row r="11" spans="1:16">
      <c r="A11" s="12" t="s">
        <v>48</v>
      </c>
      <c r="B11" s="13"/>
      <c r="C11" s="14" t="s">
        <v>49</v>
      </c>
      <c r="D11" s="15">
        <v>0</v>
      </c>
      <c r="E11" s="16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2" t="s">
        <v>50</v>
      </c>
      <c r="B12" s="13"/>
      <c r="C12" s="14" t="s">
        <v>51</v>
      </c>
      <c r="D12" s="15">
        <v>0</v>
      </c>
      <c r="E12" s="16">
        <v>0</v>
      </c>
      <c r="F12" s="5"/>
    </row>
    <row r="13" spans="1:16" ht="13.5" thickBot="1">
      <c r="A13" s="12" t="s">
        <v>52</v>
      </c>
      <c r="B13" s="13"/>
      <c r="C13" s="14" t="s">
        <v>53</v>
      </c>
      <c r="D13" s="15">
        <v>0</v>
      </c>
      <c r="E13" s="16">
        <v>0</v>
      </c>
      <c r="F13" s="5"/>
    </row>
    <row r="14" spans="1:16" ht="13.5" thickBot="1">
      <c r="A14" s="19" t="s">
        <v>6</v>
      </c>
      <c r="B14" s="20"/>
      <c r="C14" s="21"/>
      <c r="D14" s="22">
        <f>SUM(D6:D13)</f>
        <v>1575881.6199999999</v>
      </c>
      <c r="E14" s="22">
        <f>SUM(E6:E13)</f>
        <v>1980521.79</v>
      </c>
      <c r="F14" s="5"/>
    </row>
    <row r="15" spans="1:16">
      <c r="A15" s="23" t="s">
        <v>54</v>
      </c>
      <c r="B15" s="13"/>
      <c r="C15" s="25" t="s">
        <v>55</v>
      </c>
      <c r="D15" s="26">
        <v>0</v>
      </c>
      <c r="E15" s="27"/>
      <c r="F15" s="5"/>
    </row>
    <row r="16" spans="1:16">
      <c r="A16" s="23" t="s">
        <v>56</v>
      </c>
      <c r="B16" s="13"/>
      <c r="C16" s="25" t="s">
        <v>30</v>
      </c>
      <c r="D16" s="26">
        <v>253213.79</v>
      </c>
      <c r="E16" s="27"/>
      <c r="F16" s="5"/>
    </row>
    <row r="17" spans="1:6">
      <c r="A17" s="23" t="s">
        <v>57</v>
      </c>
      <c r="B17" s="13"/>
      <c r="C17" s="25" t="s">
        <v>31</v>
      </c>
      <c r="D17" s="26">
        <v>107278.56</v>
      </c>
      <c r="E17" s="27"/>
      <c r="F17" s="5"/>
    </row>
    <row r="18" spans="1:6">
      <c r="A18" s="23" t="s">
        <v>58</v>
      </c>
      <c r="B18" s="13"/>
      <c r="C18" s="25" t="s">
        <v>59</v>
      </c>
      <c r="D18" s="26">
        <v>5656.67</v>
      </c>
      <c r="E18" s="27"/>
      <c r="F18" s="5"/>
    </row>
    <row r="19" spans="1:6">
      <c r="A19" s="23" t="s">
        <v>60</v>
      </c>
      <c r="B19" s="13"/>
      <c r="C19" s="25" t="s">
        <v>32</v>
      </c>
      <c r="D19" s="26">
        <v>38491.15</v>
      </c>
      <c r="E19" s="27"/>
      <c r="F19" s="5"/>
    </row>
    <row r="20" spans="1:6">
      <c r="A20" s="23" t="s">
        <v>61</v>
      </c>
      <c r="B20" s="13"/>
      <c r="C20" s="25" t="s">
        <v>62</v>
      </c>
      <c r="D20" s="26">
        <v>0</v>
      </c>
      <c r="E20" s="27"/>
      <c r="F20" s="5"/>
    </row>
    <row r="21" spans="1:6">
      <c r="A21" s="23" t="s">
        <v>63</v>
      </c>
      <c r="B21" s="18"/>
      <c r="C21" s="25" t="s">
        <v>64</v>
      </c>
      <c r="D21" s="26">
        <v>0</v>
      </c>
      <c r="E21" s="27"/>
      <c r="F21" s="5"/>
    </row>
    <row r="22" spans="1:6" ht="13.5" thickBot="1">
      <c r="A22" s="23" t="s">
        <v>65</v>
      </c>
      <c r="B22" s="18"/>
      <c r="C22" s="25" t="s">
        <v>66</v>
      </c>
      <c r="D22" s="26">
        <v>0</v>
      </c>
      <c r="E22" s="28"/>
      <c r="F22" s="5"/>
    </row>
    <row r="23" spans="1:6" ht="13.5" thickBot="1">
      <c r="A23" s="19" t="s">
        <v>7</v>
      </c>
      <c r="B23" s="20"/>
      <c r="C23" s="21"/>
      <c r="D23" s="22">
        <f>SUM(D15:D22)</f>
        <v>404640.17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f>D23+D14</f>
        <v>1980521.7899999998</v>
      </c>
      <c r="E24" s="22">
        <v>1980521.7899999998</v>
      </c>
      <c r="F24" s="5"/>
    </row>
    <row r="25" spans="1:6">
      <c r="A25" s="30"/>
      <c r="B25" s="31"/>
      <c r="C25" s="32"/>
      <c r="D25" s="33"/>
      <c r="E25" s="28"/>
      <c r="F25" s="5"/>
    </row>
    <row r="26" spans="1:6">
      <c r="A26" s="9" t="s">
        <v>10</v>
      </c>
      <c r="B26" s="31"/>
      <c r="C26" s="32"/>
      <c r="D26" s="33"/>
      <c r="E26" s="27"/>
      <c r="F26" s="5"/>
    </row>
    <row r="27" spans="1:6">
      <c r="A27" s="12" t="s">
        <v>67</v>
      </c>
      <c r="B27" s="13"/>
      <c r="C27" s="14" t="s">
        <v>68</v>
      </c>
      <c r="D27" s="34">
        <v>0</v>
      </c>
      <c r="E27" s="27"/>
      <c r="F27" s="35"/>
    </row>
    <row r="28" spans="1:6">
      <c r="A28" s="12" t="s">
        <v>69</v>
      </c>
      <c r="B28" s="13"/>
      <c r="C28" s="14" t="s">
        <v>70</v>
      </c>
      <c r="D28" s="34">
        <v>147907.09</v>
      </c>
      <c r="E28" s="27"/>
      <c r="F28" s="35"/>
    </row>
    <row r="29" spans="1:6">
      <c r="A29" s="12" t="s">
        <v>71</v>
      </c>
      <c r="B29" s="13"/>
      <c r="C29" s="14" t="s">
        <v>72</v>
      </c>
      <c r="D29" s="34">
        <v>0</v>
      </c>
      <c r="E29" s="27"/>
      <c r="F29" s="35"/>
    </row>
    <row r="30" spans="1:6">
      <c r="A30" s="12" t="s">
        <v>73</v>
      </c>
      <c r="B30" s="13"/>
      <c r="C30" s="14" t="s">
        <v>74</v>
      </c>
      <c r="D30" s="34">
        <v>0</v>
      </c>
      <c r="E30" s="28"/>
      <c r="F30" s="35"/>
    </row>
    <row r="31" spans="1:6">
      <c r="A31" s="12" t="s">
        <v>75</v>
      </c>
      <c r="B31" s="13"/>
      <c r="C31" s="14" t="s">
        <v>76</v>
      </c>
      <c r="D31" s="34">
        <v>0</v>
      </c>
      <c r="E31" s="28"/>
      <c r="F31" s="35"/>
    </row>
    <row r="32" spans="1:6">
      <c r="A32" s="12" t="s">
        <v>77</v>
      </c>
      <c r="B32" s="13"/>
      <c r="C32" s="14" t="s">
        <v>78</v>
      </c>
      <c r="D32" s="34">
        <v>0</v>
      </c>
      <c r="E32" s="28"/>
      <c r="F32" s="35"/>
    </row>
    <row r="33" spans="1:10">
      <c r="A33" s="12" t="s">
        <v>79</v>
      </c>
      <c r="B33" s="13"/>
      <c r="C33" s="14">
        <v>40262</v>
      </c>
      <c r="D33" s="34">
        <v>0</v>
      </c>
      <c r="E33" s="28"/>
      <c r="F33" s="35"/>
    </row>
    <row r="34" spans="1:10">
      <c r="A34" s="12" t="s">
        <v>80</v>
      </c>
      <c r="B34" s="13"/>
      <c r="C34" s="14" t="s">
        <v>81</v>
      </c>
      <c r="D34" s="34">
        <v>0</v>
      </c>
      <c r="E34" s="28"/>
      <c r="F34" s="35"/>
    </row>
    <row r="35" spans="1:10">
      <c r="A35" s="12" t="s">
        <v>82</v>
      </c>
      <c r="B35" s="13"/>
      <c r="C35" s="14" t="s">
        <v>83</v>
      </c>
      <c r="D35" s="34">
        <v>0</v>
      </c>
      <c r="E35" s="28"/>
      <c r="F35" s="35"/>
    </row>
    <row r="36" spans="1:10">
      <c r="A36" s="12" t="s">
        <v>84</v>
      </c>
      <c r="B36" s="13"/>
      <c r="C36" s="14">
        <v>40265</v>
      </c>
      <c r="D36" s="34">
        <v>0</v>
      </c>
      <c r="E36" s="28"/>
      <c r="F36" s="35"/>
    </row>
    <row r="37" spans="1:10">
      <c r="A37" s="12" t="s">
        <v>11</v>
      </c>
      <c r="B37" s="13"/>
      <c r="C37" s="14" t="s">
        <v>138</v>
      </c>
      <c r="D37" s="34">
        <v>0</v>
      </c>
      <c r="E37" s="28"/>
      <c r="F37" s="35"/>
    </row>
    <row r="38" spans="1:10">
      <c r="A38" s="12" t="s">
        <v>85</v>
      </c>
      <c r="B38" s="13"/>
      <c r="C38" s="14" t="s">
        <v>86</v>
      </c>
      <c r="D38" s="34">
        <v>0</v>
      </c>
      <c r="E38" s="28"/>
      <c r="F38" s="35"/>
    </row>
    <row r="39" spans="1:10">
      <c r="A39" s="12" t="s">
        <v>87</v>
      </c>
      <c r="B39" s="13"/>
      <c r="C39" s="14" t="s">
        <v>88</v>
      </c>
      <c r="D39" s="34">
        <v>58871</v>
      </c>
      <c r="E39" s="28"/>
      <c r="F39" s="112"/>
      <c r="G39" s="5"/>
    </row>
    <row r="40" spans="1:10">
      <c r="A40" s="12" t="s">
        <v>89</v>
      </c>
      <c r="B40" s="13"/>
      <c r="C40" s="14" t="s">
        <v>90</v>
      </c>
      <c r="D40" s="34">
        <v>626528.34</v>
      </c>
      <c r="E40" s="28"/>
      <c r="F40" s="112"/>
    </row>
    <row r="41" spans="1:10">
      <c r="A41" s="12" t="s">
        <v>91</v>
      </c>
      <c r="B41" s="13"/>
      <c r="C41" s="14" t="s">
        <v>92</v>
      </c>
      <c r="D41" s="34">
        <v>-84</v>
      </c>
      <c r="E41" s="28"/>
      <c r="F41" s="30"/>
    </row>
    <row r="42" spans="1:10">
      <c r="A42" s="12" t="s">
        <v>93</v>
      </c>
      <c r="B42" s="13"/>
      <c r="C42" s="14" t="s">
        <v>94</v>
      </c>
      <c r="D42" s="34">
        <v>30450</v>
      </c>
      <c r="E42" s="28"/>
      <c r="F42" s="112"/>
    </row>
    <row r="43" spans="1:10">
      <c r="A43" s="12" t="s">
        <v>95</v>
      </c>
      <c r="B43" s="13"/>
      <c r="C43" s="14" t="s">
        <v>96</v>
      </c>
      <c r="D43" s="34">
        <v>4700</v>
      </c>
      <c r="E43" s="28"/>
      <c r="F43" s="35"/>
    </row>
    <row r="44" spans="1:10">
      <c r="A44" s="12" t="s">
        <v>97</v>
      </c>
      <c r="B44" s="13"/>
      <c r="C44" s="14" t="s">
        <v>98</v>
      </c>
      <c r="D44" s="34">
        <v>13016</v>
      </c>
      <c r="E44" s="28"/>
      <c r="F44" s="35"/>
      <c r="J44" s="5"/>
    </row>
    <row r="45" spans="1:10">
      <c r="A45" s="12" t="s">
        <v>99</v>
      </c>
      <c r="B45" s="13"/>
      <c r="C45" s="14" t="s">
        <v>100</v>
      </c>
      <c r="D45" s="34">
        <v>103912.96999999999</v>
      </c>
      <c r="E45" s="28"/>
      <c r="F45" s="35"/>
    </row>
    <row r="46" spans="1:10">
      <c r="A46" s="12" t="s">
        <v>101</v>
      </c>
      <c r="B46" s="13"/>
      <c r="C46" s="14" t="s">
        <v>102</v>
      </c>
      <c r="D46" s="34">
        <v>150623.01999999999</v>
      </c>
      <c r="E46" s="28"/>
      <c r="F46" s="35"/>
    </row>
    <row r="47" spans="1:10">
      <c r="A47" s="12" t="s">
        <v>103</v>
      </c>
      <c r="B47" s="13"/>
      <c r="C47" s="14" t="s">
        <v>104</v>
      </c>
      <c r="D47" s="34">
        <v>0</v>
      </c>
      <c r="E47" s="28"/>
      <c r="F47" s="35"/>
    </row>
    <row r="48" spans="1:10">
      <c r="A48" s="12" t="s">
        <v>105</v>
      </c>
      <c r="B48" s="13"/>
      <c r="C48" s="14" t="s">
        <v>106</v>
      </c>
      <c r="D48" s="34">
        <v>267718.32</v>
      </c>
      <c r="E48" s="28"/>
      <c r="F48" s="35"/>
    </row>
    <row r="49" spans="1:6">
      <c r="A49" s="12" t="s">
        <v>107</v>
      </c>
      <c r="B49" s="13"/>
      <c r="C49" s="14" t="s">
        <v>108</v>
      </c>
      <c r="D49" s="34">
        <v>4886.49</v>
      </c>
      <c r="E49" s="28"/>
      <c r="F49" s="35"/>
    </row>
    <row r="50" spans="1:6">
      <c r="A50" s="12" t="s">
        <v>109</v>
      </c>
      <c r="B50" s="13"/>
      <c r="C50" s="14" t="s">
        <v>110</v>
      </c>
      <c r="D50" s="34">
        <v>0</v>
      </c>
      <c r="E50" s="28"/>
      <c r="F50" s="35"/>
    </row>
    <row r="51" spans="1:6">
      <c r="A51" s="12" t="s">
        <v>111</v>
      </c>
      <c r="B51" s="13"/>
      <c r="C51" s="14" t="s">
        <v>112</v>
      </c>
      <c r="D51" s="34">
        <v>98914.06</v>
      </c>
      <c r="E51" s="28"/>
      <c r="F51" s="35"/>
    </row>
    <row r="52" spans="1:6">
      <c r="A52" s="12" t="s">
        <v>113</v>
      </c>
      <c r="B52" s="13"/>
      <c r="C52" s="14" t="s">
        <v>114</v>
      </c>
      <c r="D52" s="34">
        <v>20</v>
      </c>
      <c r="E52" s="28"/>
      <c r="F52" s="35"/>
    </row>
    <row r="53" spans="1:6">
      <c r="A53" s="12" t="s">
        <v>115</v>
      </c>
      <c r="B53" s="13"/>
      <c r="C53" s="14" t="s">
        <v>116</v>
      </c>
      <c r="D53" s="34">
        <v>0</v>
      </c>
      <c r="E53" s="28"/>
      <c r="F53" s="35"/>
    </row>
    <row r="54" spans="1:6">
      <c r="A54" s="12" t="s">
        <v>117</v>
      </c>
      <c r="B54" s="13"/>
      <c r="C54" s="14" t="s">
        <v>118</v>
      </c>
      <c r="D54" s="34">
        <v>22255.02</v>
      </c>
      <c r="E54" s="28"/>
      <c r="F54" s="35"/>
    </row>
    <row r="55" spans="1:6">
      <c r="A55" s="12" t="s">
        <v>119</v>
      </c>
      <c r="B55" s="13"/>
      <c r="C55" s="14" t="s">
        <v>120</v>
      </c>
      <c r="D55" s="34">
        <v>0</v>
      </c>
      <c r="E55" s="28"/>
      <c r="F55" s="35"/>
    </row>
    <row r="56" spans="1:6">
      <c r="A56" s="12" t="s">
        <v>121</v>
      </c>
      <c r="B56" s="13"/>
      <c r="C56" s="14" t="s">
        <v>122</v>
      </c>
      <c r="D56" s="34">
        <v>0</v>
      </c>
      <c r="E56" s="28"/>
      <c r="F56" s="35"/>
    </row>
    <row r="57" spans="1:6">
      <c r="A57" s="12" t="s">
        <v>123</v>
      </c>
      <c r="B57" s="13"/>
      <c r="C57" s="14" t="s">
        <v>124</v>
      </c>
      <c r="D57" s="34">
        <v>0</v>
      </c>
      <c r="E57" s="28"/>
      <c r="F57" s="35"/>
    </row>
    <row r="58" spans="1:6">
      <c r="A58" s="12" t="s">
        <v>125</v>
      </c>
      <c r="B58" s="13"/>
      <c r="C58" s="14" t="s">
        <v>126</v>
      </c>
      <c r="D58" s="34">
        <v>0</v>
      </c>
      <c r="E58" s="28"/>
      <c r="F58" s="35"/>
    </row>
    <row r="59" spans="1:6">
      <c r="A59" s="12" t="s">
        <v>127</v>
      </c>
      <c r="B59" s="13"/>
      <c r="C59" s="14" t="s">
        <v>128</v>
      </c>
      <c r="D59" s="34">
        <v>0</v>
      </c>
      <c r="E59" s="28"/>
      <c r="F59" s="35"/>
    </row>
    <row r="60" spans="1:6">
      <c r="A60" s="12" t="s">
        <v>129</v>
      </c>
      <c r="B60" s="13"/>
      <c r="C60" s="14" t="s">
        <v>130</v>
      </c>
      <c r="D60" s="34">
        <v>0</v>
      </c>
      <c r="E60" s="28"/>
      <c r="F60" s="35"/>
    </row>
    <row r="61" spans="1:6" ht="13.5" thickBot="1">
      <c r="A61" s="12" t="s">
        <v>131</v>
      </c>
      <c r="B61" s="13"/>
      <c r="C61" s="14" t="s">
        <v>132</v>
      </c>
      <c r="D61" s="34">
        <v>-955509.28</v>
      </c>
      <c r="E61" s="28"/>
      <c r="F61" s="35"/>
    </row>
    <row r="62" spans="1:6" ht="13.5" thickBot="1">
      <c r="A62" s="19" t="s">
        <v>12</v>
      </c>
      <c r="B62" s="20"/>
      <c r="C62" s="21"/>
      <c r="D62" s="22">
        <f>SUM(D27:D61)</f>
        <v>574209.03</v>
      </c>
      <c r="E62" s="28"/>
    </row>
    <row r="63" spans="1:6" ht="13.5" thickBot="1">
      <c r="A63" s="19" t="s">
        <v>13</v>
      </c>
      <c r="B63" s="20"/>
      <c r="C63" s="21"/>
      <c r="D63" s="22">
        <f>D24+D62</f>
        <v>2554730.8199999998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36" t="s">
        <v>146</v>
      </c>
      <c r="B66" s="136"/>
      <c r="C66" s="136"/>
      <c r="D66" s="136"/>
      <c r="E66" s="39"/>
    </row>
    <row r="67" spans="1:5" ht="13.5" thickBot="1">
      <c r="A67" s="137" t="s">
        <v>135</v>
      </c>
      <c r="B67" s="137"/>
      <c r="C67" s="137"/>
      <c r="D67" s="137"/>
      <c r="E67" s="39"/>
    </row>
    <row r="68" spans="1:5">
      <c r="A68" s="40" t="s">
        <v>14</v>
      </c>
      <c r="B68" s="10"/>
      <c r="C68" s="41"/>
      <c r="D68" s="42"/>
      <c r="E68" s="38"/>
    </row>
    <row r="69" spans="1:5">
      <c r="A69" s="43"/>
      <c r="B69" s="31"/>
      <c r="C69" s="41"/>
      <c r="D69" s="44"/>
      <c r="E69" s="38"/>
    </row>
    <row r="70" spans="1:5" ht="13.5" thickBot="1">
      <c r="A70" s="40" t="s">
        <v>15</v>
      </c>
      <c r="B70" s="31"/>
      <c r="C70" s="41" t="s">
        <v>16</v>
      </c>
      <c r="D70" s="42" t="s">
        <v>17</v>
      </c>
      <c r="E70" s="38"/>
    </row>
    <row r="71" spans="1:5">
      <c r="A71" s="45" t="s">
        <v>18</v>
      </c>
      <c r="B71" s="46" t="s">
        <v>19</v>
      </c>
      <c r="C71" s="113" t="s">
        <v>20</v>
      </c>
      <c r="D71" s="122">
        <v>1018061.2</v>
      </c>
      <c r="E71" s="38"/>
    </row>
    <row r="72" spans="1:5">
      <c r="A72" s="47" t="s">
        <v>18</v>
      </c>
      <c r="B72" s="48" t="s">
        <v>21</v>
      </c>
      <c r="C72" s="49" t="s">
        <v>22</v>
      </c>
      <c r="D72" s="50">
        <v>402909.44</v>
      </c>
      <c r="E72" s="38"/>
    </row>
    <row r="73" spans="1:5">
      <c r="A73" s="47" t="s">
        <v>18</v>
      </c>
      <c r="B73" s="48" t="s">
        <v>23</v>
      </c>
      <c r="C73" s="49">
        <v>40130</v>
      </c>
      <c r="D73" s="50">
        <v>92080.960000000006</v>
      </c>
      <c r="E73" s="38"/>
    </row>
    <row r="74" spans="1:5">
      <c r="A74" s="47" t="s">
        <v>18</v>
      </c>
      <c r="B74" s="48" t="s">
        <v>24</v>
      </c>
      <c r="C74" s="49" t="s">
        <v>25</v>
      </c>
      <c r="D74" s="50">
        <v>62830.02</v>
      </c>
      <c r="E74" s="38"/>
    </row>
    <row r="75" spans="1:5">
      <c r="A75" s="47" t="s">
        <v>18</v>
      </c>
      <c r="B75" s="48" t="s">
        <v>26</v>
      </c>
      <c r="C75" s="49">
        <v>40160</v>
      </c>
      <c r="D75" s="50">
        <v>0</v>
      </c>
      <c r="E75" s="38"/>
    </row>
    <row r="76" spans="1:5">
      <c r="A76" s="47" t="s">
        <v>18</v>
      </c>
      <c r="B76" s="48" t="s">
        <v>27</v>
      </c>
      <c r="C76" s="49">
        <v>40180</v>
      </c>
      <c r="D76" s="50">
        <v>0</v>
      </c>
      <c r="E76" s="38"/>
    </row>
    <row r="77" spans="1:5">
      <c r="A77" s="47" t="s">
        <v>18</v>
      </c>
      <c r="B77" s="48" t="s">
        <v>28</v>
      </c>
      <c r="C77" s="49">
        <v>40190</v>
      </c>
      <c r="D77" s="50">
        <v>0</v>
      </c>
      <c r="E77" s="38"/>
    </row>
    <row r="78" spans="1:5">
      <c r="A78" s="47" t="s">
        <v>29</v>
      </c>
      <c r="B78" s="48" t="s">
        <v>19</v>
      </c>
      <c r="C78" s="49" t="s">
        <v>30</v>
      </c>
      <c r="D78" s="50">
        <v>253213.79</v>
      </c>
      <c r="E78" s="38"/>
    </row>
    <row r="79" spans="1:5">
      <c r="A79" s="47" t="s">
        <v>29</v>
      </c>
      <c r="B79" s="48" t="s">
        <v>21</v>
      </c>
      <c r="C79" s="49" t="s">
        <v>31</v>
      </c>
      <c r="D79" s="50">
        <v>107278.56</v>
      </c>
      <c r="E79" s="38"/>
    </row>
    <row r="80" spans="1:5">
      <c r="A80" s="47" t="s">
        <v>29</v>
      </c>
      <c r="B80" s="48" t="s">
        <v>23</v>
      </c>
      <c r="C80" s="49">
        <v>40330</v>
      </c>
      <c r="D80" s="50">
        <v>5656.67</v>
      </c>
      <c r="E80" s="38"/>
    </row>
    <row r="81" spans="1:5">
      <c r="A81" s="47" t="s">
        <v>29</v>
      </c>
      <c r="B81" s="48" t="s">
        <v>24</v>
      </c>
      <c r="C81" s="49" t="s">
        <v>32</v>
      </c>
      <c r="D81" s="50">
        <v>38491.15</v>
      </c>
      <c r="E81" s="38"/>
    </row>
    <row r="82" spans="1:5">
      <c r="A82" s="47" t="s">
        <v>29</v>
      </c>
      <c r="B82" s="116" t="s">
        <v>26</v>
      </c>
      <c r="C82" s="49">
        <v>40360</v>
      </c>
      <c r="D82" s="50">
        <v>0</v>
      </c>
      <c r="E82" s="38"/>
    </row>
    <row r="83" spans="1:5">
      <c r="A83" s="47" t="s">
        <v>29</v>
      </c>
      <c r="B83" s="116" t="s">
        <v>27</v>
      </c>
      <c r="C83" s="49">
        <v>40380</v>
      </c>
      <c r="D83" s="50">
        <v>0</v>
      </c>
      <c r="E83" s="38"/>
    </row>
    <row r="84" spans="1:5" ht="13.5" thickBot="1">
      <c r="A84" s="47" t="s">
        <v>29</v>
      </c>
      <c r="B84" s="116" t="s">
        <v>28</v>
      </c>
      <c r="C84" s="49">
        <v>40390</v>
      </c>
      <c r="D84" s="50">
        <v>0</v>
      </c>
      <c r="E84" s="38"/>
    </row>
    <row r="85" spans="1:5" ht="13.5" thickBot="1">
      <c r="A85" s="19" t="s">
        <v>33</v>
      </c>
      <c r="B85" s="20"/>
      <c r="C85" s="21"/>
      <c r="D85" s="22">
        <f>SUM(D71:D84)</f>
        <v>1980521.7899999998</v>
      </c>
      <c r="E85" s="38"/>
    </row>
    <row r="86" spans="1:5">
      <c r="A86" s="51"/>
      <c r="B86" s="52"/>
      <c r="C86" s="53"/>
      <c r="D86" s="54"/>
      <c r="E86" s="38"/>
    </row>
    <row r="87" spans="1:5">
      <c r="A87" s="55" t="s">
        <v>34</v>
      </c>
      <c r="B87" s="52"/>
      <c r="C87" s="53"/>
      <c r="D87" s="54"/>
      <c r="E87" s="38"/>
    </row>
    <row r="88" spans="1:5">
      <c r="A88" s="56" t="s">
        <v>18</v>
      </c>
      <c r="B88" s="57" t="s">
        <v>19</v>
      </c>
      <c r="C88" s="49">
        <v>40110</v>
      </c>
      <c r="D88" s="50">
        <v>0</v>
      </c>
      <c r="E88" s="38"/>
    </row>
    <row r="89" spans="1:5" ht="13.5" thickBot="1">
      <c r="A89" s="58" t="s">
        <v>29</v>
      </c>
      <c r="B89" s="59" t="s">
        <v>19</v>
      </c>
      <c r="C89" s="60">
        <v>40310</v>
      </c>
      <c r="D89" s="123">
        <v>0</v>
      </c>
      <c r="E89" s="38"/>
    </row>
    <row r="90" spans="1:5" ht="13.5" thickBot="1">
      <c r="A90" s="19" t="s">
        <v>35</v>
      </c>
      <c r="B90" s="20"/>
      <c r="C90" s="21"/>
      <c r="D90" s="22">
        <f>SUM(D88:D89)</f>
        <v>0</v>
      </c>
      <c r="E90" s="38"/>
    </row>
    <row r="91" spans="1:5" ht="13.5" thickBot="1">
      <c r="A91" s="43"/>
      <c r="B91" s="52"/>
      <c r="C91" s="53"/>
      <c r="D91" s="54"/>
      <c r="E91" s="38"/>
    </row>
    <row r="92" spans="1:5" ht="13.5" thickBot="1">
      <c r="A92" s="19" t="s">
        <v>36</v>
      </c>
      <c r="B92" s="20"/>
      <c r="C92" s="21"/>
      <c r="D92" s="22">
        <f>+D85+D90</f>
        <v>1980521.7899999998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26" t="s">
        <v>37</v>
      </c>
      <c r="B94" s="127"/>
      <c r="C94" s="64"/>
      <c r="D94" s="65"/>
      <c r="E94" s="38"/>
    </row>
    <row r="95" spans="1:5">
      <c r="A95" s="66" t="s">
        <v>18</v>
      </c>
      <c r="B95" s="67"/>
      <c r="C95" s="68"/>
      <c r="D95" s="69">
        <v>1575881.6199999999</v>
      </c>
      <c r="E95" s="38"/>
    </row>
    <row r="96" spans="1:5">
      <c r="A96" s="70"/>
      <c r="B96" s="52"/>
      <c r="C96" s="71"/>
      <c r="D96" s="72"/>
      <c r="E96" s="38"/>
    </row>
    <row r="97" spans="1:256">
      <c r="A97" s="73" t="s">
        <v>29</v>
      </c>
      <c r="B97" s="74"/>
      <c r="C97" s="75"/>
      <c r="D97" s="76">
        <v>404640.17</v>
      </c>
      <c r="E97" s="38"/>
    </row>
    <row r="98" spans="1:256" ht="13.5" thickBot="1">
      <c r="A98" s="77"/>
      <c r="B98" s="52"/>
      <c r="C98" s="71"/>
      <c r="D98" s="72"/>
      <c r="E98" s="38"/>
    </row>
    <row r="99" spans="1:256" ht="13.5" thickBot="1">
      <c r="A99" s="78" t="s">
        <v>2</v>
      </c>
      <c r="B99" s="79"/>
      <c r="C99" s="80"/>
      <c r="D99" s="81">
        <v>1980521.7899999998</v>
      </c>
      <c r="E99" s="38"/>
    </row>
    <row r="100" spans="1:256">
      <c r="A100" s="82"/>
      <c r="B100" s="67"/>
      <c r="C100" s="62"/>
      <c r="D100" s="83"/>
      <c r="E100" s="38"/>
    </row>
    <row r="101" spans="1:256">
      <c r="A101" s="84" t="s">
        <v>38</v>
      </c>
      <c r="B101" s="85"/>
      <c r="C101" s="86"/>
      <c r="D101" s="87">
        <v>98914.06</v>
      </c>
      <c r="E101" s="38"/>
    </row>
    <row r="102" spans="1:256" ht="13.5" thickBot="1">
      <c r="A102" s="82"/>
      <c r="B102" s="88"/>
      <c r="C102" s="62"/>
      <c r="D102" s="72"/>
      <c r="E102" s="38"/>
    </row>
    <row r="103" spans="1:256" ht="13.5" thickBot="1">
      <c r="A103" s="19" t="s">
        <v>39</v>
      </c>
      <c r="B103" s="20"/>
      <c r="C103" s="21"/>
      <c r="D103" s="22">
        <f>D99+D101</f>
        <v>2079435.8499999999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96"/>
      <c r="B229" s="97"/>
      <c r="C229" s="98"/>
      <c r="D229" s="97"/>
      <c r="E229" s="97"/>
      <c r="F229" s="99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96"/>
      <c r="B246" s="97"/>
      <c r="C246" s="98"/>
      <c r="D246" s="97"/>
      <c r="E246" s="97"/>
      <c r="F246" s="99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96"/>
      <c r="B295" s="97"/>
      <c r="C295" s="98"/>
      <c r="D295" s="97"/>
      <c r="E295" s="97"/>
      <c r="F295" s="99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96"/>
      <c r="B307" s="97"/>
      <c r="C307" s="98"/>
      <c r="D307" s="97"/>
      <c r="E307" s="97"/>
      <c r="F307" s="99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96"/>
      <c r="B321" s="97"/>
      <c r="C321" s="98"/>
      <c r="D321" s="97"/>
      <c r="E321" s="97"/>
      <c r="F321" s="99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96"/>
      <c r="B334" s="97"/>
      <c r="C334" s="98"/>
      <c r="D334" s="97"/>
      <c r="E334" s="97"/>
      <c r="F334" s="99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96"/>
      <c r="B415" s="97"/>
      <c r="C415" s="98"/>
      <c r="D415" s="97"/>
      <c r="E415" s="97"/>
      <c r="F415" s="99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96"/>
      <c r="B480" s="97"/>
      <c r="C480" s="98"/>
      <c r="D480" s="97"/>
      <c r="E480" s="97"/>
      <c r="F480" s="99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28</vt:i4>
      </vt:variant>
    </vt:vector>
  </HeadingPairs>
  <TitlesOfParts>
    <vt:vector size="58" baseType="lpstr">
      <vt:lpstr>FCS</vt:lpstr>
      <vt:lpstr>EASTERNFL</vt:lpstr>
      <vt:lpstr>BROWARD</vt:lpstr>
      <vt:lpstr>CENTRALFL</vt:lpstr>
      <vt:lpstr>CHIPOLA</vt:lpstr>
      <vt:lpstr>DAYTONA</vt:lpstr>
      <vt:lpstr>FLORIDASW</vt:lpstr>
      <vt:lpstr>FSCJ</vt:lpstr>
      <vt:lpstr>FLKEYS</vt:lpstr>
      <vt:lpstr>GULFCOAST</vt:lpstr>
      <vt:lpstr>HILLSBOROUGH</vt:lpstr>
      <vt:lpstr>INDIANRIVER</vt:lpstr>
      <vt:lpstr>GATEWAY</vt:lpstr>
      <vt:lpstr>LAKESUMTER</vt:lpstr>
      <vt:lpstr>SCFMANATEE</vt:lpstr>
      <vt:lpstr>MIAMIDADE</vt:lpstr>
      <vt:lpstr>NORTHFL</vt:lpstr>
      <vt:lpstr>NORTHWESTFL</vt:lpstr>
      <vt:lpstr>PALMBEACH</vt:lpstr>
      <vt:lpstr>PASCOHERNANDO</vt:lpstr>
      <vt:lpstr>PENSACOLA</vt:lpstr>
      <vt:lpstr>POLK</vt:lpstr>
      <vt:lpstr>STJOHNS</vt:lpstr>
      <vt:lpstr>STPETE</vt:lpstr>
      <vt:lpstr>SANTAFE</vt:lpstr>
      <vt:lpstr>SEMINOLE</vt:lpstr>
      <vt:lpstr>SOUTHFL</vt:lpstr>
      <vt:lpstr>TALLAHASSEE</vt:lpstr>
      <vt:lpstr>VALENCIA</vt:lpstr>
      <vt:lpstr>Sheet23</vt:lpstr>
      <vt:lpstr>BROWARD!Print_Area</vt:lpstr>
      <vt:lpstr>CENTRALFL!Print_Area</vt:lpstr>
      <vt:lpstr>CHIPOLA!Print_Area</vt:lpstr>
      <vt:lpstr>DAYTONA!Print_Area</vt:lpstr>
      <vt:lpstr>EASTERNFL!Print_Area</vt:lpstr>
      <vt:lpstr>FCS!Print_Area</vt:lpstr>
      <vt:lpstr>FLKEYS!Print_Area</vt:lpstr>
      <vt:lpstr>FLORIDASW!Print_Area</vt:lpstr>
      <vt:lpstr>FSCJ!Print_Area</vt:lpstr>
      <vt:lpstr>GATEWAY!Print_Area</vt:lpstr>
      <vt:lpstr>GULFCOAST!Print_Area</vt:lpstr>
      <vt:lpstr>HILLSBOROUGH!Print_Area</vt:lpstr>
      <vt:lpstr>INDIANRIVER!Print_Area</vt:lpstr>
      <vt:lpstr>LAKESUMTER!Print_Area</vt:lpstr>
      <vt:lpstr>MIAMIDADE!Print_Area</vt:lpstr>
      <vt:lpstr>NORTHFL!Print_Area</vt:lpstr>
      <vt:lpstr>NORTHWESTFL!Print_Area</vt:lpstr>
      <vt:lpstr>PALMBEACH!Print_Area</vt:lpstr>
      <vt:lpstr>PASCOHERNANDO!Print_Area</vt:lpstr>
      <vt:lpstr>PENSACOLA!Print_Area</vt:lpstr>
      <vt:lpstr>POLK!Print_Area</vt:lpstr>
      <vt:lpstr>SCFMANATEE!Print_Area</vt:lpstr>
      <vt:lpstr>SEMINOLE!Print_Area</vt:lpstr>
      <vt:lpstr>SOUTHFL!Print_Area</vt:lpstr>
      <vt:lpstr>STJOHNS!Print_Area</vt:lpstr>
      <vt:lpstr>STPETE!Print_Area</vt:lpstr>
      <vt:lpstr>TALLAHASSEE!Print_Area</vt:lpstr>
      <vt:lpstr>VALENCIA!Print_Area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Dickens, Jamaal</dc:creator>
  <cp:lastModifiedBy>Sisley, Dottie</cp:lastModifiedBy>
  <cp:lastPrinted>2016-01-20T18:38:25Z</cp:lastPrinted>
  <dcterms:created xsi:type="dcterms:W3CDTF">2014-11-25T21:05:56Z</dcterms:created>
  <dcterms:modified xsi:type="dcterms:W3CDTF">2020-02-13T15:22:31Z</dcterms:modified>
</cp:coreProperties>
</file>