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FCS Finance Website\2021-22 Reports\AFR Consolidated Reports\"/>
    </mc:Choice>
  </mc:AlternateContent>
  <bookViews>
    <workbookView xWindow="0" yWindow="0" windowWidth="28800" windowHeight="11700" tabRatio="954"/>
  </bookViews>
  <sheets>
    <sheet name="FCS" sheetId="2" r:id="rId1"/>
    <sheet name="EASTERNFL" sheetId="1" r:id="rId2"/>
    <sheet name="BROWARD" sheetId="3" r:id="rId3"/>
    <sheet name="CENTRALFL" sheetId="4" r:id="rId4"/>
    <sheet name="CHIPOLA" sheetId="5" r:id="rId5"/>
    <sheet name="DAYTONA" sheetId="6" r:id="rId6"/>
    <sheet name="FLORIDASW" sheetId="7" r:id="rId7"/>
    <sheet name="FSCJ" sheetId="8" r:id="rId8"/>
    <sheet name="FLKEYS" sheetId="30" r:id="rId9"/>
    <sheet name="GULFCOAST" sheetId="9" r:id="rId10"/>
    <sheet name="HILLSBOROUGH" sheetId="10" r:id="rId11"/>
    <sheet name="INDIANRIVER" sheetId="11" r:id="rId12"/>
    <sheet name="GATEWAY" sheetId="12" r:id="rId13"/>
    <sheet name="LAKESUMTER" sheetId="13" r:id="rId14"/>
    <sheet name="SCFMANATEE" sheetId="14" r:id="rId15"/>
    <sheet name="MIAMIDADE" sheetId="15" r:id="rId16"/>
    <sheet name="NORTHFL" sheetId="16" r:id="rId17"/>
    <sheet name="NORTHWESTFL" sheetId="17" r:id="rId18"/>
    <sheet name="PALMBEACH" sheetId="18" r:id="rId19"/>
    <sheet name="PASCOHERNANDO" sheetId="19" r:id="rId20"/>
    <sheet name="PENSACOLA" sheetId="20" r:id="rId21"/>
    <sheet name="POLK" sheetId="21" r:id="rId22"/>
    <sheet name="STJOHNS" sheetId="22" r:id="rId23"/>
    <sheet name="STPETE" sheetId="24" r:id="rId24"/>
    <sheet name="SANTAFE" sheetId="25" r:id="rId25"/>
    <sheet name="SEMINOLE" sheetId="26" r:id="rId26"/>
    <sheet name="SOUTHFL" sheetId="27" r:id="rId27"/>
    <sheet name="TALLAHASSEE" sheetId="28" r:id="rId28"/>
    <sheet name="VALENCIA" sheetId="29" r:id="rId29"/>
  </sheets>
  <externalReferences>
    <externalReference r:id="rId30"/>
    <externalReference r:id="rId31"/>
  </externalReferences>
  <definedNames>
    <definedName name="ARRA">[1]List!$C$1:$C$2</definedName>
    <definedName name="_xlnm.Print_Area" localSheetId="2">BROWARD!$A$1:$E$137</definedName>
    <definedName name="_xlnm.Print_Area" localSheetId="3">CENTRALFL!$A$1:$E$137</definedName>
    <definedName name="_xlnm.Print_Area" localSheetId="4">CHIPOLA!$A$1:$E$137</definedName>
    <definedName name="_xlnm.Print_Area" localSheetId="5">DAYTONA!$A$1:$E$137</definedName>
    <definedName name="_xlnm.Print_Area" localSheetId="1">EASTERNFL!#REF!</definedName>
    <definedName name="_xlnm.Print_Area" localSheetId="0">FCS!$A$1:$E$105</definedName>
    <definedName name="_xlnm.Print_Area" localSheetId="8">FLKEYS!$A$1:$E$137</definedName>
    <definedName name="_xlnm.Print_Area" localSheetId="6">FLORIDASW!$A$1:$E$137</definedName>
    <definedName name="_xlnm.Print_Area" localSheetId="7">FSCJ!$A$1:$E$137</definedName>
    <definedName name="_xlnm.Print_Area" localSheetId="12">GATEWAY!$A$1:$E$137</definedName>
    <definedName name="_xlnm.Print_Area" localSheetId="9">GULFCOAST!$A$1:$E$137</definedName>
    <definedName name="_xlnm.Print_Area" localSheetId="10">HILLSBOROUGH!$A$1:$E$137</definedName>
    <definedName name="_xlnm.Print_Area" localSheetId="11">INDIANRIVER!$A$1:$E$137</definedName>
    <definedName name="_xlnm.Print_Area" localSheetId="13">LAKESUMTER!$A$1:$E$137</definedName>
    <definedName name="_xlnm.Print_Area" localSheetId="15">MIAMIDADE!$A$1:$E$137</definedName>
    <definedName name="_xlnm.Print_Area" localSheetId="16">NORTHFL!$A$1:$E$137</definedName>
    <definedName name="_xlnm.Print_Area" localSheetId="17">NORTHWESTFL!$A$1:$E$137</definedName>
    <definedName name="_xlnm.Print_Area" localSheetId="18">PALMBEACH!$A$1:$E$137</definedName>
    <definedName name="_xlnm.Print_Area" localSheetId="19">PASCOHERNANDO!$A$1:$E$137</definedName>
    <definedName name="_xlnm.Print_Area" localSheetId="20">PENSACOLA!$A$1:$E$137</definedName>
    <definedName name="_xlnm.Print_Area" localSheetId="21">POLK!$A$1:$E$137</definedName>
    <definedName name="_xlnm.Print_Area" localSheetId="24">SANTAFE!$A$1:$E$137</definedName>
    <definedName name="_xlnm.Print_Area" localSheetId="14">SCFMANATEE!$A$1:$E$137</definedName>
    <definedName name="_xlnm.Print_Area" localSheetId="25">SEMINOLE!$A$1:$E$137</definedName>
    <definedName name="_xlnm.Print_Area" localSheetId="26">SOUTHFL!$A$1:$E$137</definedName>
    <definedName name="_xlnm.Print_Area" localSheetId="22">STJOHNS!$A$1:$E$137</definedName>
    <definedName name="_xlnm.Print_Area" localSheetId="23">STPETE!$A$1:$E$137</definedName>
    <definedName name="_xlnm.Print_Area" localSheetId="27">TALLAHASSEE!#REF!</definedName>
    <definedName name="_xlnm.Print_Area" localSheetId="28">VALENCIA!$A$1:$E$137</definedName>
    <definedName name="_xlnm.Print_Area">#REF!</definedName>
    <definedName name="RD">[2]List!$A$1:$A$2</definedName>
    <definedName name="rint" localSheetId="2">#REF!</definedName>
    <definedName name="rint" localSheetId="3">#REF!</definedName>
    <definedName name="rint" localSheetId="4">#REF!</definedName>
    <definedName name="rint" localSheetId="5">#REF!</definedName>
    <definedName name="rint" localSheetId="0">#REF!</definedName>
    <definedName name="rint" localSheetId="8">#REF!</definedName>
    <definedName name="rint" localSheetId="6">#REF!</definedName>
    <definedName name="rint" localSheetId="7">#REF!</definedName>
    <definedName name="rint" localSheetId="12">#REF!</definedName>
    <definedName name="rint" localSheetId="9">#REF!</definedName>
    <definedName name="rint" localSheetId="10">#REF!</definedName>
    <definedName name="rint" localSheetId="11">#REF!</definedName>
    <definedName name="rint" localSheetId="13">#REF!</definedName>
    <definedName name="rint" localSheetId="15">#REF!</definedName>
    <definedName name="rint" localSheetId="16">#REF!</definedName>
    <definedName name="rint" localSheetId="17">#REF!</definedName>
    <definedName name="rint" localSheetId="18">#REF!</definedName>
    <definedName name="rint" localSheetId="19">#REF!</definedName>
    <definedName name="rint" localSheetId="20">#REF!</definedName>
    <definedName name="rint" localSheetId="21">#REF!</definedName>
    <definedName name="rint" localSheetId="24">#REF!</definedName>
    <definedName name="rint" localSheetId="14">#REF!</definedName>
    <definedName name="rint" localSheetId="25">#REF!</definedName>
    <definedName name="rint" localSheetId="26">#REF!</definedName>
    <definedName name="rint" localSheetId="22">#REF!</definedName>
    <definedName name="rint" localSheetId="23">#REF!</definedName>
    <definedName name="rint" localSheetId="27">#REF!</definedName>
    <definedName name="rint" localSheetId="28">#REF!</definedName>
    <definedName name="rint">#REF!</definedName>
    <definedName name="SOF">[2]List!$B$1:$B$4</definedName>
    <definedName name="YesOrNo" localSheetId="2">#REF!</definedName>
    <definedName name="YesOrNo" localSheetId="3">#REF!</definedName>
    <definedName name="YesOrNo" localSheetId="4">#REF!</definedName>
    <definedName name="YesOrNo" localSheetId="5">#REF!</definedName>
    <definedName name="YesOrNo" localSheetId="0">#REF!</definedName>
    <definedName name="YesOrNo" localSheetId="8">#REF!</definedName>
    <definedName name="YesOrNo" localSheetId="6">#REF!</definedName>
    <definedName name="YesOrNo" localSheetId="7">#REF!</definedName>
    <definedName name="YesOrNo" localSheetId="12">#REF!</definedName>
    <definedName name="YesOrNo" localSheetId="9">#REF!</definedName>
    <definedName name="YesOrNo" localSheetId="10">#REF!</definedName>
    <definedName name="YesOrNo" localSheetId="11">#REF!</definedName>
    <definedName name="YesOrNo" localSheetId="13">#REF!</definedName>
    <definedName name="YesOrNo" localSheetId="15">#REF!</definedName>
    <definedName name="YesOrNo" localSheetId="16">#REF!</definedName>
    <definedName name="YesOrNo" localSheetId="17">#REF!</definedName>
    <definedName name="YesOrNo" localSheetId="18">#REF!</definedName>
    <definedName name="YesOrNo" localSheetId="19">#REF!</definedName>
    <definedName name="YesOrNo" localSheetId="20">#REF!</definedName>
    <definedName name="YesOrNo" localSheetId="21">#REF!</definedName>
    <definedName name="YesOrNo" localSheetId="24">#REF!</definedName>
    <definedName name="YesOrNo" localSheetId="14">#REF!</definedName>
    <definedName name="YesOrNo" localSheetId="25">#REF!</definedName>
    <definedName name="YesOrNo" localSheetId="26">#REF!</definedName>
    <definedName name="YesOrNo" localSheetId="22">#REF!</definedName>
    <definedName name="YesOrNo" localSheetId="23">#REF!</definedName>
    <definedName name="YesOrNo" localSheetId="27">#REF!</definedName>
    <definedName name="YesOrNo" localSheetId="28">#REF!</definedName>
    <definedName name="YesOrNo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6" i="2" l="1"/>
  <c r="D83" i="2" l="1"/>
  <c r="D82" i="2"/>
  <c r="D81" i="2"/>
  <c r="D80" i="2"/>
  <c r="D79" i="2"/>
  <c r="D78" i="2"/>
  <c r="D77" i="2"/>
  <c r="D76" i="2"/>
  <c r="D75" i="2"/>
  <c r="D74" i="2"/>
  <c r="D73" i="2"/>
  <c r="D72" i="2"/>
  <c r="D71" i="2"/>
  <c r="E24" i="2"/>
  <c r="D70" i="2" l="1"/>
  <c r="D87" i="2" l="1"/>
  <c r="D88" i="2" l="1"/>
  <c r="D28" i="2" l="1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27" i="2"/>
  <c r="D16" i="2"/>
  <c r="D17" i="2"/>
  <c r="D18" i="2"/>
  <c r="D19" i="2"/>
  <c r="D20" i="2"/>
  <c r="D21" i="2"/>
  <c r="D22" i="2"/>
  <c r="D15" i="2"/>
  <c r="D7" i="2"/>
  <c r="D8" i="2"/>
  <c r="D9" i="2"/>
  <c r="D10" i="2"/>
  <c r="D11" i="2"/>
  <c r="D12" i="2"/>
  <c r="D13" i="2"/>
  <c r="D6" i="2"/>
  <c r="D100" i="2" l="1"/>
  <c r="D96" i="2"/>
  <c r="D94" i="2"/>
  <c r="D89" i="2"/>
  <c r="D84" i="2"/>
  <c r="D62" i="2"/>
  <c r="D23" i="2"/>
  <c r="D14" i="2"/>
  <c r="E13" i="2"/>
  <c r="E12" i="2"/>
  <c r="E11" i="2"/>
  <c r="E10" i="2"/>
  <c r="E9" i="2"/>
  <c r="E8" i="2"/>
  <c r="E7" i="2"/>
  <c r="E6" i="2"/>
  <c r="B65" i="2"/>
  <c r="D98" i="2" l="1"/>
  <c r="D102" i="2" s="1"/>
  <c r="D91" i="2"/>
  <c r="E14" i="2"/>
  <c r="D24" i="2"/>
  <c r="D63" i="2" s="1"/>
</calcChain>
</file>

<file path=xl/sharedStrings.xml><?xml version="1.0" encoding="utf-8"?>
<sst xmlns="http://schemas.openxmlformats.org/spreadsheetml/2006/main" count="5099" uniqueCount="175">
  <si>
    <t>FLORIDA COLLEGE SYSTEM - ALL COLLEGES</t>
  </si>
  <si>
    <t>Version:</t>
  </si>
  <si>
    <t>TOTAL</t>
  </si>
  <si>
    <t>TOTAL TUITION AND OUT-OF-STATE FEES</t>
  </si>
  <si>
    <t>CCPF TUITION AND FEES</t>
  </si>
  <si>
    <t>GLC</t>
  </si>
  <si>
    <t>ALL FUNDS</t>
  </si>
  <si>
    <t>Tuition-Advanced &amp; Professional - Baccalaureate</t>
  </si>
  <si>
    <t>40101</t>
  </si>
  <si>
    <t>Tuition-Advanced &amp; Professional</t>
  </si>
  <si>
    <t>40110</t>
  </si>
  <si>
    <t>Tuition-Postsecondary Vocational</t>
  </si>
  <si>
    <t>40120</t>
  </si>
  <si>
    <t>Tuition-Postsecondary Adult Vocational</t>
  </si>
  <si>
    <t>40130</t>
  </si>
  <si>
    <t>Tuition-Developmental Education</t>
  </si>
  <si>
    <t>40150</t>
  </si>
  <si>
    <t>Tuition-EPI</t>
  </si>
  <si>
    <t>40160</t>
  </si>
  <si>
    <t>Tuition-Vocational Preparatory</t>
  </si>
  <si>
    <t>40180</t>
  </si>
  <si>
    <t>Tuition-Adult General Education (ABE) &amp; Secondary</t>
  </si>
  <si>
    <t>40190</t>
  </si>
  <si>
    <t>SUBTOTAL IN-STATE TUITION</t>
  </si>
  <si>
    <t>Out-of-state Fees-Advanced &amp; Professional - Baccalaureate</t>
  </si>
  <si>
    <t>40301</t>
  </si>
  <si>
    <t>Out-of-state Fees-Advanced &amp; Professional</t>
  </si>
  <si>
    <t>40310</t>
  </si>
  <si>
    <t>Out-of-state Fees-Postsecondary Vocational</t>
  </si>
  <si>
    <t>40320</t>
  </si>
  <si>
    <t>Out-of-state Fees-Postsecondary. Adult Vocational</t>
  </si>
  <si>
    <t>40330</t>
  </si>
  <si>
    <t>Out-of-state Fees-Developmental Education</t>
  </si>
  <si>
    <t>40350</t>
  </si>
  <si>
    <t>Out-of-state Fees-EPI &amp; Alternative Certification Curriculum</t>
  </si>
  <si>
    <t>40360</t>
  </si>
  <si>
    <t>Out-of-state Fees-Vocational Preparatory</t>
  </si>
  <si>
    <t>40380</t>
  </si>
  <si>
    <t>Out-of-state Fees-Adult General Education (ABE) &amp; Secondary</t>
  </si>
  <si>
    <t>40390</t>
  </si>
  <si>
    <t>SUBTOTAL OUT-OF-STATE FEES</t>
  </si>
  <si>
    <t>from Accounts by GL:</t>
  </si>
  <si>
    <t>TOTAL CCPF STUDENT TUITION AND OUT-OF-STATE FEES</t>
  </si>
  <si>
    <t>OTHER TUITION AND FEES</t>
  </si>
  <si>
    <t>Tuition - Lifelong Learning</t>
  </si>
  <si>
    <t>40210</t>
  </si>
  <si>
    <t>Tuition - Continuing Workforce Fees</t>
  </si>
  <si>
    <t>40240</t>
  </si>
  <si>
    <t>Refunded Tuition - Continuing Workforce Fees</t>
  </si>
  <si>
    <t>40249</t>
  </si>
  <si>
    <t>Out-of-state - Lifelong Learning</t>
  </si>
  <si>
    <t>40250</t>
  </si>
  <si>
    <t>Full Cost of Instruction (Repeat Course Fee)</t>
  </si>
  <si>
    <t>40260</t>
  </si>
  <si>
    <t>Full Cost of Instruction (Repeat Course Fee) - A &amp; P</t>
  </si>
  <si>
    <t>40261</t>
  </si>
  <si>
    <t>Full Cost of Instruction (Repeat Course Fee) - PSV</t>
  </si>
  <si>
    <t>40262</t>
  </si>
  <si>
    <t>Full Cost of Instruction (Repeat Course Fee) - Baccalaureate</t>
  </si>
  <si>
    <t>40263</t>
  </si>
  <si>
    <t>Full Cost of Instruction (Repeat Course Fee) - PSAV</t>
  </si>
  <si>
    <t>40264</t>
  </si>
  <si>
    <t>Full Cost of Instruction (Repeat Course Fee) - Dev. Ed.</t>
  </si>
  <si>
    <t>40265</t>
  </si>
  <si>
    <t>Full Cost of Instruction (Repeat Course Fee) - EPI</t>
  </si>
  <si>
    <t>Refunded Tuition-Full Cost of Instruction (Repeat Course Fee)</t>
  </si>
  <si>
    <t>40269</t>
  </si>
  <si>
    <t>Tuition - Self-supporting</t>
  </si>
  <si>
    <t>40270</t>
  </si>
  <si>
    <t>Laboratory Fees</t>
  </si>
  <si>
    <t>40400</t>
  </si>
  <si>
    <t>Distance Learning Course User Fee</t>
  </si>
  <si>
    <t>40450</t>
  </si>
  <si>
    <t>Application Fees</t>
  </si>
  <si>
    <t>40500</t>
  </si>
  <si>
    <t>Graduation Fees</t>
  </si>
  <si>
    <t>40600</t>
  </si>
  <si>
    <t>Transcripts Fees</t>
  </si>
  <si>
    <t>40700</t>
  </si>
  <si>
    <t>Financial Aid Fund Fees</t>
  </si>
  <si>
    <t>40800</t>
  </si>
  <si>
    <t>Student Activities &amp; Service Fees</t>
  </si>
  <si>
    <t>40850</t>
  </si>
  <si>
    <t>Student Activities &amp; Service Fees - Baccalaureate</t>
  </si>
  <si>
    <t>40854</t>
  </si>
  <si>
    <t>CIF - A &amp; P, PSV, EPI, College Prep</t>
  </si>
  <si>
    <t>40860</t>
  </si>
  <si>
    <t>CIF - PSAV</t>
  </si>
  <si>
    <t>40861</t>
  </si>
  <si>
    <t>CIF - Baccalaureate</t>
  </si>
  <si>
    <t>40864</t>
  </si>
  <si>
    <t>Technology Fee</t>
  </si>
  <si>
    <t>40870</t>
  </si>
  <si>
    <t>Other Student Fees</t>
  </si>
  <si>
    <t>40900</t>
  </si>
  <si>
    <t>Late Fees</t>
  </si>
  <si>
    <t>40910</t>
  </si>
  <si>
    <t>Testing Fees</t>
  </si>
  <si>
    <t>40920</t>
  </si>
  <si>
    <t>Student Insurance Fees</t>
  </si>
  <si>
    <t>40930</t>
  </si>
  <si>
    <t>Safety &amp; Security Fees</t>
  </si>
  <si>
    <t>40940</t>
  </si>
  <si>
    <t>Picture Identification Card Fees</t>
  </si>
  <si>
    <t>40950</t>
  </si>
  <si>
    <t>Parking Fees</t>
  </si>
  <si>
    <t>40960</t>
  </si>
  <si>
    <t>Library Fees</t>
  </si>
  <si>
    <t>40970</t>
  </si>
  <si>
    <t>Contract Course Fees</t>
  </si>
  <si>
    <t>40990</t>
  </si>
  <si>
    <t>Residual Student Fees</t>
  </si>
  <si>
    <t>40991</t>
  </si>
  <si>
    <t>SUBTOTAL OTHER TUITION AND STUDENT FEES</t>
  </si>
  <si>
    <t>TOTAL TUITION AND STUDENT FEES</t>
  </si>
  <si>
    <t>PART II.  STUDENT FINANCIAL AID FEE REPORT (Supporting Schedule)</t>
  </si>
  <si>
    <t>Fund 1</t>
  </si>
  <si>
    <t>GL</t>
  </si>
  <si>
    <t>Revenue</t>
  </si>
  <si>
    <t>TUITION</t>
  </si>
  <si>
    <t>A &amp; P</t>
  </si>
  <si>
    <t>PSV</t>
  </si>
  <si>
    <t>PSAV</t>
  </si>
  <si>
    <t>COLL. PREP</t>
  </si>
  <si>
    <t>EPI</t>
  </si>
  <si>
    <t>VOC PREP</t>
  </si>
  <si>
    <t>ABE &amp; SEC</t>
  </si>
  <si>
    <t>OUT-OF-STATE</t>
  </si>
  <si>
    <t>TOTAL FUND 1</t>
  </si>
  <si>
    <t>FUND 2</t>
  </si>
  <si>
    <t>TOTAL FUND 2</t>
  </si>
  <si>
    <t>TOTAL FUND 1 AND FUND 2</t>
  </si>
  <si>
    <t>STUDENT FEE REVENUE</t>
  </si>
  <si>
    <t>TECHNOLOGY FEES</t>
  </si>
  <si>
    <t>TOTAL TUITION, OUT-OF-STATE FEES AND TECHNOLOGY</t>
  </si>
  <si>
    <t xml:space="preserve">DO NOT USE AMOUNTS TO CALCULATE TOTAL FTE. </t>
  </si>
  <si>
    <t>EASTERN FLORIDA STATE COLLEGE</t>
  </si>
  <si>
    <t>Tuition-Career and Applied Technology (Formerly PSAV)</t>
  </si>
  <si>
    <t>Out-of-state Fees-Career and Applied Technology (Formerly PSAV)</t>
  </si>
  <si>
    <t>40266</t>
  </si>
  <si>
    <t>40101 &amp; 40110</t>
  </si>
  <si>
    <t>DEV. ED.</t>
  </si>
  <si>
    <t>40301 &amp; 40310</t>
  </si>
  <si>
    <t>BROWARD COLLEGE</t>
  </si>
  <si>
    <t>COLLEGE OF CENTRAL FLORIDA</t>
  </si>
  <si>
    <t>CHIPOLA COLLEGE</t>
  </si>
  <si>
    <t>DAYTONA STATE COLLEGE</t>
  </si>
  <si>
    <t>FLORIDA STATE COLLEGE AT JACKSONVILLE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</si>
  <si>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</si>
  <si>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</si>
  <si>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</si>
  <si>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</si>
  <si>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</si>
  <si>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MIAMI DADE COLLEGE</t>
  </si>
  <si>
    <t>NORTHWEST FLORIDA STATE COLLEGE</t>
  </si>
  <si>
    <t>PALM BEACH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</si>
  <si>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</si>
  <si>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</si>
  <si>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</si>
  <si>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</si>
  <si>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</si>
  <si>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</si>
  <si>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</si>
  <si>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</si>
  <si>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</si>
  <si>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THE COLLEGE OF THE FLORIDA KEYS</t>
  </si>
  <si>
    <t xml:space="preserve">TOTAL TUITION AND </t>
  </si>
  <si>
    <t>OUT-OF-STATE FEES</t>
  </si>
  <si>
    <t>STATE COLLEGE OF FLORIDA, MANATEE-SARASOTA</t>
  </si>
  <si>
    <t>NORTH FLORIDA COLLEGE</t>
  </si>
  <si>
    <t>PASCO-HERNANDO STATE COLLEGE</t>
  </si>
  <si>
    <t>FLORIDA SOUTHWESTERN STATE COLLEGE</t>
  </si>
  <si>
    <t>2022.v01</t>
  </si>
  <si>
    <t>2021-2022 FEES</t>
  </si>
  <si>
    <t xml:space="preserve">2021-2022 FEES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</si>
</sst>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0"/>
      <name val="MS Sans Serif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4"/>
      <color indexed="1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4"/>
      <name val="Arial"/>
      <family val="2"/>
    </font>
    <font>
      <sz val="12"/>
      <name val="Arial MT"/>
    </font>
    <font>
      <sz val="10"/>
      <color theme="1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9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264">
    <xf numFmtId="0" fontId="0" fillId="0" borderId="0"/>
    <xf numFmtId="44" fontId="8" fillId="0" borderId="0" applyFont="0" applyFill="0" applyBorder="0" applyAlignment="0" applyProtection="0"/>
    <xf numFmtId="0" fontId="4" fillId="0" borderId="0"/>
    <xf numFmtId="0" fontId="9" fillId="16" borderId="0" applyNumberFormat="0" applyBorder="0" applyAlignment="0" applyProtection="0"/>
    <xf numFmtId="0" fontId="1" fillId="3" borderId="0" applyNumberFormat="0" applyBorder="0" applyAlignment="0" applyProtection="0"/>
    <xf numFmtId="0" fontId="9" fillId="17" borderId="0" applyNumberFormat="0" applyBorder="0" applyAlignment="0" applyProtection="0"/>
    <xf numFmtId="0" fontId="1" fillId="5" borderId="0" applyNumberFormat="0" applyBorder="0" applyAlignment="0" applyProtection="0"/>
    <xf numFmtId="0" fontId="9" fillId="18" borderId="0" applyNumberFormat="0" applyBorder="0" applyAlignment="0" applyProtection="0"/>
    <xf numFmtId="0" fontId="1" fillId="7" borderId="0" applyNumberFormat="0" applyBorder="0" applyAlignment="0" applyProtection="0"/>
    <xf numFmtId="0" fontId="9" fillId="19" borderId="0" applyNumberFormat="0" applyBorder="0" applyAlignment="0" applyProtection="0"/>
    <xf numFmtId="0" fontId="1" fillId="9" borderId="0" applyNumberFormat="0" applyBorder="0" applyAlignment="0" applyProtection="0"/>
    <xf numFmtId="0" fontId="9" fillId="20" borderId="0" applyNumberFormat="0" applyBorder="0" applyAlignment="0" applyProtection="0"/>
    <xf numFmtId="0" fontId="1" fillId="11" borderId="0" applyNumberFormat="0" applyBorder="0" applyAlignment="0" applyProtection="0"/>
    <xf numFmtId="0" fontId="9" fillId="21" borderId="0" applyNumberFormat="0" applyBorder="0" applyAlignment="0" applyProtection="0"/>
    <xf numFmtId="0" fontId="1" fillId="13" borderId="0" applyNumberFormat="0" applyBorder="0" applyAlignment="0" applyProtection="0"/>
    <xf numFmtId="0" fontId="9" fillId="22" borderId="0" applyNumberFormat="0" applyBorder="0" applyAlignment="0" applyProtection="0"/>
    <xf numFmtId="0" fontId="1" fillId="4" borderId="0" applyNumberFormat="0" applyBorder="0" applyAlignment="0" applyProtection="0"/>
    <xf numFmtId="0" fontId="9" fillId="23" borderId="0" applyNumberFormat="0" applyBorder="0" applyAlignment="0" applyProtection="0"/>
    <xf numFmtId="0" fontId="1" fillId="6" borderId="0" applyNumberFormat="0" applyBorder="0" applyAlignment="0" applyProtection="0"/>
    <xf numFmtId="0" fontId="9" fillId="24" borderId="0" applyNumberFormat="0" applyBorder="0" applyAlignment="0" applyProtection="0"/>
    <xf numFmtId="0" fontId="1" fillId="8" borderId="0" applyNumberFormat="0" applyBorder="0" applyAlignment="0" applyProtection="0"/>
    <xf numFmtId="0" fontId="9" fillId="19" borderId="0" applyNumberFormat="0" applyBorder="0" applyAlignment="0" applyProtection="0"/>
    <xf numFmtId="0" fontId="1" fillId="10" borderId="0" applyNumberFormat="0" applyBorder="0" applyAlignment="0" applyProtection="0"/>
    <xf numFmtId="0" fontId="9" fillId="22" borderId="0" applyNumberFormat="0" applyBorder="0" applyAlignment="0" applyProtection="0"/>
    <xf numFmtId="0" fontId="1" fillId="12" borderId="0" applyNumberFormat="0" applyBorder="0" applyAlignment="0" applyProtection="0"/>
    <xf numFmtId="0" fontId="9" fillId="25" borderId="0" applyNumberFormat="0" applyBorder="0" applyAlignment="0" applyProtection="0"/>
    <xf numFmtId="0" fontId="1" fillId="14" borderId="0" applyNumberFormat="0" applyBorder="0" applyAlignment="0" applyProtection="0"/>
    <xf numFmtId="0" fontId="10" fillId="26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3" borderId="0" applyNumberFormat="0" applyBorder="0" applyAlignment="0" applyProtection="0"/>
    <xf numFmtId="0" fontId="11" fillId="17" borderId="0" applyNumberFormat="0" applyBorder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3" fillId="35" borderId="30" applyNumberFormat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7" fillId="0" borderId="31" applyNumberFormat="0" applyFill="0" applyAlignment="0" applyProtection="0"/>
    <xf numFmtId="0" fontId="18" fillId="0" borderId="32" applyNumberFormat="0" applyFill="0" applyAlignment="0" applyProtection="0"/>
    <xf numFmtId="0" fontId="19" fillId="0" borderId="3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21" borderId="29" applyNumberFormat="0" applyAlignment="0" applyProtection="0"/>
    <xf numFmtId="0" fontId="21" fillId="21" borderId="29" applyNumberFormat="0" applyAlignment="0" applyProtection="0"/>
    <xf numFmtId="0" fontId="22" fillId="0" borderId="34" applyNumberFormat="0" applyFill="0" applyAlignment="0" applyProtection="0"/>
    <xf numFmtId="0" fontId="23" fillId="36" borderId="0" applyNumberFormat="0" applyBorder="0" applyAlignment="0" applyProtection="0"/>
    <xf numFmtId="0" fontId="6" fillId="0" borderId="0"/>
    <xf numFmtId="0" fontId="6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4" fillId="0" borderId="0"/>
    <xf numFmtId="0" fontId="1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1" fillId="0" borderId="0"/>
    <xf numFmtId="0" fontId="24" fillId="0" borderId="0"/>
    <xf numFmtId="0" fontId="6" fillId="0" borderId="0"/>
    <xf numFmtId="0" fontId="1" fillId="0" borderId="0"/>
    <xf numFmtId="0" fontId="24" fillId="0" borderId="0"/>
    <xf numFmtId="0" fontId="6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6" fillId="0" borderId="0"/>
    <xf numFmtId="0" fontId="24" fillId="0" borderId="0"/>
    <xf numFmtId="0" fontId="1" fillId="0" borderId="0"/>
    <xf numFmtId="0" fontId="25" fillId="0" borderId="0"/>
    <xf numFmtId="0" fontId="24" fillId="0" borderId="0"/>
    <xf numFmtId="0" fontId="6" fillId="0" borderId="0"/>
    <xf numFmtId="0" fontId="25" fillId="0" borderId="0"/>
    <xf numFmtId="0" fontId="6" fillId="0" borderId="0"/>
    <xf numFmtId="0" fontId="1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6" fillId="0" borderId="0"/>
    <xf numFmtId="0" fontId="1" fillId="0" borderId="0"/>
    <xf numFmtId="0" fontId="25" fillId="0" borderId="0"/>
    <xf numFmtId="0" fontId="6" fillId="37" borderId="35" applyNumberFormat="0" applyFont="0" applyAlignment="0" applyProtection="0"/>
    <xf numFmtId="0" fontId="1" fillId="2" borderId="1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1" fillId="2" borderId="1" applyNumberFormat="0" applyFon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30" fillId="0" borderId="0" applyNumberFormat="0" applyFill="0" applyBorder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43" fontId="6" fillId="0" borderId="0" applyFont="0" applyFill="0" applyBorder="0" applyAlignment="0" applyProtection="0"/>
    <xf numFmtId="0" fontId="6" fillId="0" borderId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12" fillId="34" borderId="29" applyNumberFormat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21" fillId="21" borderId="29" applyNumberFormat="0" applyAlignment="0" applyProtection="0"/>
    <xf numFmtId="0" fontId="4" fillId="0" borderId="0"/>
    <xf numFmtId="0" fontId="1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6" fillId="0" borderId="0"/>
    <xf numFmtId="0" fontId="4" fillId="0" borderId="0"/>
    <xf numFmtId="0" fontId="24" fillId="0" borderId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6" fillId="37" borderId="35" applyNumberFormat="0" applyFon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0" fontId="27" fillId="34" borderId="36" applyNumberFormat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0" fontId="29" fillId="0" borderId="37" applyNumberFormat="0" applyFill="0" applyAlignment="0" applyProtection="0"/>
    <xf numFmtId="43" fontId="1" fillId="0" borderId="0" applyFont="0" applyFill="0" applyBorder="0" applyAlignment="0" applyProtection="0"/>
  </cellStyleXfs>
  <cellXfs count="168">
    <xf numFmtId="0" fontId="0" fillId="0" borderId="0" xfId="0"/>
    <xf numFmtId="0" fontId="3" fillId="0" borderId="0" xfId="0" applyFont="1"/>
    <xf numFmtId="0" fontId="5" fillId="0" borderId="0" xfId="2" applyNumberFormat="1" applyFont="1" applyAlignment="1">
      <alignment horizontal="right"/>
    </xf>
    <xf numFmtId="0" fontId="5" fillId="15" borderId="3" xfId="0" applyNumberFormat="1" applyFont="1" applyFill="1" applyBorder="1" applyAlignment="1">
      <alignment horizontal="centerContinuous"/>
    </xf>
    <xf numFmtId="0" fontId="5" fillId="15" borderId="3" xfId="0" applyNumberFormat="1" applyFont="1" applyFill="1" applyBorder="1" applyAlignment="1">
      <alignment horizontal="center"/>
    </xf>
    <xf numFmtId="0" fontId="5" fillId="15" borderId="4" xfId="0" applyNumberFormat="1" applyFont="1" applyFill="1" applyBorder="1" applyAlignment="1">
      <alignment horizontal="centerContinuous"/>
    </xf>
    <xf numFmtId="0" fontId="3" fillId="0" borderId="0" xfId="0" applyFont="1" applyBorder="1"/>
    <xf numFmtId="0" fontId="5" fillId="0" borderId="2" xfId="0" applyNumberFormat="1" applyFont="1" applyFill="1" applyBorder="1" applyAlignment="1"/>
    <xf numFmtId="0" fontId="5" fillId="0" borderId="3" xfId="0" applyNumberFormat="1" applyFont="1" applyFill="1" applyBorder="1" applyAlignment="1"/>
    <xf numFmtId="0" fontId="5" fillId="0" borderId="5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5" fillId="0" borderId="6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/>
    <xf numFmtId="0" fontId="5" fillId="15" borderId="7" xfId="0" applyNumberFormat="1" applyFont="1" applyFill="1" applyBorder="1" applyAlignment="1">
      <alignment horizontal="left" indent="2"/>
    </xf>
    <xf numFmtId="0" fontId="7" fillId="15" borderId="8" xfId="0" applyNumberFormat="1" applyFont="1" applyFill="1" applyBorder="1" applyAlignment="1"/>
    <xf numFmtId="0" fontId="7" fillId="15" borderId="9" xfId="0" applyNumberFormat="1" applyFont="1" applyFill="1" applyBorder="1" applyAlignment="1">
      <alignment horizontal="center"/>
    </xf>
    <xf numFmtId="44" fontId="7" fillId="15" borderId="9" xfId="1" applyFont="1" applyFill="1" applyBorder="1" applyAlignment="1"/>
    <xf numFmtId="0" fontId="7" fillId="0" borderId="10" xfId="0" applyNumberFormat="1" applyFont="1" applyFill="1" applyBorder="1" applyAlignment="1"/>
    <xf numFmtId="0" fontId="7" fillId="0" borderId="11" xfId="0" applyNumberFormat="1" applyFont="1" applyFill="1" applyBorder="1" applyAlignment="1"/>
    <xf numFmtId="0" fontId="7" fillId="0" borderId="12" xfId="0" applyNumberFormat="1" applyFont="1" applyFill="1" applyBorder="1" applyAlignment="1">
      <alignment horizontal="center"/>
    </xf>
    <xf numFmtId="44" fontId="7" fillId="0" borderId="12" xfId="1" applyFont="1" applyFill="1" applyBorder="1" applyAlignment="1"/>
    <xf numFmtId="164" fontId="7" fillId="15" borderId="9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/>
    <xf numFmtId="0" fontId="7" fillId="0" borderId="6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/>
    <xf numFmtId="0" fontId="7" fillId="0" borderId="13" xfId="2" applyNumberFormat="1" applyFont="1" applyBorder="1" applyAlignment="1"/>
    <xf numFmtId="164" fontId="7" fillId="0" borderId="14" xfId="0" applyNumberFormat="1" applyFont="1" applyFill="1" applyBorder="1" applyAlignment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164" fontId="3" fillId="0" borderId="0" xfId="0" applyNumberFormat="1" applyFont="1"/>
    <xf numFmtId="0" fontId="5" fillId="0" borderId="0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/>
    <xf numFmtId="0" fontId="7" fillId="0" borderId="13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0" fontId="5" fillId="0" borderId="18" xfId="0" applyNumberFormat="1" applyFont="1" applyFill="1" applyBorder="1" applyAlignment="1">
      <alignment horizontal="centerContinuous"/>
    </xf>
    <xf numFmtId="0" fontId="5" fillId="0" borderId="19" xfId="0" applyNumberFormat="1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"/>
    </xf>
    <xf numFmtId="164" fontId="3" fillId="0" borderId="4" xfId="0" applyNumberFormat="1" applyFont="1" applyFill="1" applyBorder="1"/>
    <xf numFmtId="0" fontId="5" fillId="0" borderId="18" xfId="0" applyNumberFormat="1" applyFont="1" applyFill="1" applyBorder="1" applyAlignment="1">
      <alignment horizontal="left"/>
    </xf>
    <xf numFmtId="0" fontId="3" fillId="0" borderId="19" xfId="0" applyFont="1" applyFill="1" applyBorder="1"/>
    <xf numFmtId="0" fontId="3" fillId="0" borderId="4" xfId="0" applyFont="1" applyFill="1" applyBorder="1" applyAlignment="1">
      <alignment horizontal="center"/>
    </xf>
    <xf numFmtId="44" fontId="7" fillId="0" borderId="20" xfId="1" applyFont="1" applyFill="1" applyBorder="1" applyAlignment="1"/>
    <xf numFmtId="3" fontId="5" fillId="0" borderId="21" xfId="0" applyNumberFormat="1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left"/>
    </xf>
    <xf numFmtId="0" fontId="3" fillId="0" borderId="23" xfId="0" applyFont="1" applyFill="1" applyBorder="1"/>
    <xf numFmtId="0" fontId="3" fillId="0" borderId="24" xfId="0" applyFont="1" applyFill="1" applyBorder="1" applyAlignment="1">
      <alignment horizontal="center"/>
    </xf>
    <xf numFmtId="44" fontId="7" fillId="0" borderId="25" xfId="1" applyFont="1" applyFill="1" applyBorder="1" applyAlignment="1"/>
    <xf numFmtId="164" fontId="3" fillId="0" borderId="20" xfId="0" applyNumberFormat="1" applyFont="1" applyFill="1" applyBorder="1"/>
    <xf numFmtId="0" fontId="6" fillId="0" borderId="13" xfId="0" applyFont="1" applyFill="1" applyBorder="1"/>
    <xf numFmtId="0" fontId="6" fillId="0" borderId="0" xfId="0" applyFont="1" applyFill="1" applyBorder="1" applyAlignment="1">
      <alignment horizontal="center"/>
    </xf>
    <xf numFmtId="0" fontId="3" fillId="0" borderId="13" xfId="0" applyFont="1" applyFill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26" xfId="0" applyFont="1" applyBorder="1"/>
    <xf numFmtId="0" fontId="3" fillId="0" borderId="27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28" xfId="0" applyFont="1" applyBorder="1"/>
    <xf numFmtId="0" fontId="3" fillId="0" borderId="13" xfId="0" applyFont="1" applyBorder="1"/>
    <xf numFmtId="44" fontId="7" fillId="15" borderId="38" xfId="1" applyFont="1" applyFill="1" applyBorder="1" applyAlignment="1"/>
    <xf numFmtId="0" fontId="7" fillId="0" borderId="39" xfId="0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/>
    </xf>
    <xf numFmtId="44" fontId="7" fillId="0" borderId="40" xfId="1" applyFont="1" applyFill="1" applyBorder="1" applyAlignment="1"/>
    <xf numFmtId="164" fontId="7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 indent="2"/>
    </xf>
    <xf numFmtId="0" fontId="7" fillId="0" borderId="0" xfId="0" applyNumberFormat="1" applyFont="1" applyFill="1" applyBorder="1" applyAlignment="1">
      <alignment horizontal="center"/>
    </xf>
    <xf numFmtId="44" fontId="7" fillId="0" borderId="0" xfId="1" applyFont="1" applyFill="1" applyBorder="1" applyAlignment="1"/>
    <xf numFmtId="43" fontId="3" fillId="0" borderId="0" xfId="1263" applyFont="1"/>
    <xf numFmtId="0" fontId="5" fillId="0" borderId="41" xfId="0" applyNumberFormat="1" applyFont="1" applyFill="1" applyBorder="1" applyAlignment="1"/>
    <xf numFmtId="0" fontId="7" fillId="0" borderId="42" xfId="0" applyNumberFormat="1" applyFont="1" applyFill="1" applyBorder="1" applyAlignment="1"/>
    <xf numFmtId="0" fontId="7" fillId="0" borderId="43" xfId="0" applyNumberFormat="1" applyFont="1" applyFill="1" applyBorder="1" applyAlignment="1"/>
    <xf numFmtId="0" fontId="7" fillId="0" borderId="44" xfId="0" applyNumberFormat="1" applyFont="1" applyFill="1" applyBorder="1" applyAlignment="1">
      <alignment horizontal="center"/>
    </xf>
    <xf numFmtId="44" fontId="7" fillId="0" borderId="44" xfId="1" applyFont="1" applyFill="1" applyBorder="1" applyAlignment="1"/>
    <xf numFmtId="44" fontId="7" fillId="0" borderId="45" xfId="1" applyFont="1" applyFill="1" applyBorder="1" applyAlignment="1"/>
    <xf numFmtId="164" fontId="7" fillId="0" borderId="46" xfId="0" applyNumberFormat="1" applyFont="1" applyFill="1" applyBorder="1" applyAlignment="1"/>
    <xf numFmtId="0" fontId="7" fillId="0" borderId="47" xfId="0" applyNumberFormat="1" applyFont="1" applyFill="1" applyBorder="1" applyAlignment="1"/>
    <xf numFmtId="164" fontId="7" fillId="0" borderId="48" xfId="0" applyNumberFormat="1" applyFont="1" applyFill="1" applyBorder="1" applyAlignment="1"/>
    <xf numFmtId="44" fontId="7" fillId="0" borderId="49" xfId="1" applyFont="1" applyFill="1" applyBorder="1" applyAlignment="1"/>
    <xf numFmtId="0" fontId="5" fillId="0" borderId="50" xfId="0" applyNumberFormat="1" applyFont="1" applyFill="1" applyBorder="1" applyAlignment="1"/>
    <xf numFmtId="164" fontId="5" fillId="0" borderId="51" xfId="0" applyNumberFormat="1" applyFont="1" applyFill="1" applyBorder="1" applyAlignment="1">
      <alignment horizontal="center"/>
    </xf>
    <xf numFmtId="0" fontId="7" fillId="0" borderId="50" xfId="0" applyNumberFormat="1" applyFont="1" applyFill="1" applyBorder="1" applyAlignment="1"/>
    <xf numFmtId="164" fontId="7" fillId="0" borderId="51" xfId="0" applyNumberFormat="1" applyFont="1" applyFill="1" applyBorder="1" applyAlignment="1"/>
    <xf numFmtId="0" fontId="5" fillId="0" borderId="52" xfId="0" applyNumberFormat="1" applyFont="1" applyFill="1" applyBorder="1" applyAlignment="1">
      <alignment horizontal="left"/>
    </xf>
    <xf numFmtId="0" fontId="5" fillId="0" borderId="53" xfId="0" applyNumberFormat="1" applyFont="1" applyFill="1" applyBorder="1" applyAlignment="1">
      <alignment horizontal="left"/>
    </xf>
    <xf numFmtId="0" fontId="7" fillId="0" borderId="53" xfId="0" applyNumberFormat="1" applyFont="1" applyFill="1" applyBorder="1" applyAlignment="1">
      <alignment horizontal="center"/>
    </xf>
    <xf numFmtId="44" fontId="7" fillId="0" borderId="54" xfId="1" applyFont="1" applyFill="1" applyBorder="1" applyAlignment="1"/>
    <xf numFmtId="0" fontId="5" fillId="0" borderId="55" xfId="0" applyNumberFormat="1" applyFont="1" applyFill="1" applyBorder="1" applyAlignment="1">
      <alignment horizontal="left"/>
    </xf>
    <xf numFmtId="4" fontId="7" fillId="0" borderId="50" xfId="0" applyNumberFormat="1" applyFont="1" applyFill="1" applyBorder="1" applyAlignment="1"/>
    <xf numFmtId="164" fontId="7" fillId="0" borderId="56" xfId="0" applyNumberFormat="1" applyFont="1" applyFill="1" applyBorder="1" applyAlignment="1"/>
    <xf numFmtId="4" fontId="5" fillId="0" borderId="50" xfId="0" applyNumberFormat="1" applyFont="1" applyFill="1" applyBorder="1" applyAlignment="1"/>
    <xf numFmtId="0" fontId="5" fillId="0" borderId="52" xfId="0" applyNumberFormat="1" applyFont="1" applyFill="1" applyBorder="1" applyAlignment="1"/>
    <xf numFmtId="0" fontId="5" fillId="0" borderId="53" xfId="0" applyNumberFormat="1" applyFont="1" applyFill="1" applyBorder="1" applyAlignment="1"/>
    <xf numFmtId="0" fontId="5" fillId="0" borderId="57" xfId="0" applyNumberFormat="1" applyFont="1" applyFill="1" applyBorder="1" applyAlignment="1"/>
    <xf numFmtId="0" fontId="5" fillId="0" borderId="55" xfId="0" applyNumberFormat="1" applyFont="1" applyFill="1" applyBorder="1" applyAlignment="1"/>
    <xf numFmtId="44" fontId="7" fillId="0" borderId="58" xfId="1" applyFont="1" applyFill="1" applyBorder="1" applyAlignment="1"/>
    <xf numFmtId="3" fontId="5" fillId="0" borderId="59" xfId="0" applyNumberFormat="1" applyFont="1" applyFill="1" applyBorder="1" applyAlignment="1">
      <alignment horizontal="left"/>
    </xf>
    <xf numFmtId="0" fontId="3" fillId="0" borderId="46" xfId="0" applyFont="1" applyFill="1" applyBorder="1" applyAlignment="1">
      <alignment horizontal="center"/>
    </xf>
    <xf numFmtId="164" fontId="3" fillId="0" borderId="60" xfId="0" applyNumberFormat="1" applyFont="1" applyFill="1" applyBorder="1"/>
    <xf numFmtId="0" fontId="5" fillId="0" borderId="61" xfId="0" applyNumberFormat="1" applyFont="1" applyFill="1" applyBorder="1" applyAlignment="1">
      <alignment horizontal="left"/>
    </xf>
    <xf numFmtId="0" fontId="3" fillId="0" borderId="62" xfId="0" applyFont="1" applyFill="1" applyBorder="1"/>
    <xf numFmtId="0" fontId="3" fillId="0" borderId="63" xfId="0" applyFont="1" applyFill="1" applyBorder="1" applyAlignment="1">
      <alignment horizontal="center"/>
    </xf>
    <xf numFmtId="44" fontId="7" fillId="0" borderId="64" xfId="1" applyFont="1" applyFill="1" applyBorder="1" applyAlignment="1"/>
    <xf numFmtId="0" fontId="3" fillId="0" borderId="59" xfId="0" applyFont="1" applyFill="1" applyBorder="1"/>
    <xf numFmtId="0" fontId="2" fillId="0" borderId="59" xfId="0" applyFont="1" applyFill="1" applyBorder="1"/>
    <xf numFmtId="44" fontId="6" fillId="0" borderId="60" xfId="1" applyFont="1" applyFill="1" applyBorder="1"/>
    <xf numFmtId="0" fontId="3" fillId="0" borderId="62" xfId="0" applyFont="1" applyBorder="1"/>
    <xf numFmtId="0" fontId="3" fillId="0" borderId="47" xfId="0" applyFont="1" applyBorder="1"/>
    <xf numFmtId="0" fontId="3" fillId="0" borderId="47" xfId="0" applyFont="1" applyBorder="1" applyAlignment="1">
      <alignment horizontal="center"/>
    </xf>
    <xf numFmtId="0" fontId="3" fillId="0" borderId="65" xfId="0" applyFont="1" applyBorder="1"/>
    <xf numFmtId="0" fontId="7" fillId="0" borderId="41" xfId="0" applyNumberFormat="1" applyFont="1" applyFill="1" applyBorder="1" applyAlignment="1"/>
    <xf numFmtId="0" fontId="7" fillId="0" borderId="41" xfId="2" applyNumberFormat="1" applyFont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3" fillId="0" borderId="50" xfId="0" applyNumberFormat="1" applyFont="1" applyBorder="1"/>
    <xf numFmtId="0" fontId="7" fillId="0" borderId="55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/>
    <xf numFmtId="0" fontId="33" fillId="0" borderId="0" xfId="2" applyNumberFormat="1" applyFont="1" applyAlignment="1">
      <alignment horizontal="right"/>
    </xf>
    <xf numFmtId="0" fontId="26" fillId="0" borderId="0" xfId="2" applyNumberFormat="1" applyFont="1" applyAlignment="1">
      <alignment horizontal="center"/>
    </xf>
    <xf numFmtId="0" fontId="33" fillId="15" borderId="2" xfId="0" applyNumberFormat="1" applyFont="1" applyFill="1" applyBorder="1" applyAlignment="1">
      <alignment horizontal="centerContinuous"/>
    </xf>
    <xf numFmtId="0" fontId="33" fillId="15" borderId="3" xfId="0" applyNumberFormat="1" applyFont="1" applyFill="1" applyBorder="1" applyAlignment="1">
      <alignment horizontal="centerContinuous"/>
    </xf>
    <xf numFmtId="0" fontId="33" fillId="15" borderId="3" xfId="0" applyNumberFormat="1" applyFont="1" applyFill="1" applyBorder="1" applyAlignment="1">
      <alignment horizontal="center"/>
    </xf>
    <xf numFmtId="0" fontId="33" fillId="15" borderId="4" xfId="0" applyNumberFormat="1" applyFont="1" applyFill="1" applyBorder="1" applyAlignment="1">
      <alignment horizontal="centerContinuous"/>
    </xf>
    <xf numFmtId="0" fontId="2" fillId="0" borderId="0" xfId="0" applyFont="1" applyBorder="1" applyAlignment="1"/>
    <xf numFmtId="0" fontId="33" fillId="0" borderId="15" xfId="0" applyFont="1" applyBorder="1" applyAlignment="1"/>
    <xf numFmtId="0" fontId="3" fillId="0" borderId="15" xfId="0" applyFont="1" applyBorder="1" applyAlignment="1">
      <alignment horizontal="center"/>
    </xf>
    <xf numFmtId="0" fontId="2" fillId="0" borderId="15" xfId="0" applyFont="1" applyBorder="1" applyAlignment="1"/>
    <xf numFmtId="0" fontId="5" fillId="0" borderId="51" xfId="0" applyNumberFormat="1" applyFont="1" applyFill="1" applyBorder="1" applyAlignment="1">
      <alignment horizontal="center"/>
    </xf>
    <xf numFmtId="0" fontId="5" fillId="15" borderId="66" xfId="0" applyNumberFormat="1" applyFont="1" applyFill="1" applyBorder="1" applyAlignment="1">
      <alignment horizontal="left" indent="2"/>
    </xf>
    <xf numFmtId="0" fontId="7" fillId="15" borderId="67" xfId="0" applyNumberFormat="1" applyFont="1" applyFill="1" applyBorder="1" applyAlignment="1"/>
    <xf numFmtId="0" fontId="7" fillId="15" borderId="38" xfId="0" applyNumberFormat="1" applyFont="1" applyFill="1" applyBorder="1" applyAlignment="1">
      <alignment horizontal="center"/>
    </xf>
    <xf numFmtId="0" fontId="5" fillId="0" borderId="68" xfId="0" applyNumberFormat="1" applyFont="1" applyFill="1" applyBorder="1" applyAlignment="1">
      <alignment horizontal="left"/>
    </xf>
    <xf numFmtId="0" fontId="5" fillId="0" borderId="69" xfId="0" applyNumberFormat="1" applyFont="1" applyFill="1" applyBorder="1" applyAlignment="1">
      <alignment horizontal="left"/>
    </xf>
    <xf numFmtId="0" fontId="7" fillId="0" borderId="70" xfId="0" applyNumberFormat="1" applyFont="1" applyFill="1" applyBorder="1" applyAlignment="1">
      <alignment horizontal="center"/>
    </xf>
    <xf numFmtId="44" fontId="7" fillId="0" borderId="71" xfId="1" applyFont="1" applyFill="1" applyBorder="1" applyAlignment="1"/>
    <xf numFmtId="44" fontId="7" fillId="0" borderId="72" xfId="1" applyFont="1" applyFill="1" applyBorder="1" applyAlignment="1"/>
    <xf numFmtId="0" fontId="5" fillId="0" borderId="73" xfId="0" applyNumberFormat="1" applyFont="1" applyFill="1" applyBorder="1" applyAlignment="1">
      <alignment horizontal="left"/>
    </xf>
    <xf numFmtId="0" fontId="5" fillId="0" borderId="74" xfId="0" applyNumberFormat="1" applyFont="1" applyFill="1" applyBorder="1" applyAlignment="1">
      <alignment horizontal="left"/>
    </xf>
    <xf numFmtId="0" fontId="7" fillId="0" borderId="75" xfId="0" applyNumberFormat="1" applyFont="1" applyFill="1" applyBorder="1" applyAlignment="1">
      <alignment horizontal="center"/>
    </xf>
    <xf numFmtId="44" fontId="7" fillId="0" borderId="76" xfId="1" applyFont="1" applyFill="1" applyBorder="1" applyAlignment="1"/>
    <xf numFmtId="0" fontId="3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1" fillId="0" borderId="0" xfId="0" applyFont="1" applyFill="1" applyBorder="1" applyAlignment="1"/>
    <xf numFmtId="0" fontId="5" fillId="0" borderId="4" xfId="0" applyNumberFormat="1" applyFont="1" applyFill="1" applyBorder="1" applyAlignment="1"/>
    <xf numFmtId="0" fontId="5" fillId="0" borderId="13" xfId="0" applyNumberFormat="1" applyFont="1" applyFill="1" applyBorder="1" applyAlignment="1">
      <alignment horizontal="center"/>
    </xf>
    <xf numFmtId="0" fontId="33" fillId="15" borderId="77" xfId="0" applyNumberFormat="1" applyFont="1" applyFill="1" applyBorder="1" applyAlignment="1">
      <alignment horizontal="centerContinuous"/>
    </xf>
    <xf numFmtId="0" fontId="33" fillId="15" borderId="78" xfId="0" applyNumberFormat="1" applyFont="1" applyFill="1" applyBorder="1" applyAlignment="1">
      <alignment horizontal="centerContinuous"/>
    </xf>
    <xf numFmtId="0" fontId="33" fillId="15" borderId="78" xfId="0" applyNumberFormat="1" applyFont="1" applyFill="1" applyBorder="1" applyAlignment="1">
      <alignment horizontal="center"/>
    </xf>
    <xf numFmtId="0" fontId="33" fillId="15" borderId="79" xfId="0" applyNumberFormat="1" applyFont="1" applyFill="1" applyBorder="1" applyAlignment="1">
      <alignment horizontal="centerContinuous"/>
    </xf>
    <xf numFmtId="0" fontId="5" fillId="0" borderId="80" xfId="0" applyNumberFormat="1" applyFont="1" applyFill="1" applyBorder="1" applyAlignment="1"/>
    <xf numFmtId="0" fontId="5" fillId="0" borderId="81" xfId="0" applyNumberFormat="1" applyFont="1" applyFill="1" applyBorder="1" applyAlignment="1"/>
    <xf numFmtId="0" fontId="5" fillId="0" borderId="82" xfId="0" applyNumberFormat="1" applyFont="1" applyFill="1" applyBorder="1" applyAlignment="1">
      <alignment horizontal="center"/>
    </xf>
    <xf numFmtId="0" fontId="5" fillId="0" borderId="83" xfId="0" applyNumberFormat="1" applyFont="1" applyFill="1" applyBorder="1" applyAlignment="1">
      <alignment horizontal="center"/>
    </xf>
    <xf numFmtId="0" fontId="5" fillId="0" borderId="84" xfId="0" applyNumberFormat="1" applyFont="1" applyFill="1" applyBorder="1" applyAlignment="1"/>
    <xf numFmtId="0" fontId="5" fillId="0" borderId="85" xfId="0" applyNumberFormat="1" applyFont="1" applyFill="1" applyBorder="1" applyAlignment="1"/>
    <xf numFmtId="0" fontId="7" fillId="0" borderId="86" xfId="0" applyNumberFormat="1" applyFont="1" applyFill="1" applyBorder="1" applyAlignment="1"/>
    <xf numFmtId="44" fontId="7" fillId="0" borderId="56" xfId="1" applyFont="1" applyFill="1" applyBorder="1" applyAlignment="1"/>
    <xf numFmtId="44" fontId="7" fillId="0" borderId="87" xfId="1" applyFont="1" applyFill="1" applyBorder="1" applyAlignment="1"/>
    <xf numFmtId="0" fontId="7" fillId="0" borderId="88" xfId="0" applyNumberFormat="1" applyFont="1" applyFill="1" applyBorder="1" applyAlignment="1"/>
    <xf numFmtId="0" fontId="7" fillId="0" borderId="89" xfId="0" applyNumberFormat="1" applyFont="1" applyFill="1" applyBorder="1" applyAlignment="1"/>
    <xf numFmtId="0" fontId="7" fillId="0" borderId="90" xfId="0" applyNumberFormat="1" applyFont="1" applyFill="1" applyBorder="1" applyAlignment="1">
      <alignment horizontal="center"/>
    </xf>
    <xf numFmtId="44" fontId="7" fillId="0" borderId="90" xfId="1" applyFont="1" applyFill="1" applyBorder="1" applyAlignment="1"/>
    <xf numFmtId="44" fontId="7" fillId="0" borderId="91" xfId="1" applyFont="1" applyFill="1" applyBorder="1" applyAlignment="1"/>
  </cellXfs>
  <cellStyles count="1264">
    <cellStyle name="20% - Accent1 2" xfId="3"/>
    <cellStyle name="20% - Accent1 2 2" xfId="4"/>
    <cellStyle name="20% - Accent2 2" xfId="5"/>
    <cellStyle name="20% - Accent2 2 2" xfId="6"/>
    <cellStyle name="20% - Accent3 2" xfId="7"/>
    <cellStyle name="20% - Accent3 2 2" xfId="8"/>
    <cellStyle name="20% - Accent4 2" xfId="9"/>
    <cellStyle name="20% - Accent4 2 2" xfId="10"/>
    <cellStyle name="20% - Accent5 2" xfId="11"/>
    <cellStyle name="20% - Accent5 2 2" xfId="12"/>
    <cellStyle name="20% - Accent6 2" xfId="13"/>
    <cellStyle name="20% - Accent6 2 2" xfId="14"/>
    <cellStyle name="40% - Accent1 2" xfId="15"/>
    <cellStyle name="40% - Accent1 2 2" xfId="16"/>
    <cellStyle name="40% - Accent2 2" xfId="17"/>
    <cellStyle name="40% - Accent2 2 2" xfId="18"/>
    <cellStyle name="40% - Accent3 2" xfId="19"/>
    <cellStyle name="40% - Accent3 2 2" xfId="20"/>
    <cellStyle name="40% - Accent4 2" xfId="21"/>
    <cellStyle name="40% - Accent4 2 2" xfId="22"/>
    <cellStyle name="40% - Accent5 2" xfId="23"/>
    <cellStyle name="40% - Accent5 2 2" xfId="24"/>
    <cellStyle name="40% - Accent6 2" xfId="25"/>
    <cellStyle name="40% - Accent6 2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Bad 2" xfId="39"/>
    <cellStyle name="Calculation 2" xfId="40"/>
    <cellStyle name="Calculation 2 10" xfId="224"/>
    <cellStyle name="Calculation 2 10 2" xfId="225"/>
    <cellStyle name="Calculation 2 11" xfId="226"/>
    <cellStyle name="Calculation 2 11 2" xfId="227"/>
    <cellStyle name="Calculation 2 12" xfId="228"/>
    <cellStyle name="Calculation 2 12 2" xfId="229"/>
    <cellStyle name="Calculation 2 13" xfId="230"/>
    <cellStyle name="Calculation 2 13 2" xfId="231"/>
    <cellStyle name="Calculation 2 14" xfId="232"/>
    <cellStyle name="Calculation 2 14 2" xfId="233"/>
    <cellStyle name="Calculation 2 15" xfId="234"/>
    <cellStyle name="Calculation 2 15 2" xfId="235"/>
    <cellStyle name="Calculation 2 16" xfId="236"/>
    <cellStyle name="Calculation 2 16 2" xfId="237"/>
    <cellStyle name="Calculation 2 17" xfId="238"/>
    <cellStyle name="Calculation 2 17 2" xfId="239"/>
    <cellStyle name="Calculation 2 18" xfId="240"/>
    <cellStyle name="Calculation 2 18 2" xfId="241"/>
    <cellStyle name="Calculation 2 19" xfId="242"/>
    <cellStyle name="Calculation 2 19 2" xfId="243"/>
    <cellStyle name="Calculation 2 2" xfId="41"/>
    <cellStyle name="Calculation 2 2 10" xfId="244"/>
    <cellStyle name="Calculation 2 2 10 2" xfId="245"/>
    <cellStyle name="Calculation 2 2 11" xfId="246"/>
    <cellStyle name="Calculation 2 2 11 2" xfId="247"/>
    <cellStyle name="Calculation 2 2 12" xfId="248"/>
    <cellStyle name="Calculation 2 2 12 2" xfId="249"/>
    <cellStyle name="Calculation 2 2 13" xfId="250"/>
    <cellStyle name="Calculation 2 2 13 2" xfId="251"/>
    <cellStyle name="Calculation 2 2 14" xfId="252"/>
    <cellStyle name="Calculation 2 2 14 2" xfId="253"/>
    <cellStyle name="Calculation 2 2 15" xfId="254"/>
    <cellStyle name="Calculation 2 2 15 2" xfId="255"/>
    <cellStyle name="Calculation 2 2 16" xfId="256"/>
    <cellStyle name="Calculation 2 2 16 2" xfId="257"/>
    <cellStyle name="Calculation 2 2 17" xfId="258"/>
    <cellStyle name="Calculation 2 2 17 2" xfId="259"/>
    <cellStyle name="Calculation 2 2 18" xfId="260"/>
    <cellStyle name="Calculation 2 2 18 2" xfId="261"/>
    <cellStyle name="Calculation 2 2 19" xfId="262"/>
    <cellStyle name="Calculation 2 2 19 2" xfId="263"/>
    <cellStyle name="Calculation 2 2 2" xfId="170"/>
    <cellStyle name="Calculation 2 2 2 2" xfId="264"/>
    <cellStyle name="Calculation 2 2 20" xfId="265"/>
    <cellStyle name="Calculation 2 2 20 2" xfId="266"/>
    <cellStyle name="Calculation 2 2 21" xfId="267"/>
    <cellStyle name="Calculation 2 2 21 2" xfId="268"/>
    <cellStyle name="Calculation 2 2 22" xfId="269"/>
    <cellStyle name="Calculation 2 2 22 2" xfId="270"/>
    <cellStyle name="Calculation 2 2 23" xfId="271"/>
    <cellStyle name="Calculation 2 2 23 2" xfId="272"/>
    <cellStyle name="Calculation 2 2 24" xfId="273"/>
    <cellStyle name="Calculation 2 2 24 2" xfId="274"/>
    <cellStyle name="Calculation 2 2 25" xfId="275"/>
    <cellStyle name="Calculation 2 2 25 2" xfId="276"/>
    <cellStyle name="Calculation 2 2 26" xfId="277"/>
    <cellStyle name="Calculation 2 2 26 2" xfId="278"/>
    <cellStyle name="Calculation 2 2 27" xfId="279"/>
    <cellStyle name="Calculation 2 2 27 2" xfId="280"/>
    <cellStyle name="Calculation 2 2 28" xfId="281"/>
    <cellStyle name="Calculation 2 2 28 2" xfId="282"/>
    <cellStyle name="Calculation 2 2 29" xfId="283"/>
    <cellStyle name="Calculation 2 2 29 2" xfId="284"/>
    <cellStyle name="Calculation 2 2 3" xfId="191"/>
    <cellStyle name="Calculation 2 2 3 2" xfId="285"/>
    <cellStyle name="Calculation 2 2 30" xfId="286"/>
    <cellStyle name="Calculation 2 2 30 2" xfId="287"/>
    <cellStyle name="Calculation 2 2 31" xfId="288"/>
    <cellStyle name="Calculation 2 2 31 2" xfId="289"/>
    <cellStyle name="Calculation 2 2 32" xfId="290"/>
    <cellStyle name="Calculation 2 2 32 2" xfId="291"/>
    <cellStyle name="Calculation 2 2 33" xfId="292"/>
    <cellStyle name="Calculation 2 2 33 2" xfId="293"/>
    <cellStyle name="Calculation 2 2 34" xfId="294"/>
    <cellStyle name="Calculation 2 2 34 2" xfId="295"/>
    <cellStyle name="Calculation 2 2 35" xfId="296"/>
    <cellStyle name="Calculation 2 2 35 2" xfId="297"/>
    <cellStyle name="Calculation 2 2 36" xfId="298"/>
    <cellStyle name="Calculation 2 2 36 2" xfId="299"/>
    <cellStyle name="Calculation 2 2 37" xfId="300"/>
    <cellStyle name="Calculation 2 2 37 2" xfId="301"/>
    <cellStyle name="Calculation 2 2 38" xfId="302"/>
    <cellStyle name="Calculation 2 2 38 2" xfId="303"/>
    <cellStyle name="Calculation 2 2 39" xfId="304"/>
    <cellStyle name="Calculation 2 2 39 2" xfId="305"/>
    <cellStyle name="Calculation 2 2 4" xfId="192"/>
    <cellStyle name="Calculation 2 2 4 2" xfId="306"/>
    <cellStyle name="Calculation 2 2 40" xfId="307"/>
    <cellStyle name="Calculation 2 2 40 2" xfId="308"/>
    <cellStyle name="Calculation 2 2 41" xfId="309"/>
    <cellStyle name="Calculation 2 2 41 2" xfId="310"/>
    <cellStyle name="Calculation 2 2 42" xfId="311"/>
    <cellStyle name="Calculation 2 2 42 2" xfId="312"/>
    <cellStyle name="Calculation 2 2 43" xfId="313"/>
    <cellStyle name="Calculation 2 2 43 2" xfId="314"/>
    <cellStyle name="Calculation 2 2 44" xfId="315"/>
    <cellStyle name="Calculation 2 2 44 2" xfId="316"/>
    <cellStyle name="Calculation 2 2 45" xfId="317"/>
    <cellStyle name="Calculation 2 2 45 2" xfId="318"/>
    <cellStyle name="Calculation 2 2 46" xfId="319"/>
    <cellStyle name="Calculation 2 2 46 2" xfId="320"/>
    <cellStyle name="Calculation 2 2 47" xfId="321"/>
    <cellStyle name="Calculation 2 2 47 2" xfId="322"/>
    <cellStyle name="Calculation 2 2 48" xfId="323"/>
    <cellStyle name="Calculation 2 2 48 2" xfId="324"/>
    <cellStyle name="Calculation 2 2 49" xfId="325"/>
    <cellStyle name="Calculation 2 2 49 2" xfId="326"/>
    <cellStyle name="Calculation 2 2 5" xfId="193"/>
    <cellStyle name="Calculation 2 2 5 2" xfId="327"/>
    <cellStyle name="Calculation 2 2 50" xfId="328"/>
    <cellStyle name="Calculation 2 2 50 2" xfId="329"/>
    <cellStyle name="Calculation 2 2 51" xfId="330"/>
    <cellStyle name="Calculation 2 2 51 2" xfId="331"/>
    <cellStyle name="Calculation 2 2 52" xfId="332"/>
    <cellStyle name="Calculation 2 2 52 2" xfId="333"/>
    <cellStyle name="Calculation 2 2 53" xfId="334"/>
    <cellStyle name="Calculation 2 2 54" xfId="335"/>
    <cellStyle name="Calculation 2 2 55" xfId="336"/>
    <cellStyle name="Calculation 2 2 56" xfId="337"/>
    <cellStyle name="Calculation 2 2 57" xfId="338"/>
    <cellStyle name="Calculation 2 2 6" xfId="194"/>
    <cellStyle name="Calculation 2 2 6 2" xfId="339"/>
    <cellStyle name="Calculation 2 2 7" xfId="195"/>
    <cellStyle name="Calculation 2 2 7 2" xfId="340"/>
    <cellStyle name="Calculation 2 2 8" xfId="341"/>
    <cellStyle name="Calculation 2 2 8 2" xfId="342"/>
    <cellStyle name="Calculation 2 2 9" xfId="343"/>
    <cellStyle name="Calculation 2 2 9 2" xfId="344"/>
    <cellStyle name="Calculation 2 20" xfId="345"/>
    <cellStyle name="Calculation 2 20 2" xfId="346"/>
    <cellStyle name="Calculation 2 21" xfId="347"/>
    <cellStyle name="Calculation 2 21 2" xfId="348"/>
    <cellStyle name="Calculation 2 22" xfId="349"/>
    <cellStyle name="Calculation 2 22 2" xfId="350"/>
    <cellStyle name="Calculation 2 23" xfId="351"/>
    <cellStyle name="Calculation 2 23 2" xfId="352"/>
    <cellStyle name="Calculation 2 24" xfId="353"/>
    <cellStyle name="Calculation 2 24 2" xfId="354"/>
    <cellStyle name="Calculation 2 25" xfId="355"/>
    <cellStyle name="Calculation 2 25 2" xfId="356"/>
    <cellStyle name="Calculation 2 26" xfId="357"/>
    <cellStyle name="Calculation 2 26 2" xfId="358"/>
    <cellStyle name="Calculation 2 27" xfId="359"/>
    <cellStyle name="Calculation 2 27 2" xfId="360"/>
    <cellStyle name="Calculation 2 28" xfId="361"/>
    <cellStyle name="Calculation 2 28 2" xfId="362"/>
    <cellStyle name="Calculation 2 29" xfId="363"/>
    <cellStyle name="Calculation 2 29 2" xfId="364"/>
    <cellStyle name="Calculation 2 3" xfId="171"/>
    <cellStyle name="Calculation 2 3 2" xfId="365"/>
    <cellStyle name="Calculation 2 30" xfId="366"/>
    <cellStyle name="Calculation 2 30 2" xfId="367"/>
    <cellStyle name="Calculation 2 31" xfId="368"/>
    <cellStyle name="Calculation 2 31 2" xfId="369"/>
    <cellStyle name="Calculation 2 32" xfId="370"/>
    <cellStyle name="Calculation 2 32 2" xfId="371"/>
    <cellStyle name="Calculation 2 33" xfId="372"/>
    <cellStyle name="Calculation 2 33 2" xfId="373"/>
    <cellStyle name="Calculation 2 34" xfId="374"/>
    <cellStyle name="Calculation 2 34 2" xfId="375"/>
    <cellStyle name="Calculation 2 35" xfId="376"/>
    <cellStyle name="Calculation 2 35 2" xfId="377"/>
    <cellStyle name="Calculation 2 36" xfId="378"/>
    <cellStyle name="Calculation 2 36 2" xfId="379"/>
    <cellStyle name="Calculation 2 37" xfId="380"/>
    <cellStyle name="Calculation 2 37 2" xfId="381"/>
    <cellStyle name="Calculation 2 38" xfId="382"/>
    <cellStyle name="Calculation 2 38 2" xfId="383"/>
    <cellStyle name="Calculation 2 39" xfId="384"/>
    <cellStyle name="Calculation 2 39 2" xfId="385"/>
    <cellStyle name="Calculation 2 4" xfId="181"/>
    <cellStyle name="Calculation 2 4 2" xfId="386"/>
    <cellStyle name="Calculation 2 40" xfId="387"/>
    <cellStyle name="Calculation 2 40 2" xfId="388"/>
    <cellStyle name="Calculation 2 41" xfId="389"/>
    <cellStyle name="Calculation 2 41 2" xfId="390"/>
    <cellStyle name="Calculation 2 42" xfId="391"/>
    <cellStyle name="Calculation 2 42 2" xfId="392"/>
    <cellStyle name="Calculation 2 43" xfId="393"/>
    <cellStyle name="Calculation 2 43 2" xfId="394"/>
    <cellStyle name="Calculation 2 44" xfId="395"/>
    <cellStyle name="Calculation 2 44 2" xfId="396"/>
    <cellStyle name="Calculation 2 45" xfId="397"/>
    <cellStyle name="Calculation 2 45 2" xfId="398"/>
    <cellStyle name="Calculation 2 46" xfId="399"/>
    <cellStyle name="Calculation 2 46 2" xfId="400"/>
    <cellStyle name="Calculation 2 47" xfId="401"/>
    <cellStyle name="Calculation 2 47 2" xfId="402"/>
    <cellStyle name="Calculation 2 48" xfId="403"/>
    <cellStyle name="Calculation 2 48 2" xfId="404"/>
    <cellStyle name="Calculation 2 49" xfId="405"/>
    <cellStyle name="Calculation 2 49 2" xfId="406"/>
    <cellStyle name="Calculation 2 5" xfId="182"/>
    <cellStyle name="Calculation 2 5 2" xfId="407"/>
    <cellStyle name="Calculation 2 50" xfId="408"/>
    <cellStyle name="Calculation 2 50 2" xfId="409"/>
    <cellStyle name="Calculation 2 51" xfId="410"/>
    <cellStyle name="Calculation 2 51 2" xfId="411"/>
    <cellStyle name="Calculation 2 52" xfId="412"/>
    <cellStyle name="Calculation 2 52 2" xfId="413"/>
    <cellStyle name="Calculation 2 53" xfId="414"/>
    <cellStyle name="Calculation 2 53 2" xfId="415"/>
    <cellStyle name="Calculation 2 54" xfId="416"/>
    <cellStyle name="Calculation 2 55" xfId="417"/>
    <cellStyle name="Calculation 2 56" xfId="418"/>
    <cellStyle name="Calculation 2 57" xfId="419"/>
    <cellStyle name="Calculation 2 58" xfId="420"/>
    <cellStyle name="Calculation 2 6" xfId="421"/>
    <cellStyle name="Calculation 2 6 2" xfId="422"/>
    <cellStyle name="Calculation 2 7" xfId="423"/>
    <cellStyle name="Calculation 2 7 2" xfId="424"/>
    <cellStyle name="Calculation 2 8" xfId="425"/>
    <cellStyle name="Calculation 2 8 2" xfId="426"/>
    <cellStyle name="Calculation 2 9" xfId="427"/>
    <cellStyle name="Calculation 2 9 2" xfId="428"/>
    <cellStyle name="Check Cell 2" xfId="42"/>
    <cellStyle name="Comma" xfId="1263" builtinId="3"/>
    <cellStyle name="Comma 19" xfId="43"/>
    <cellStyle name="Comma 2" xfId="44"/>
    <cellStyle name="Comma 2 10" xfId="45"/>
    <cellStyle name="Comma 2 11" xfId="46"/>
    <cellStyle name="Comma 2 12" xfId="47"/>
    <cellStyle name="Comma 2 13" xfId="48"/>
    <cellStyle name="Comma 2 14" xfId="49"/>
    <cellStyle name="Comma 2 15" xfId="50"/>
    <cellStyle name="Comma 2 16" xfId="51"/>
    <cellStyle name="Comma 2 17" xfId="52"/>
    <cellStyle name="Comma 2 2" xfId="53"/>
    <cellStyle name="Comma 2 2 2" xfId="54"/>
    <cellStyle name="Comma 2 2 3" xfId="55"/>
    <cellStyle name="Comma 2 2 4" xfId="56"/>
    <cellStyle name="Comma 2 2 5" xfId="57"/>
    <cellStyle name="Comma 2 3" xfId="58"/>
    <cellStyle name="Comma 2 3 2" xfId="59"/>
    <cellStyle name="Comma 2 4" xfId="60"/>
    <cellStyle name="Comma 2 5" xfId="61"/>
    <cellStyle name="Comma 2 6" xfId="62"/>
    <cellStyle name="Comma 2 7" xfId="63"/>
    <cellStyle name="Comma 2 8" xfId="64"/>
    <cellStyle name="Comma 2 9" xfId="65"/>
    <cellStyle name="Comma 3" xfId="66"/>
    <cellStyle name="Comma 3 2" xfId="67"/>
    <cellStyle name="Comma 4" xfId="68"/>
    <cellStyle name="Comma 4 2" xfId="69"/>
    <cellStyle name="Comma 5" xfId="222"/>
    <cellStyle name="Currency" xfId="1" builtinId="4"/>
    <cellStyle name="Currency 2" xfId="70"/>
    <cellStyle name="Currency 2 2" xfId="71"/>
    <cellStyle name="Currency 2 3" xfId="72"/>
    <cellStyle name="Currency 3" xfId="73"/>
    <cellStyle name="Currency 4" xfId="74"/>
    <cellStyle name="Explanatory Text 2" xfId="75"/>
    <cellStyle name="Good 2" xfId="76"/>
    <cellStyle name="Heading 1 2" xfId="77"/>
    <cellStyle name="Heading 2 2" xfId="78"/>
    <cellStyle name="Heading 3 2" xfId="79"/>
    <cellStyle name="Heading 4 2" xfId="80"/>
    <cellStyle name="Hyperlink 2" xfId="81"/>
    <cellStyle name="Hyperlink 2 2" xfId="429"/>
    <cellStyle name="Hyperlink 2 3" xfId="430"/>
    <cellStyle name="Input 2" xfId="82"/>
    <cellStyle name="Input 2 10" xfId="431"/>
    <cellStyle name="Input 2 10 2" xfId="432"/>
    <cellStyle name="Input 2 11" xfId="433"/>
    <cellStyle name="Input 2 11 2" xfId="434"/>
    <cellStyle name="Input 2 12" xfId="435"/>
    <cellStyle name="Input 2 12 2" xfId="436"/>
    <cellStyle name="Input 2 13" xfId="437"/>
    <cellStyle name="Input 2 13 2" xfId="438"/>
    <cellStyle name="Input 2 14" xfId="439"/>
    <cellStyle name="Input 2 14 2" xfId="440"/>
    <cellStyle name="Input 2 15" xfId="441"/>
    <cellStyle name="Input 2 15 2" xfId="442"/>
    <cellStyle name="Input 2 16" xfId="443"/>
    <cellStyle name="Input 2 16 2" xfId="444"/>
    <cellStyle name="Input 2 17" xfId="445"/>
    <cellStyle name="Input 2 17 2" xfId="446"/>
    <cellStyle name="Input 2 18" xfId="447"/>
    <cellStyle name="Input 2 18 2" xfId="448"/>
    <cellStyle name="Input 2 19" xfId="449"/>
    <cellStyle name="Input 2 19 2" xfId="450"/>
    <cellStyle name="Input 2 2" xfId="83"/>
    <cellStyle name="Input 2 2 10" xfId="451"/>
    <cellStyle name="Input 2 2 10 2" xfId="452"/>
    <cellStyle name="Input 2 2 11" xfId="453"/>
    <cellStyle name="Input 2 2 11 2" xfId="454"/>
    <cellStyle name="Input 2 2 12" xfId="455"/>
    <cellStyle name="Input 2 2 12 2" xfId="456"/>
    <cellStyle name="Input 2 2 13" xfId="457"/>
    <cellStyle name="Input 2 2 13 2" xfId="458"/>
    <cellStyle name="Input 2 2 14" xfId="459"/>
    <cellStyle name="Input 2 2 14 2" xfId="460"/>
    <cellStyle name="Input 2 2 15" xfId="461"/>
    <cellStyle name="Input 2 2 15 2" xfId="462"/>
    <cellStyle name="Input 2 2 16" xfId="463"/>
    <cellStyle name="Input 2 2 16 2" xfId="464"/>
    <cellStyle name="Input 2 2 17" xfId="465"/>
    <cellStyle name="Input 2 2 17 2" xfId="466"/>
    <cellStyle name="Input 2 2 18" xfId="467"/>
    <cellStyle name="Input 2 2 18 2" xfId="468"/>
    <cellStyle name="Input 2 2 19" xfId="469"/>
    <cellStyle name="Input 2 2 19 2" xfId="470"/>
    <cellStyle name="Input 2 2 2" xfId="172"/>
    <cellStyle name="Input 2 2 2 2" xfId="471"/>
    <cellStyle name="Input 2 2 20" xfId="472"/>
    <cellStyle name="Input 2 2 20 2" xfId="473"/>
    <cellStyle name="Input 2 2 21" xfId="474"/>
    <cellStyle name="Input 2 2 21 2" xfId="475"/>
    <cellStyle name="Input 2 2 22" xfId="476"/>
    <cellStyle name="Input 2 2 22 2" xfId="477"/>
    <cellStyle name="Input 2 2 23" xfId="478"/>
    <cellStyle name="Input 2 2 23 2" xfId="479"/>
    <cellStyle name="Input 2 2 24" xfId="480"/>
    <cellStyle name="Input 2 2 24 2" xfId="481"/>
    <cellStyle name="Input 2 2 25" xfId="482"/>
    <cellStyle name="Input 2 2 25 2" xfId="483"/>
    <cellStyle name="Input 2 2 26" xfId="484"/>
    <cellStyle name="Input 2 2 26 2" xfId="485"/>
    <cellStyle name="Input 2 2 27" xfId="486"/>
    <cellStyle name="Input 2 2 27 2" xfId="487"/>
    <cellStyle name="Input 2 2 28" xfId="488"/>
    <cellStyle name="Input 2 2 28 2" xfId="489"/>
    <cellStyle name="Input 2 2 29" xfId="490"/>
    <cellStyle name="Input 2 2 29 2" xfId="491"/>
    <cellStyle name="Input 2 2 3" xfId="196"/>
    <cellStyle name="Input 2 2 3 2" xfId="492"/>
    <cellStyle name="Input 2 2 30" xfId="493"/>
    <cellStyle name="Input 2 2 30 2" xfId="494"/>
    <cellStyle name="Input 2 2 31" xfId="495"/>
    <cellStyle name="Input 2 2 31 2" xfId="496"/>
    <cellStyle name="Input 2 2 32" xfId="497"/>
    <cellStyle name="Input 2 2 32 2" xfId="498"/>
    <cellStyle name="Input 2 2 33" xfId="499"/>
    <cellStyle name="Input 2 2 33 2" xfId="500"/>
    <cellStyle name="Input 2 2 34" xfId="501"/>
    <cellStyle name="Input 2 2 34 2" xfId="502"/>
    <cellStyle name="Input 2 2 35" xfId="503"/>
    <cellStyle name="Input 2 2 35 2" xfId="504"/>
    <cellStyle name="Input 2 2 36" xfId="505"/>
    <cellStyle name="Input 2 2 36 2" xfId="506"/>
    <cellStyle name="Input 2 2 37" xfId="507"/>
    <cellStyle name="Input 2 2 37 2" xfId="508"/>
    <cellStyle name="Input 2 2 38" xfId="509"/>
    <cellStyle name="Input 2 2 38 2" xfId="510"/>
    <cellStyle name="Input 2 2 39" xfId="511"/>
    <cellStyle name="Input 2 2 39 2" xfId="512"/>
    <cellStyle name="Input 2 2 4" xfId="197"/>
    <cellStyle name="Input 2 2 4 2" xfId="513"/>
    <cellStyle name="Input 2 2 40" xfId="514"/>
    <cellStyle name="Input 2 2 40 2" xfId="515"/>
    <cellStyle name="Input 2 2 41" xfId="516"/>
    <cellStyle name="Input 2 2 41 2" xfId="517"/>
    <cellStyle name="Input 2 2 42" xfId="518"/>
    <cellStyle name="Input 2 2 42 2" xfId="519"/>
    <cellStyle name="Input 2 2 43" xfId="520"/>
    <cellStyle name="Input 2 2 43 2" xfId="521"/>
    <cellStyle name="Input 2 2 44" xfId="522"/>
    <cellStyle name="Input 2 2 44 2" xfId="523"/>
    <cellStyle name="Input 2 2 45" xfId="524"/>
    <cellStyle name="Input 2 2 45 2" xfId="525"/>
    <cellStyle name="Input 2 2 46" xfId="526"/>
    <cellStyle name="Input 2 2 46 2" xfId="527"/>
    <cellStyle name="Input 2 2 47" xfId="528"/>
    <cellStyle name="Input 2 2 47 2" xfId="529"/>
    <cellStyle name="Input 2 2 48" xfId="530"/>
    <cellStyle name="Input 2 2 48 2" xfId="531"/>
    <cellStyle name="Input 2 2 49" xfId="532"/>
    <cellStyle name="Input 2 2 49 2" xfId="533"/>
    <cellStyle name="Input 2 2 5" xfId="198"/>
    <cellStyle name="Input 2 2 5 2" xfId="534"/>
    <cellStyle name="Input 2 2 50" xfId="535"/>
    <cellStyle name="Input 2 2 50 2" xfId="536"/>
    <cellStyle name="Input 2 2 51" xfId="537"/>
    <cellStyle name="Input 2 2 51 2" xfId="538"/>
    <cellStyle name="Input 2 2 52" xfId="539"/>
    <cellStyle name="Input 2 2 52 2" xfId="540"/>
    <cellStyle name="Input 2 2 53" xfId="541"/>
    <cellStyle name="Input 2 2 54" xfId="542"/>
    <cellStyle name="Input 2 2 55" xfId="543"/>
    <cellStyle name="Input 2 2 56" xfId="544"/>
    <cellStyle name="Input 2 2 57" xfId="545"/>
    <cellStyle name="Input 2 2 6" xfId="199"/>
    <cellStyle name="Input 2 2 6 2" xfId="546"/>
    <cellStyle name="Input 2 2 7" xfId="200"/>
    <cellStyle name="Input 2 2 7 2" xfId="547"/>
    <cellStyle name="Input 2 2 8" xfId="548"/>
    <cellStyle name="Input 2 2 8 2" xfId="549"/>
    <cellStyle name="Input 2 2 9" xfId="550"/>
    <cellStyle name="Input 2 2 9 2" xfId="551"/>
    <cellStyle name="Input 2 20" xfId="552"/>
    <cellStyle name="Input 2 20 2" xfId="553"/>
    <cellStyle name="Input 2 21" xfId="554"/>
    <cellStyle name="Input 2 21 2" xfId="555"/>
    <cellStyle name="Input 2 22" xfId="556"/>
    <cellStyle name="Input 2 22 2" xfId="557"/>
    <cellStyle name="Input 2 23" xfId="558"/>
    <cellStyle name="Input 2 23 2" xfId="559"/>
    <cellStyle name="Input 2 24" xfId="560"/>
    <cellStyle name="Input 2 24 2" xfId="561"/>
    <cellStyle name="Input 2 25" xfId="562"/>
    <cellStyle name="Input 2 25 2" xfId="563"/>
    <cellStyle name="Input 2 26" xfId="564"/>
    <cellStyle name="Input 2 26 2" xfId="565"/>
    <cellStyle name="Input 2 27" xfId="566"/>
    <cellStyle name="Input 2 27 2" xfId="567"/>
    <cellStyle name="Input 2 28" xfId="568"/>
    <cellStyle name="Input 2 28 2" xfId="569"/>
    <cellStyle name="Input 2 29" xfId="570"/>
    <cellStyle name="Input 2 29 2" xfId="571"/>
    <cellStyle name="Input 2 3" xfId="173"/>
    <cellStyle name="Input 2 3 2" xfId="572"/>
    <cellStyle name="Input 2 30" xfId="573"/>
    <cellStyle name="Input 2 30 2" xfId="574"/>
    <cellStyle name="Input 2 31" xfId="575"/>
    <cellStyle name="Input 2 31 2" xfId="576"/>
    <cellStyle name="Input 2 32" xfId="577"/>
    <cellStyle name="Input 2 32 2" xfId="578"/>
    <cellStyle name="Input 2 33" xfId="579"/>
    <cellStyle name="Input 2 33 2" xfId="580"/>
    <cellStyle name="Input 2 34" xfId="581"/>
    <cellStyle name="Input 2 34 2" xfId="582"/>
    <cellStyle name="Input 2 35" xfId="583"/>
    <cellStyle name="Input 2 35 2" xfId="584"/>
    <cellStyle name="Input 2 36" xfId="585"/>
    <cellStyle name="Input 2 36 2" xfId="586"/>
    <cellStyle name="Input 2 37" xfId="587"/>
    <cellStyle name="Input 2 37 2" xfId="588"/>
    <cellStyle name="Input 2 38" xfId="589"/>
    <cellStyle name="Input 2 38 2" xfId="590"/>
    <cellStyle name="Input 2 39" xfId="591"/>
    <cellStyle name="Input 2 39 2" xfId="592"/>
    <cellStyle name="Input 2 4" xfId="183"/>
    <cellStyle name="Input 2 4 2" xfId="593"/>
    <cellStyle name="Input 2 40" xfId="594"/>
    <cellStyle name="Input 2 40 2" xfId="595"/>
    <cellStyle name="Input 2 41" xfId="596"/>
    <cellStyle name="Input 2 41 2" xfId="597"/>
    <cellStyle name="Input 2 42" xfId="598"/>
    <cellStyle name="Input 2 42 2" xfId="599"/>
    <cellStyle name="Input 2 43" xfId="600"/>
    <cellStyle name="Input 2 43 2" xfId="601"/>
    <cellStyle name="Input 2 44" xfId="602"/>
    <cellStyle name="Input 2 44 2" xfId="603"/>
    <cellStyle name="Input 2 45" xfId="604"/>
    <cellStyle name="Input 2 45 2" xfId="605"/>
    <cellStyle name="Input 2 46" xfId="606"/>
    <cellStyle name="Input 2 46 2" xfId="607"/>
    <cellStyle name="Input 2 47" xfId="608"/>
    <cellStyle name="Input 2 47 2" xfId="609"/>
    <cellStyle name="Input 2 48" xfId="610"/>
    <cellStyle name="Input 2 48 2" xfId="611"/>
    <cellStyle name="Input 2 49" xfId="612"/>
    <cellStyle name="Input 2 49 2" xfId="613"/>
    <cellStyle name="Input 2 5" xfId="184"/>
    <cellStyle name="Input 2 5 2" xfId="614"/>
    <cellStyle name="Input 2 50" xfId="615"/>
    <cellStyle name="Input 2 50 2" xfId="616"/>
    <cellStyle name="Input 2 51" xfId="617"/>
    <cellStyle name="Input 2 51 2" xfId="618"/>
    <cellStyle name="Input 2 52" xfId="619"/>
    <cellStyle name="Input 2 52 2" xfId="620"/>
    <cellStyle name="Input 2 53" xfId="621"/>
    <cellStyle name="Input 2 53 2" xfId="622"/>
    <cellStyle name="Input 2 54" xfId="623"/>
    <cellStyle name="Input 2 55" xfId="624"/>
    <cellStyle name="Input 2 56" xfId="625"/>
    <cellStyle name="Input 2 57" xfId="626"/>
    <cellStyle name="Input 2 58" xfId="627"/>
    <cellStyle name="Input 2 6" xfId="628"/>
    <cellStyle name="Input 2 6 2" xfId="629"/>
    <cellStyle name="Input 2 7" xfId="630"/>
    <cellStyle name="Input 2 7 2" xfId="631"/>
    <cellStyle name="Input 2 8" xfId="632"/>
    <cellStyle name="Input 2 8 2" xfId="633"/>
    <cellStyle name="Input 2 9" xfId="634"/>
    <cellStyle name="Input 2 9 2" xfId="635"/>
    <cellStyle name="Linked Cell 2" xfId="84"/>
    <cellStyle name="Neutral 2" xfId="85"/>
    <cellStyle name="Normal" xfId="0" builtinId="0"/>
    <cellStyle name="Normal 10" xfId="86"/>
    <cellStyle name="Normal 11" xfId="87"/>
    <cellStyle name="Normal 2" xfId="2"/>
    <cellStyle name="Normal 2 10" xfId="88"/>
    <cellStyle name="Normal 2 10 2" xfId="89"/>
    <cellStyle name="Normal 2 11" xfId="90"/>
    <cellStyle name="Normal 2 11 2" xfId="91"/>
    <cellStyle name="Normal 2 12" xfId="92"/>
    <cellStyle name="Normal 2 12 2" xfId="93"/>
    <cellStyle name="Normal 2 12 3" xfId="94"/>
    <cellStyle name="Normal 2 12 4" xfId="95"/>
    <cellStyle name="Normal 2 12 5" xfId="96"/>
    <cellStyle name="Normal 2 12 6" xfId="97"/>
    <cellStyle name="Normal 2 12 7" xfId="98"/>
    <cellStyle name="Normal 2 12 8" xfId="99"/>
    <cellStyle name="Normal 2 13" xfId="100"/>
    <cellStyle name="Normal 2 13 2" xfId="101"/>
    <cellStyle name="Normal 2 14" xfId="102"/>
    <cellStyle name="Normal 2 14 2" xfId="103"/>
    <cellStyle name="Normal 2 15" xfId="104"/>
    <cellStyle name="Normal 2 15 2" xfId="105"/>
    <cellStyle name="Normal 2 16" xfId="106"/>
    <cellStyle name="Normal 2 17" xfId="107"/>
    <cellStyle name="Normal 2 18" xfId="108"/>
    <cellStyle name="Normal 2 2" xfId="109"/>
    <cellStyle name="Normal 2 2 10" xfId="110"/>
    <cellStyle name="Normal 2 2 11" xfId="636"/>
    <cellStyle name="Normal 2 2 12" xfId="637"/>
    <cellStyle name="Normal 2 2 2" xfId="111"/>
    <cellStyle name="Normal 2 2 2 2" xfId="112"/>
    <cellStyle name="Normal 2 2 2 3" xfId="113"/>
    <cellStyle name="Normal 2 2 2 4" xfId="114"/>
    <cellStyle name="Normal 2 2 2 5" xfId="115"/>
    <cellStyle name="Normal 2 2 2 6" xfId="116"/>
    <cellStyle name="Normal 2 2 2 7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3" xfId="125"/>
    <cellStyle name="Normal 2 3 2" xfId="126"/>
    <cellStyle name="Normal 2 3 3" xfId="127"/>
    <cellStyle name="Normal 2 3 4" xfId="638"/>
    <cellStyle name="Normal 2 4" xfId="128"/>
    <cellStyle name="Normal 2 4 2" xfId="129"/>
    <cellStyle name="Normal 2 4 3" xfId="130"/>
    <cellStyle name="Normal 2 4 4" xfId="639"/>
    <cellStyle name="Normal 2 4 5" xfId="640"/>
    <cellStyle name="Normal 2 5" xfId="131"/>
    <cellStyle name="Normal 2 5 2" xfId="132"/>
    <cellStyle name="Normal 2 5 3" xfId="133"/>
    <cellStyle name="Normal 2 6" xfId="134"/>
    <cellStyle name="Normal 2 6 2" xfId="135"/>
    <cellStyle name="Normal 2 7" xfId="136"/>
    <cellStyle name="Normal 2 7 2" xfId="137"/>
    <cellStyle name="Normal 2 8" xfId="138"/>
    <cellStyle name="Normal 2 8 2" xfId="139"/>
    <cellStyle name="Normal 2 9" xfId="140"/>
    <cellStyle name="Normal 2 9 2" xfId="141"/>
    <cellStyle name="Normal 3" xfId="142"/>
    <cellStyle name="Normal 3 2" xfId="143"/>
    <cellStyle name="Normal 3 2 2" xfId="144"/>
    <cellStyle name="Normal 3 2 3" xfId="641"/>
    <cellStyle name="Normal 3 2 4" xfId="642"/>
    <cellStyle name="Normal 3 3" xfId="145"/>
    <cellStyle name="Normal 3 4" xfId="643"/>
    <cellStyle name="Normal 3 5" xfId="644"/>
    <cellStyle name="Normal 4" xfId="146"/>
    <cellStyle name="Normal 4 2" xfId="147"/>
    <cellStyle name="Normal 4 3" xfId="148"/>
    <cellStyle name="Normal 4 4" xfId="645"/>
    <cellStyle name="Normal 5" xfId="149"/>
    <cellStyle name="Normal 5 2" xfId="150"/>
    <cellStyle name="Normal 6" xfId="151"/>
    <cellStyle name="Normal 6 2" xfId="152"/>
    <cellStyle name="Normal 7" xfId="153"/>
    <cellStyle name="Normal 7 2" xfId="154"/>
    <cellStyle name="Normal 8" xfId="155"/>
    <cellStyle name="Normal 8 2" xfId="156"/>
    <cellStyle name="Normal 9" xfId="157"/>
    <cellStyle name="Normal 9 2" xfId="223"/>
    <cellStyle name="Note 2" xfId="158"/>
    <cellStyle name="Note 2 2" xfId="159"/>
    <cellStyle name="Note 2 3" xfId="160"/>
    <cellStyle name="Note 2 3 10" xfId="646"/>
    <cellStyle name="Note 2 3 10 2" xfId="647"/>
    <cellStyle name="Note 2 3 11" xfId="648"/>
    <cellStyle name="Note 2 3 11 2" xfId="649"/>
    <cellStyle name="Note 2 3 12" xfId="650"/>
    <cellStyle name="Note 2 3 12 2" xfId="651"/>
    <cellStyle name="Note 2 3 13" xfId="652"/>
    <cellStyle name="Note 2 3 13 2" xfId="653"/>
    <cellStyle name="Note 2 3 14" xfId="654"/>
    <cellStyle name="Note 2 3 14 2" xfId="655"/>
    <cellStyle name="Note 2 3 15" xfId="656"/>
    <cellStyle name="Note 2 3 15 2" xfId="657"/>
    <cellStyle name="Note 2 3 16" xfId="658"/>
    <cellStyle name="Note 2 3 16 2" xfId="659"/>
    <cellStyle name="Note 2 3 17" xfId="660"/>
    <cellStyle name="Note 2 3 17 2" xfId="661"/>
    <cellStyle name="Note 2 3 18" xfId="662"/>
    <cellStyle name="Note 2 3 18 2" xfId="663"/>
    <cellStyle name="Note 2 3 19" xfId="664"/>
    <cellStyle name="Note 2 3 19 2" xfId="665"/>
    <cellStyle name="Note 2 3 2" xfId="174"/>
    <cellStyle name="Note 2 3 2 2" xfId="666"/>
    <cellStyle name="Note 2 3 20" xfId="667"/>
    <cellStyle name="Note 2 3 20 2" xfId="668"/>
    <cellStyle name="Note 2 3 21" xfId="669"/>
    <cellStyle name="Note 2 3 21 2" xfId="670"/>
    <cellStyle name="Note 2 3 22" xfId="671"/>
    <cellStyle name="Note 2 3 22 2" xfId="672"/>
    <cellStyle name="Note 2 3 23" xfId="673"/>
    <cellStyle name="Note 2 3 23 2" xfId="674"/>
    <cellStyle name="Note 2 3 24" xfId="675"/>
    <cellStyle name="Note 2 3 24 2" xfId="676"/>
    <cellStyle name="Note 2 3 25" xfId="677"/>
    <cellStyle name="Note 2 3 25 2" xfId="678"/>
    <cellStyle name="Note 2 3 26" xfId="679"/>
    <cellStyle name="Note 2 3 26 2" xfId="680"/>
    <cellStyle name="Note 2 3 27" xfId="681"/>
    <cellStyle name="Note 2 3 27 2" xfId="682"/>
    <cellStyle name="Note 2 3 28" xfId="683"/>
    <cellStyle name="Note 2 3 28 2" xfId="684"/>
    <cellStyle name="Note 2 3 29" xfId="685"/>
    <cellStyle name="Note 2 3 29 2" xfId="686"/>
    <cellStyle name="Note 2 3 3" xfId="201"/>
    <cellStyle name="Note 2 3 3 2" xfId="687"/>
    <cellStyle name="Note 2 3 30" xfId="688"/>
    <cellStyle name="Note 2 3 30 2" xfId="689"/>
    <cellStyle name="Note 2 3 31" xfId="690"/>
    <cellStyle name="Note 2 3 31 2" xfId="691"/>
    <cellStyle name="Note 2 3 32" xfId="692"/>
    <cellStyle name="Note 2 3 32 2" xfId="693"/>
    <cellStyle name="Note 2 3 33" xfId="694"/>
    <cellStyle name="Note 2 3 33 2" xfId="695"/>
    <cellStyle name="Note 2 3 34" xfId="696"/>
    <cellStyle name="Note 2 3 34 2" xfId="697"/>
    <cellStyle name="Note 2 3 35" xfId="698"/>
    <cellStyle name="Note 2 3 35 2" xfId="699"/>
    <cellStyle name="Note 2 3 36" xfId="700"/>
    <cellStyle name="Note 2 3 36 2" xfId="701"/>
    <cellStyle name="Note 2 3 37" xfId="702"/>
    <cellStyle name="Note 2 3 37 2" xfId="703"/>
    <cellStyle name="Note 2 3 38" xfId="704"/>
    <cellStyle name="Note 2 3 38 2" xfId="705"/>
    <cellStyle name="Note 2 3 39" xfId="706"/>
    <cellStyle name="Note 2 3 39 2" xfId="707"/>
    <cellStyle name="Note 2 3 4" xfId="202"/>
    <cellStyle name="Note 2 3 4 2" xfId="708"/>
    <cellStyle name="Note 2 3 40" xfId="709"/>
    <cellStyle name="Note 2 3 40 2" xfId="710"/>
    <cellStyle name="Note 2 3 41" xfId="711"/>
    <cellStyle name="Note 2 3 41 2" xfId="712"/>
    <cellStyle name="Note 2 3 42" xfId="713"/>
    <cellStyle name="Note 2 3 42 2" xfId="714"/>
    <cellStyle name="Note 2 3 43" xfId="715"/>
    <cellStyle name="Note 2 3 43 2" xfId="716"/>
    <cellStyle name="Note 2 3 44" xfId="717"/>
    <cellStyle name="Note 2 3 44 2" xfId="718"/>
    <cellStyle name="Note 2 3 45" xfId="719"/>
    <cellStyle name="Note 2 3 45 2" xfId="720"/>
    <cellStyle name="Note 2 3 46" xfId="721"/>
    <cellStyle name="Note 2 3 46 2" xfId="722"/>
    <cellStyle name="Note 2 3 47" xfId="723"/>
    <cellStyle name="Note 2 3 47 2" xfId="724"/>
    <cellStyle name="Note 2 3 48" xfId="725"/>
    <cellStyle name="Note 2 3 48 2" xfId="726"/>
    <cellStyle name="Note 2 3 49" xfId="727"/>
    <cellStyle name="Note 2 3 49 2" xfId="728"/>
    <cellStyle name="Note 2 3 5" xfId="203"/>
    <cellStyle name="Note 2 3 5 2" xfId="729"/>
    <cellStyle name="Note 2 3 50" xfId="730"/>
    <cellStyle name="Note 2 3 50 2" xfId="731"/>
    <cellStyle name="Note 2 3 51" xfId="732"/>
    <cellStyle name="Note 2 3 51 2" xfId="733"/>
    <cellStyle name="Note 2 3 52" xfId="734"/>
    <cellStyle name="Note 2 3 52 2" xfId="735"/>
    <cellStyle name="Note 2 3 53" xfId="736"/>
    <cellStyle name="Note 2 3 54" xfId="737"/>
    <cellStyle name="Note 2 3 55" xfId="738"/>
    <cellStyle name="Note 2 3 56" xfId="739"/>
    <cellStyle name="Note 2 3 57" xfId="740"/>
    <cellStyle name="Note 2 3 6" xfId="204"/>
    <cellStyle name="Note 2 3 6 2" xfId="741"/>
    <cellStyle name="Note 2 3 7" xfId="205"/>
    <cellStyle name="Note 2 3 7 2" xfId="742"/>
    <cellStyle name="Note 2 3 8" xfId="206"/>
    <cellStyle name="Note 2 3 8 2" xfId="743"/>
    <cellStyle name="Note 2 3 9" xfId="744"/>
    <cellStyle name="Note 2 3 9 2" xfId="745"/>
    <cellStyle name="Note 2 4" xfId="161"/>
    <cellStyle name="Note 2 4 10" xfId="746"/>
    <cellStyle name="Note 2 4 10 2" xfId="747"/>
    <cellStyle name="Note 2 4 11" xfId="748"/>
    <cellStyle name="Note 2 4 11 2" xfId="749"/>
    <cellStyle name="Note 2 4 12" xfId="750"/>
    <cellStyle name="Note 2 4 12 2" xfId="751"/>
    <cellStyle name="Note 2 4 13" xfId="752"/>
    <cellStyle name="Note 2 4 13 2" xfId="753"/>
    <cellStyle name="Note 2 4 14" xfId="754"/>
    <cellStyle name="Note 2 4 14 2" xfId="755"/>
    <cellStyle name="Note 2 4 15" xfId="756"/>
    <cellStyle name="Note 2 4 15 2" xfId="757"/>
    <cellStyle name="Note 2 4 16" xfId="758"/>
    <cellStyle name="Note 2 4 16 2" xfId="759"/>
    <cellStyle name="Note 2 4 17" xfId="760"/>
    <cellStyle name="Note 2 4 17 2" xfId="761"/>
    <cellStyle name="Note 2 4 18" xfId="762"/>
    <cellStyle name="Note 2 4 18 2" xfId="763"/>
    <cellStyle name="Note 2 4 19" xfId="764"/>
    <cellStyle name="Note 2 4 19 2" xfId="765"/>
    <cellStyle name="Note 2 4 2" xfId="175"/>
    <cellStyle name="Note 2 4 2 2" xfId="766"/>
    <cellStyle name="Note 2 4 20" xfId="767"/>
    <cellStyle name="Note 2 4 20 2" xfId="768"/>
    <cellStyle name="Note 2 4 21" xfId="769"/>
    <cellStyle name="Note 2 4 21 2" xfId="770"/>
    <cellStyle name="Note 2 4 22" xfId="771"/>
    <cellStyle name="Note 2 4 22 2" xfId="772"/>
    <cellStyle name="Note 2 4 23" xfId="773"/>
    <cellStyle name="Note 2 4 23 2" xfId="774"/>
    <cellStyle name="Note 2 4 24" xfId="775"/>
    <cellStyle name="Note 2 4 24 2" xfId="776"/>
    <cellStyle name="Note 2 4 25" xfId="777"/>
    <cellStyle name="Note 2 4 25 2" xfId="778"/>
    <cellStyle name="Note 2 4 26" xfId="779"/>
    <cellStyle name="Note 2 4 26 2" xfId="780"/>
    <cellStyle name="Note 2 4 27" xfId="781"/>
    <cellStyle name="Note 2 4 27 2" xfId="782"/>
    <cellStyle name="Note 2 4 28" xfId="783"/>
    <cellStyle name="Note 2 4 28 2" xfId="784"/>
    <cellStyle name="Note 2 4 29" xfId="785"/>
    <cellStyle name="Note 2 4 29 2" xfId="786"/>
    <cellStyle name="Note 2 4 3" xfId="207"/>
    <cellStyle name="Note 2 4 3 2" xfId="787"/>
    <cellStyle name="Note 2 4 30" xfId="788"/>
    <cellStyle name="Note 2 4 30 2" xfId="789"/>
    <cellStyle name="Note 2 4 31" xfId="790"/>
    <cellStyle name="Note 2 4 31 2" xfId="791"/>
    <cellStyle name="Note 2 4 32" xfId="792"/>
    <cellStyle name="Note 2 4 32 2" xfId="793"/>
    <cellStyle name="Note 2 4 33" xfId="794"/>
    <cellStyle name="Note 2 4 33 2" xfId="795"/>
    <cellStyle name="Note 2 4 34" xfId="796"/>
    <cellStyle name="Note 2 4 34 2" xfId="797"/>
    <cellStyle name="Note 2 4 35" xfId="798"/>
    <cellStyle name="Note 2 4 35 2" xfId="799"/>
    <cellStyle name="Note 2 4 36" xfId="800"/>
    <cellStyle name="Note 2 4 36 2" xfId="801"/>
    <cellStyle name="Note 2 4 37" xfId="802"/>
    <cellStyle name="Note 2 4 37 2" xfId="803"/>
    <cellStyle name="Note 2 4 38" xfId="804"/>
    <cellStyle name="Note 2 4 38 2" xfId="805"/>
    <cellStyle name="Note 2 4 39" xfId="806"/>
    <cellStyle name="Note 2 4 39 2" xfId="807"/>
    <cellStyle name="Note 2 4 4" xfId="208"/>
    <cellStyle name="Note 2 4 4 2" xfId="808"/>
    <cellStyle name="Note 2 4 40" xfId="809"/>
    <cellStyle name="Note 2 4 40 2" xfId="810"/>
    <cellStyle name="Note 2 4 41" xfId="811"/>
    <cellStyle name="Note 2 4 41 2" xfId="812"/>
    <cellStyle name="Note 2 4 42" xfId="813"/>
    <cellStyle name="Note 2 4 42 2" xfId="814"/>
    <cellStyle name="Note 2 4 43" xfId="815"/>
    <cellStyle name="Note 2 4 43 2" xfId="816"/>
    <cellStyle name="Note 2 4 44" xfId="817"/>
    <cellStyle name="Note 2 4 44 2" xfId="818"/>
    <cellStyle name="Note 2 4 45" xfId="819"/>
    <cellStyle name="Note 2 4 45 2" xfId="820"/>
    <cellStyle name="Note 2 4 46" xfId="821"/>
    <cellStyle name="Note 2 4 46 2" xfId="822"/>
    <cellStyle name="Note 2 4 47" xfId="823"/>
    <cellStyle name="Note 2 4 47 2" xfId="824"/>
    <cellStyle name="Note 2 4 48" xfId="825"/>
    <cellStyle name="Note 2 4 48 2" xfId="826"/>
    <cellStyle name="Note 2 4 49" xfId="827"/>
    <cellStyle name="Note 2 4 49 2" xfId="828"/>
    <cellStyle name="Note 2 4 5" xfId="209"/>
    <cellStyle name="Note 2 4 5 2" xfId="829"/>
    <cellStyle name="Note 2 4 50" xfId="830"/>
    <cellStyle name="Note 2 4 50 2" xfId="831"/>
    <cellStyle name="Note 2 4 51" xfId="832"/>
    <cellStyle name="Note 2 4 51 2" xfId="833"/>
    <cellStyle name="Note 2 4 52" xfId="834"/>
    <cellStyle name="Note 2 4 52 2" xfId="835"/>
    <cellStyle name="Note 2 4 53" xfId="836"/>
    <cellStyle name="Note 2 4 54" xfId="837"/>
    <cellStyle name="Note 2 4 55" xfId="838"/>
    <cellStyle name="Note 2 4 56" xfId="839"/>
    <cellStyle name="Note 2 4 57" xfId="840"/>
    <cellStyle name="Note 2 4 6" xfId="210"/>
    <cellStyle name="Note 2 4 6 2" xfId="841"/>
    <cellStyle name="Note 2 4 7" xfId="211"/>
    <cellStyle name="Note 2 4 7 2" xfId="842"/>
    <cellStyle name="Note 2 4 8" xfId="843"/>
    <cellStyle name="Note 2 4 8 2" xfId="844"/>
    <cellStyle name="Note 2 4 9" xfId="845"/>
    <cellStyle name="Note 2 4 9 2" xfId="846"/>
    <cellStyle name="Note 2 5" xfId="176"/>
    <cellStyle name="Note 2 5 2" xfId="847"/>
    <cellStyle name="Note 2 6" xfId="185"/>
    <cellStyle name="Note 2 6 2" xfId="848"/>
    <cellStyle name="Note 2 7" xfId="186"/>
    <cellStyle name="Note 2 7 2" xfId="849"/>
    <cellStyle name="Note 2 8" xfId="850"/>
    <cellStyle name="Note 3" xfId="162"/>
    <cellStyle name="Output 2" xfId="163"/>
    <cellStyle name="Output 2 10" xfId="851"/>
    <cellStyle name="Output 2 10 2" xfId="852"/>
    <cellStyle name="Output 2 11" xfId="853"/>
    <cellStyle name="Output 2 11 2" xfId="854"/>
    <cellStyle name="Output 2 12" xfId="855"/>
    <cellStyle name="Output 2 12 2" xfId="856"/>
    <cellStyle name="Output 2 13" xfId="857"/>
    <cellStyle name="Output 2 13 2" xfId="858"/>
    <cellStyle name="Output 2 14" xfId="859"/>
    <cellStyle name="Output 2 14 2" xfId="860"/>
    <cellStyle name="Output 2 15" xfId="861"/>
    <cellStyle name="Output 2 15 2" xfId="862"/>
    <cellStyle name="Output 2 16" xfId="863"/>
    <cellStyle name="Output 2 16 2" xfId="864"/>
    <cellStyle name="Output 2 17" xfId="865"/>
    <cellStyle name="Output 2 17 2" xfId="866"/>
    <cellStyle name="Output 2 18" xfId="867"/>
    <cellStyle name="Output 2 18 2" xfId="868"/>
    <cellStyle name="Output 2 19" xfId="869"/>
    <cellStyle name="Output 2 19 2" xfId="870"/>
    <cellStyle name="Output 2 2" xfId="164"/>
    <cellStyle name="Output 2 2 10" xfId="871"/>
    <cellStyle name="Output 2 2 10 2" xfId="872"/>
    <cellStyle name="Output 2 2 11" xfId="873"/>
    <cellStyle name="Output 2 2 11 2" xfId="874"/>
    <cellStyle name="Output 2 2 12" xfId="875"/>
    <cellStyle name="Output 2 2 12 2" xfId="876"/>
    <cellStyle name="Output 2 2 13" xfId="877"/>
    <cellStyle name="Output 2 2 13 2" xfId="878"/>
    <cellStyle name="Output 2 2 14" xfId="879"/>
    <cellStyle name="Output 2 2 14 2" xfId="880"/>
    <cellStyle name="Output 2 2 15" xfId="881"/>
    <cellStyle name="Output 2 2 15 2" xfId="882"/>
    <cellStyle name="Output 2 2 16" xfId="883"/>
    <cellStyle name="Output 2 2 16 2" xfId="884"/>
    <cellStyle name="Output 2 2 17" xfId="885"/>
    <cellStyle name="Output 2 2 17 2" xfId="886"/>
    <cellStyle name="Output 2 2 18" xfId="887"/>
    <cellStyle name="Output 2 2 18 2" xfId="888"/>
    <cellStyle name="Output 2 2 19" xfId="889"/>
    <cellStyle name="Output 2 2 19 2" xfId="890"/>
    <cellStyle name="Output 2 2 2" xfId="177"/>
    <cellStyle name="Output 2 2 2 2" xfId="891"/>
    <cellStyle name="Output 2 2 20" xfId="892"/>
    <cellStyle name="Output 2 2 20 2" xfId="893"/>
    <cellStyle name="Output 2 2 21" xfId="894"/>
    <cellStyle name="Output 2 2 21 2" xfId="895"/>
    <cellStyle name="Output 2 2 22" xfId="896"/>
    <cellStyle name="Output 2 2 22 2" xfId="897"/>
    <cellStyle name="Output 2 2 23" xfId="898"/>
    <cellStyle name="Output 2 2 23 2" xfId="899"/>
    <cellStyle name="Output 2 2 24" xfId="900"/>
    <cellStyle name="Output 2 2 24 2" xfId="901"/>
    <cellStyle name="Output 2 2 25" xfId="902"/>
    <cellStyle name="Output 2 2 25 2" xfId="903"/>
    <cellStyle name="Output 2 2 26" xfId="904"/>
    <cellStyle name="Output 2 2 26 2" xfId="905"/>
    <cellStyle name="Output 2 2 27" xfId="906"/>
    <cellStyle name="Output 2 2 27 2" xfId="907"/>
    <cellStyle name="Output 2 2 28" xfId="908"/>
    <cellStyle name="Output 2 2 28 2" xfId="909"/>
    <cellStyle name="Output 2 2 29" xfId="910"/>
    <cellStyle name="Output 2 2 29 2" xfId="911"/>
    <cellStyle name="Output 2 2 3" xfId="212"/>
    <cellStyle name="Output 2 2 3 2" xfId="912"/>
    <cellStyle name="Output 2 2 30" xfId="913"/>
    <cellStyle name="Output 2 2 30 2" xfId="914"/>
    <cellStyle name="Output 2 2 31" xfId="915"/>
    <cellStyle name="Output 2 2 31 2" xfId="916"/>
    <cellStyle name="Output 2 2 32" xfId="917"/>
    <cellStyle name="Output 2 2 32 2" xfId="918"/>
    <cellStyle name="Output 2 2 33" xfId="919"/>
    <cellStyle name="Output 2 2 33 2" xfId="920"/>
    <cellStyle name="Output 2 2 34" xfId="921"/>
    <cellStyle name="Output 2 2 34 2" xfId="922"/>
    <cellStyle name="Output 2 2 35" xfId="923"/>
    <cellStyle name="Output 2 2 35 2" xfId="924"/>
    <cellStyle name="Output 2 2 36" xfId="925"/>
    <cellStyle name="Output 2 2 36 2" xfId="926"/>
    <cellStyle name="Output 2 2 37" xfId="927"/>
    <cellStyle name="Output 2 2 37 2" xfId="928"/>
    <cellStyle name="Output 2 2 38" xfId="929"/>
    <cellStyle name="Output 2 2 38 2" xfId="930"/>
    <cellStyle name="Output 2 2 39" xfId="931"/>
    <cellStyle name="Output 2 2 39 2" xfId="932"/>
    <cellStyle name="Output 2 2 4" xfId="213"/>
    <cellStyle name="Output 2 2 4 2" xfId="933"/>
    <cellStyle name="Output 2 2 40" xfId="934"/>
    <cellStyle name="Output 2 2 40 2" xfId="935"/>
    <cellStyle name="Output 2 2 41" xfId="936"/>
    <cellStyle name="Output 2 2 41 2" xfId="937"/>
    <cellStyle name="Output 2 2 42" xfId="938"/>
    <cellStyle name="Output 2 2 42 2" xfId="939"/>
    <cellStyle name="Output 2 2 43" xfId="940"/>
    <cellStyle name="Output 2 2 43 2" xfId="941"/>
    <cellStyle name="Output 2 2 44" xfId="942"/>
    <cellStyle name="Output 2 2 44 2" xfId="943"/>
    <cellStyle name="Output 2 2 45" xfId="944"/>
    <cellStyle name="Output 2 2 45 2" xfId="945"/>
    <cellStyle name="Output 2 2 46" xfId="946"/>
    <cellStyle name="Output 2 2 46 2" xfId="947"/>
    <cellStyle name="Output 2 2 47" xfId="948"/>
    <cellStyle name="Output 2 2 47 2" xfId="949"/>
    <cellStyle name="Output 2 2 48" xfId="950"/>
    <cellStyle name="Output 2 2 48 2" xfId="951"/>
    <cellStyle name="Output 2 2 49" xfId="952"/>
    <cellStyle name="Output 2 2 49 2" xfId="953"/>
    <cellStyle name="Output 2 2 5" xfId="214"/>
    <cellStyle name="Output 2 2 5 2" xfId="954"/>
    <cellStyle name="Output 2 2 50" xfId="955"/>
    <cellStyle name="Output 2 2 50 2" xfId="956"/>
    <cellStyle name="Output 2 2 51" xfId="957"/>
    <cellStyle name="Output 2 2 51 2" xfId="958"/>
    <cellStyle name="Output 2 2 52" xfId="959"/>
    <cellStyle name="Output 2 2 52 2" xfId="960"/>
    <cellStyle name="Output 2 2 53" xfId="961"/>
    <cellStyle name="Output 2 2 54" xfId="962"/>
    <cellStyle name="Output 2 2 55" xfId="963"/>
    <cellStyle name="Output 2 2 56" xfId="964"/>
    <cellStyle name="Output 2 2 57" xfId="965"/>
    <cellStyle name="Output 2 2 6" xfId="215"/>
    <cellStyle name="Output 2 2 6 2" xfId="966"/>
    <cellStyle name="Output 2 2 7" xfId="216"/>
    <cellStyle name="Output 2 2 7 2" xfId="967"/>
    <cellStyle name="Output 2 2 8" xfId="968"/>
    <cellStyle name="Output 2 2 8 2" xfId="969"/>
    <cellStyle name="Output 2 2 9" xfId="970"/>
    <cellStyle name="Output 2 2 9 2" xfId="971"/>
    <cellStyle name="Output 2 20" xfId="972"/>
    <cellStyle name="Output 2 20 2" xfId="973"/>
    <cellStyle name="Output 2 21" xfId="974"/>
    <cellStyle name="Output 2 21 2" xfId="975"/>
    <cellStyle name="Output 2 22" xfId="976"/>
    <cellStyle name="Output 2 22 2" xfId="977"/>
    <cellStyle name="Output 2 23" xfId="978"/>
    <cellStyle name="Output 2 23 2" xfId="979"/>
    <cellStyle name="Output 2 24" xfId="980"/>
    <cellStyle name="Output 2 24 2" xfId="981"/>
    <cellStyle name="Output 2 25" xfId="982"/>
    <cellStyle name="Output 2 25 2" xfId="983"/>
    <cellStyle name="Output 2 26" xfId="984"/>
    <cellStyle name="Output 2 26 2" xfId="985"/>
    <cellStyle name="Output 2 27" xfId="986"/>
    <cellStyle name="Output 2 27 2" xfId="987"/>
    <cellStyle name="Output 2 28" xfId="988"/>
    <cellStyle name="Output 2 28 2" xfId="989"/>
    <cellStyle name="Output 2 29" xfId="990"/>
    <cellStyle name="Output 2 29 2" xfId="991"/>
    <cellStyle name="Output 2 3" xfId="178"/>
    <cellStyle name="Output 2 3 2" xfId="992"/>
    <cellStyle name="Output 2 30" xfId="993"/>
    <cellStyle name="Output 2 30 2" xfId="994"/>
    <cellStyle name="Output 2 31" xfId="995"/>
    <cellStyle name="Output 2 31 2" xfId="996"/>
    <cellStyle name="Output 2 32" xfId="997"/>
    <cellStyle name="Output 2 32 2" xfId="998"/>
    <cellStyle name="Output 2 33" xfId="999"/>
    <cellStyle name="Output 2 33 2" xfId="1000"/>
    <cellStyle name="Output 2 34" xfId="1001"/>
    <cellStyle name="Output 2 34 2" xfId="1002"/>
    <cellStyle name="Output 2 35" xfId="1003"/>
    <cellStyle name="Output 2 35 2" xfId="1004"/>
    <cellStyle name="Output 2 36" xfId="1005"/>
    <cellStyle name="Output 2 36 2" xfId="1006"/>
    <cellStyle name="Output 2 37" xfId="1007"/>
    <cellStyle name="Output 2 37 2" xfId="1008"/>
    <cellStyle name="Output 2 38" xfId="1009"/>
    <cellStyle name="Output 2 38 2" xfId="1010"/>
    <cellStyle name="Output 2 39" xfId="1011"/>
    <cellStyle name="Output 2 39 2" xfId="1012"/>
    <cellStyle name="Output 2 4" xfId="187"/>
    <cellStyle name="Output 2 4 2" xfId="1013"/>
    <cellStyle name="Output 2 40" xfId="1014"/>
    <cellStyle name="Output 2 40 2" xfId="1015"/>
    <cellStyle name="Output 2 41" xfId="1016"/>
    <cellStyle name="Output 2 41 2" xfId="1017"/>
    <cellStyle name="Output 2 42" xfId="1018"/>
    <cellStyle name="Output 2 42 2" xfId="1019"/>
    <cellStyle name="Output 2 43" xfId="1020"/>
    <cellStyle name="Output 2 43 2" xfId="1021"/>
    <cellStyle name="Output 2 44" xfId="1022"/>
    <cellStyle name="Output 2 44 2" xfId="1023"/>
    <cellStyle name="Output 2 45" xfId="1024"/>
    <cellStyle name="Output 2 45 2" xfId="1025"/>
    <cellStyle name="Output 2 46" xfId="1026"/>
    <cellStyle name="Output 2 46 2" xfId="1027"/>
    <cellStyle name="Output 2 47" xfId="1028"/>
    <cellStyle name="Output 2 47 2" xfId="1029"/>
    <cellStyle name="Output 2 48" xfId="1030"/>
    <cellStyle name="Output 2 48 2" xfId="1031"/>
    <cellStyle name="Output 2 49" xfId="1032"/>
    <cellStyle name="Output 2 49 2" xfId="1033"/>
    <cellStyle name="Output 2 5" xfId="188"/>
    <cellStyle name="Output 2 5 2" xfId="1034"/>
    <cellStyle name="Output 2 50" xfId="1035"/>
    <cellStyle name="Output 2 50 2" xfId="1036"/>
    <cellStyle name="Output 2 51" xfId="1037"/>
    <cellStyle name="Output 2 51 2" xfId="1038"/>
    <cellStyle name="Output 2 52" xfId="1039"/>
    <cellStyle name="Output 2 52 2" xfId="1040"/>
    <cellStyle name="Output 2 53" xfId="1041"/>
    <cellStyle name="Output 2 53 2" xfId="1042"/>
    <cellStyle name="Output 2 54" xfId="1043"/>
    <cellStyle name="Output 2 55" xfId="1044"/>
    <cellStyle name="Output 2 56" xfId="1045"/>
    <cellStyle name="Output 2 57" xfId="1046"/>
    <cellStyle name="Output 2 58" xfId="1047"/>
    <cellStyle name="Output 2 6" xfId="1048"/>
    <cellStyle name="Output 2 6 2" xfId="1049"/>
    <cellStyle name="Output 2 7" xfId="1050"/>
    <cellStyle name="Output 2 7 2" xfId="1051"/>
    <cellStyle name="Output 2 8" xfId="1052"/>
    <cellStyle name="Output 2 8 2" xfId="1053"/>
    <cellStyle name="Output 2 9" xfId="1054"/>
    <cellStyle name="Output 2 9 2" xfId="1055"/>
    <cellStyle name="Percent 2" xfId="165"/>
    <cellStyle name="Percent 2 2" xfId="1056"/>
    <cellStyle name="Percent 2 3" xfId="1057"/>
    <cellStyle name="Title 2" xfId="166"/>
    <cellStyle name="Total 2" xfId="167"/>
    <cellStyle name="Total 2 10" xfId="1058"/>
    <cellStyle name="Total 2 10 2" xfId="1059"/>
    <cellStyle name="Total 2 11" xfId="1060"/>
    <cellStyle name="Total 2 11 2" xfId="1061"/>
    <cellStyle name="Total 2 12" xfId="1062"/>
    <cellStyle name="Total 2 12 2" xfId="1063"/>
    <cellStyle name="Total 2 13" xfId="1064"/>
    <cellStyle name="Total 2 13 2" xfId="1065"/>
    <cellStyle name="Total 2 14" xfId="1066"/>
    <cellStyle name="Total 2 14 2" xfId="1067"/>
    <cellStyle name="Total 2 15" xfId="1068"/>
    <cellStyle name="Total 2 15 2" xfId="1069"/>
    <cellStyle name="Total 2 16" xfId="1070"/>
    <cellStyle name="Total 2 16 2" xfId="1071"/>
    <cellStyle name="Total 2 17" xfId="1072"/>
    <cellStyle name="Total 2 17 2" xfId="1073"/>
    <cellStyle name="Total 2 18" xfId="1074"/>
    <cellStyle name="Total 2 18 2" xfId="1075"/>
    <cellStyle name="Total 2 19" xfId="1076"/>
    <cellStyle name="Total 2 19 2" xfId="1077"/>
    <cellStyle name="Total 2 2" xfId="168"/>
    <cellStyle name="Total 2 2 10" xfId="1078"/>
    <cellStyle name="Total 2 2 10 2" xfId="1079"/>
    <cellStyle name="Total 2 2 11" xfId="1080"/>
    <cellStyle name="Total 2 2 11 2" xfId="1081"/>
    <cellStyle name="Total 2 2 12" xfId="1082"/>
    <cellStyle name="Total 2 2 12 2" xfId="1083"/>
    <cellStyle name="Total 2 2 13" xfId="1084"/>
    <cellStyle name="Total 2 2 13 2" xfId="1085"/>
    <cellStyle name="Total 2 2 14" xfId="1086"/>
    <cellStyle name="Total 2 2 14 2" xfId="1087"/>
    <cellStyle name="Total 2 2 15" xfId="1088"/>
    <cellStyle name="Total 2 2 15 2" xfId="1089"/>
    <cellStyle name="Total 2 2 16" xfId="1090"/>
    <cellStyle name="Total 2 2 16 2" xfId="1091"/>
    <cellStyle name="Total 2 2 17" xfId="1092"/>
    <cellStyle name="Total 2 2 17 2" xfId="1093"/>
    <cellStyle name="Total 2 2 18" xfId="1094"/>
    <cellStyle name="Total 2 2 18 2" xfId="1095"/>
    <cellStyle name="Total 2 2 19" xfId="1096"/>
    <cellStyle name="Total 2 2 19 2" xfId="1097"/>
    <cellStyle name="Total 2 2 2" xfId="179"/>
    <cellStyle name="Total 2 2 2 2" xfId="1098"/>
    <cellStyle name="Total 2 2 20" xfId="1099"/>
    <cellStyle name="Total 2 2 20 2" xfId="1100"/>
    <cellStyle name="Total 2 2 21" xfId="1101"/>
    <cellStyle name="Total 2 2 21 2" xfId="1102"/>
    <cellStyle name="Total 2 2 22" xfId="1103"/>
    <cellStyle name="Total 2 2 22 2" xfId="1104"/>
    <cellStyle name="Total 2 2 23" xfId="1105"/>
    <cellStyle name="Total 2 2 23 2" xfId="1106"/>
    <cellStyle name="Total 2 2 24" xfId="1107"/>
    <cellStyle name="Total 2 2 24 2" xfId="1108"/>
    <cellStyle name="Total 2 2 25" xfId="1109"/>
    <cellStyle name="Total 2 2 25 2" xfId="1110"/>
    <cellStyle name="Total 2 2 26" xfId="1111"/>
    <cellStyle name="Total 2 2 26 2" xfId="1112"/>
    <cellStyle name="Total 2 2 27" xfId="1113"/>
    <cellStyle name="Total 2 2 27 2" xfId="1114"/>
    <cellStyle name="Total 2 2 28" xfId="1115"/>
    <cellStyle name="Total 2 2 28 2" xfId="1116"/>
    <cellStyle name="Total 2 2 29" xfId="1117"/>
    <cellStyle name="Total 2 2 29 2" xfId="1118"/>
    <cellStyle name="Total 2 2 3" xfId="217"/>
    <cellStyle name="Total 2 2 3 2" xfId="1119"/>
    <cellStyle name="Total 2 2 30" xfId="1120"/>
    <cellStyle name="Total 2 2 30 2" xfId="1121"/>
    <cellStyle name="Total 2 2 31" xfId="1122"/>
    <cellStyle name="Total 2 2 31 2" xfId="1123"/>
    <cellStyle name="Total 2 2 32" xfId="1124"/>
    <cellStyle name="Total 2 2 32 2" xfId="1125"/>
    <cellStyle name="Total 2 2 33" xfId="1126"/>
    <cellStyle name="Total 2 2 33 2" xfId="1127"/>
    <cellStyle name="Total 2 2 34" xfId="1128"/>
    <cellStyle name="Total 2 2 34 2" xfId="1129"/>
    <cellStyle name="Total 2 2 35" xfId="1130"/>
    <cellStyle name="Total 2 2 35 2" xfId="1131"/>
    <cellStyle name="Total 2 2 36" xfId="1132"/>
    <cellStyle name="Total 2 2 36 2" xfId="1133"/>
    <cellStyle name="Total 2 2 37" xfId="1134"/>
    <cellStyle name="Total 2 2 37 2" xfId="1135"/>
    <cellStyle name="Total 2 2 38" xfId="1136"/>
    <cellStyle name="Total 2 2 38 2" xfId="1137"/>
    <cellStyle name="Total 2 2 39" xfId="1138"/>
    <cellStyle name="Total 2 2 39 2" xfId="1139"/>
    <cellStyle name="Total 2 2 4" xfId="218"/>
    <cellStyle name="Total 2 2 4 2" xfId="1140"/>
    <cellStyle name="Total 2 2 40" xfId="1141"/>
    <cellStyle name="Total 2 2 40 2" xfId="1142"/>
    <cellStyle name="Total 2 2 41" xfId="1143"/>
    <cellStyle name="Total 2 2 41 2" xfId="1144"/>
    <cellStyle name="Total 2 2 42" xfId="1145"/>
    <cellStyle name="Total 2 2 42 2" xfId="1146"/>
    <cellStyle name="Total 2 2 43" xfId="1147"/>
    <cellStyle name="Total 2 2 43 2" xfId="1148"/>
    <cellStyle name="Total 2 2 44" xfId="1149"/>
    <cellStyle name="Total 2 2 44 2" xfId="1150"/>
    <cellStyle name="Total 2 2 45" xfId="1151"/>
    <cellStyle name="Total 2 2 45 2" xfId="1152"/>
    <cellStyle name="Total 2 2 46" xfId="1153"/>
    <cellStyle name="Total 2 2 46 2" xfId="1154"/>
    <cellStyle name="Total 2 2 47" xfId="1155"/>
    <cellStyle name="Total 2 2 47 2" xfId="1156"/>
    <cellStyle name="Total 2 2 48" xfId="1157"/>
    <cellStyle name="Total 2 2 48 2" xfId="1158"/>
    <cellStyle name="Total 2 2 49" xfId="1159"/>
    <cellStyle name="Total 2 2 49 2" xfId="1160"/>
    <cellStyle name="Total 2 2 5" xfId="219"/>
    <cellStyle name="Total 2 2 5 2" xfId="1161"/>
    <cellStyle name="Total 2 2 50" xfId="1162"/>
    <cellStyle name="Total 2 2 50 2" xfId="1163"/>
    <cellStyle name="Total 2 2 51" xfId="1164"/>
    <cellStyle name="Total 2 2 51 2" xfId="1165"/>
    <cellStyle name="Total 2 2 52" xfId="1166"/>
    <cellStyle name="Total 2 2 52 2" xfId="1167"/>
    <cellStyle name="Total 2 2 53" xfId="1168"/>
    <cellStyle name="Total 2 2 54" xfId="1169"/>
    <cellStyle name="Total 2 2 55" xfId="1170"/>
    <cellStyle name="Total 2 2 56" xfId="1171"/>
    <cellStyle name="Total 2 2 57" xfId="1172"/>
    <cellStyle name="Total 2 2 6" xfId="220"/>
    <cellStyle name="Total 2 2 6 2" xfId="1173"/>
    <cellStyle name="Total 2 2 7" xfId="221"/>
    <cellStyle name="Total 2 2 7 2" xfId="1174"/>
    <cellStyle name="Total 2 2 8" xfId="1175"/>
    <cellStyle name="Total 2 2 8 2" xfId="1176"/>
    <cellStyle name="Total 2 2 9" xfId="1177"/>
    <cellStyle name="Total 2 2 9 2" xfId="1178"/>
    <cellStyle name="Total 2 20" xfId="1179"/>
    <cellStyle name="Total 2 20 2" xfId="1180"/>
    <cellStyle name="Total 2 21" xfId="1181"/>
    <cellStyle name="Total 2 21 2" xfId="1182"/>
    <cellStyle name="Total 2 22" xfId="1183"/>
    <cellStyle name="Total 2 22 2" xfId="1184"/>
    <cellStyle name="Total 2 23" xfId="1185"/>
    <cellStyle name="Total 2 23 2" xfId="1186"/>
    <cellStyle name="Total 2 24" xfId="1187"/>
    <cellStyle name="Total 2 24 2" xfId="1188"/>
    <cellStyle name="Total 2 25" xfId="1189"/>
    <cellStyle name="Total 2 25 2" xfId="1190"/>
    <cellStyle name="Total 2 26" xfId="1191"/>
    <cellStyle name="Total 2 26 2" xfId="1192"/>
    <cellStyle name="Total 2 27" xfId="1193"/>
    <cellStyle name="Total 2 27 2" xfId="1194"/>
    <cellStyle name="Total 2 28" xfId="1195"/>
    <cellStyle name="Total 2 28 2" xfId="1196"/>
    <cellStyle name="Total 2 29" xfId="1197"/>
    <cellStyle name="Total 2 29 2" xfId="1198"/>
    <cellStyle name="Total 2 3" xfId="180"/>
    <cellStyle name="Total 2 3 2" xfId="1199"/>
    <cellStyle name="Total 2 30" xfId="1200"/>
    <cellStyle name="Total 2 30 2" xfId="1201"/>
    <cellStyle name="Total 2 31" xfId="1202"/>
    <cellStyle name="Total 2 31 2" xfId="1203"/>
    <cellStyle name="Total 2 32" xfId="1204"/>
    <cellStyle name="Total 2 32 2" xfId="1205"/>
    <cellStyle name="Total 2 33" xfId="1206"/>
    <cellStyle name="Total 2 33 2" xfId="1207"/>
    <cellStyle name="Total 2 34" xfId="1208"/>
    <cellStyle name="Total 2 34 2" xfId="1209"/>
    <cellStyle name="Total 2 35" xfId="1210"/>
    <cellStyle name="Total 2 35 2" xfId="1211"/>
    <cellStyle name="Total 2 36" xfId="1212"/>
    <cellStyle name="Total 2 36 2" xfId="1213"/>
    <cellStyle name="Total 2 37" xfId="1214"/>
    <cellStyle name="Total 2 37 2" xfId="1215"/>
    <cellStyle name="Total 2 38" xfId="1216"/>
    <cellStyle name="Total 2 38 2" xfId="1217"/>
    <cellStyle name="Total 2 39" xfId="1218"/>
    <cellStyle name="Total 2 39 2" xfId="1219"/>
    <cellStyle name="Total 2 4" xfId="189"/>
    <cellStyle name="Total 2 4 2" xfId="1220"/>
    <cellStyle name="Total 2 40" xfId="1221"/>
    <cellStyle name="Total 2 40 2" xfId="1222"/>
    <cellStyle name="Total 2 41" xfId="1223"/>
    <cellStyle name="Total 2 41 2" xfId="1224"/>
    <cellStyle name="Total 2 42" xfId="1225"/>
    <cellStyle name="Total 2 42 2" xfId="1226"/>
    <cellStyle name="Total 2 43" xfId="1227"/>
    <cellStyle name="Total 2 43 2" xfId="1228"/>
    <cellStyle name="Total 2 44" xfId="1229"/>
    <cellStyle name="Total 2 44 2" xfId="1230"/>
    <cellStyle name="Total 2 45" xfId="1231"/>
    <cellStyle name="Total 2 45 2" xfId="1232"/>
    <cellStyle name="Total 2 46" xfId="1233"/>
    <cellStyle name="Total 2 46 2" xfId="1234"/>
    <cellStyle name="Total 2 47" xfId="1235"/>
    <cellStyle name="Total 2 47 2" xfId="1236"/>
    <cellStyle name="Total 2 48" xfId="1237"/>
    <cellStyle name="Total 2 48 2" xfId="1238"/>
    <cellStyle name="Total 2 49" xfId="1239"/>
    <cellStyle name="Total 2 49 2" xfId="1240"/>
    <cellStyle name="Total 2 5" xfId="190"/>
    <cellStyle name="Total 2 5 2" xfId="1241"/>
    <cellStyle name="Total 2 50" xfId="1242"/>
    <cellStyle name="Total 2 50 2" xfId="1243"/>
    <cellStyle name="Total 2 51" xfId="1244"/>
    <cellStyle name="Total 2 51 2" xfId="1245"/>
    <cellStyle name="Total 2 52" xfId="1246"/>
    <cellStyle name="Total 2 52 2" xfId="1247"/>
    <cellStyle name="Total 2 53" xfId="1248"/>
    <cellStyle name="Total 2 53 2" xfId="1249"/>
    <cellStyle name="Total 2 54" xfId="1250"/>
    <cellStyle name="Total 2 55" xfId="1251"/>
    <cellStyle name="Total 2 56" xfId="1252"/>
    <cellStyle name="Total 2 57" xfId="1253"/>
    <cellStyle name="Total 2 58" xfId="1254"/>
    <cellStyle name="Total 2 6" xfId="1255"/>
    <cellStyle name="Total 2 6 2" xfId="1256"/>
    <cellStyle name="Total 2 7" xfId="1257"/>
    <cellStyle name="Total 2 7 2" xfId="1258"/>
    <cellStyle name="Total 2 8" xfId="1259"/>
    <cellStyle name="Total 2 8 2" xfId="1260"/>
    <cellStyle name="Total 2 9" xfId="1261"/>
    <cellStyle name="Total 2 9 2" xfId="1262"/>
    <cellStyle name="Warning Text 2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9\Reports\AFR\Statements\SEFA\SEFA%20Schedule%206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hillil\LOCALS~1\Temp\XPgrpwise\Sched%206%20806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"/>
      <sheetName val="Noncash"/>
      <sheetName val="Loan"/>
      <sheetName val="Lender"/>
      <sheetName val="Wrksht Exp"/>
      <sheetName val="List"/>
      <sheetName val="CFDA Program Titles Table"/>
      <sheetName val="OFA UNK"/>
      <sheetName val="Fed. Agency Identifier Table"/>
      <sheetName val="Perkins"/>
      <sheetName val="Recon Template"/>
      <sheetName val="Certification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Yes</v>
          </cell>
        </row>
        <row r="2">
          <cell r="C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6 - SEFA Data"/>
      <sheetName val="Wrksht"/>
      <sheetName val="Wrksht Exp"/>
      <sheetName val="Noncash"/>
      <sheetName val="List"/>
      <sheetName val="CFDA Program Titles Table"/>
      <sheetName val="OFA 999"/>
      <sheetName val="Fed. Agency Identifie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Yes</v>
          </cell>
          <cell r="B1" t="str">
            <v>D</v>
          </cell>
        </row>
        <row r="2">
          <cell r="A2" t="str">
            <v>No</v>
          </cell>
          <cell r="B2" t="str">
            <v>I</v>
          </cell>
        </row>
        <row r="3">
          <cell r="B3" t="str">
            <v>T</v>
          </cell>
        </row>
        <row r="4">
          <cell r="B4" t="str">
            <v>S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480"/>
  <sheetViews>
    <sheetView tabSelected="1" zoomScaleNormal="100" workbookViewId="0"/>
  </sheetViews>
  <sheetFormatPr defaultRowHeight="12.75"/>
  <cols>
    <col min="1" max="1" width="56.28515625" style="1" customWidth="1"/>
    <col min="2" max="2" width="13" style="1" customWidth="1"/>
    <col min="3" max="3" width="9.140625" style="56"/>
    <col min="4" max="4" width="20.85546875" style="1" customWidth="1"/>
    <col min="5" max="5" width="22" style="1" customWidth="1"/>
    <col min="6" max="6" width="10" style="1" bestFit="1" customWidth="1"/>
    <col min="7" max="8" width="16" style="1" bestFit="1" customWidth="1"/>
    <col min="9" max="16384" width="9.140625" style="1"/>
  </cols>
  <sheetData>
    <row r="1" spans="1:16" ht="15.75">
      <c r="B1" s="145" t="s">
        <v>0</v>
      </c>
      <c r="C1" s="147"/>
      <c r="D1" s="147"/>
      <c r="E1" s="147"/>
    </row>
    <row r="2" spans="1:16" ht="13.5" thickBot="1">
      <c r="A2" s="115"/>
      <c r="B2" s="115"/>
      <c r="C2" s="115"/>
      <c r="D2" s="2" t="s">
        <v>1</v>
      </c>
      <c r="E2" s="123" t="s">
        <v>172</v>
      </c>
    </row>
    <row r="3" spans="1:16" ht="13.5" thickBot="1">
      <c r="A3" s="124" t="s">
        <v>174</v>
      </c>
      <c r="B3" s="3"/>
      <c r="C3" s="4"/>
      <c r="D3" s="3"/>
      <c r="E3" s="5"/>
      <c r="F3" s="6"/>
    </row>
    <row r="4" spans="1:16" ht="13.5" thickBot="1">
      <c r="A4" s="7"/>
      <c r="B4" s="8"/>
      <c r="C4" s="9"/>
      <c r="D4" s="9" t="s">
        <v>2</v>
      </c>
      <c r="E4" s="14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48" t="s">
        <v>167</v>
      </c>
      <c r="F5" s="6"/>
    </row>
    <row r="6" spans="1:16">
      <c r="A6" s="73" t="s">
        <v>7</v>
      </c>
      <c r="B6" s="74"/>
      <c r="C6" s="75" t="s">
        <v>8</v>
      </c>
      <c r="D6" s="76">
        <f>SUM(EASTERNFL:VALENCIA!D6)</f>
        <v>53235309.469999999</v>
      </c>
      <c r="E6" s="77">
        <f t="shared" ref="E6:E13" si="0">D6+D15</f>
        <v>57327936.740000002</v>
      </c>
      <c r="F6" s="6"/>
    </row>
    <row r="7" spans="1:16">
      <c r="A7" s="73" t="s">
        <v>9</v>
      </c>
      <c r="B7" s="74"/>
      <c r="C7" s="75" t="s">
        <v>10</v>
      </c>
      <c r="D7" s="76">
        <f>SUM(EASTERNFL:VALENCIA!D7)</f>
        <v>359226411.02999997</v>
      </c>
      <c r="E7" s="77">
        <f t="shared" si="0"/>
        <v>423323885.01999998</v>
      </c>
      <c r="F7" s="6"/>
    </row>
    <row r="8" spans="1:16">
      <c r="A8" s="73" t="s">
        <v>11</v>
      </c>
      <c r="B8" s="74"/>
      <c r="C8" s="75" t="s">
        <v>12</v>
      </c>
      <c r="D8" s="76">
        <f>SUM(EASTERNFL:VALENCIA!D8)</f>
        <v>121556336.58000001</v>
      </c>
      <c r="E8" s="77">
        <f t="shared" si="0"/>
        <v>138626712.20000002</v>
      </c>
      <c r="F8" s="6"/>
    </row>
    <row r="9" spans="1:16">
      <c r="A9" s="73" t="s">
        <v>13</v>
      </c>
      <c r="B9" s="74"/>
      <c r="C9" s="75" t="s">
        <v>14</v>
      </c>
      <c r="D9" s="76">
        <f>SUM(EASTERNFL:VALENCIA!D9)</f>
        <v>15273669.629999999</v>
      </c>
      <c r="E9" s="77">
        <f t="shared" si="0"/>
        <v>17130805.02</v>
      </c>
      <c r="F9" s="6"/>
    </row>
    <row r="10" spans="1:16">
      <c r="A10" s="73" t="s">
        <v>15</v>
      </c>
      <c r="B10" s="74"/>
      <c r="C10" s="75" t="s">
        <v>16</v>
      </c>
      <c r="D10" s="76">
        <f>SUM(EASTERNFL:VALENCIA!D10)</f>
        <v>14909248.350000001</v>
      </c>
      <c r="E10" s="77">
        <f t="shared" si="0"/>
        <v>20260681.690000005</v>
      </c>
      <c r="F10" s="6"/>
    </row>
    <row r="11" spans="1:16">
      <c r="A11" s="73" t="s">
        <v>17</v>
      </c>
      <c r="B11" s="74"/>
      <c r="C11" s="75" t="s">
        <v>18</v>
      </c>
      <c r="D11" s="76">
        <f>SUM(EASTERNFL:VALENCIA!D11)</f>
        <v>1000468.92</v>
      </c>
      <c r="E11" s="77">
        <f t="shared" si="0"/>
        <v>1088155.1800000002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f>SUM(EASTERNFL:VALENCIA!D12)</f>
        <v>0</v>
      </c>
      <c r="E12" s="77">
        <f t="shared" si="0"/>
        <v>0</v>
      </c>
      <c r="F12" s="6"/>
    </row>
    <row r="13" spans="1:16" ht="13.5" thickBot="1">
      <c r="A13" s="73" t="s">
        <v>21</v>
      </c>
      <c r="B13" s="79"/>
      <c r="C13" s="75" t="s">
        <v>22</v>
      </c>
      <c r="D13" s="76">
        <f>SUM(EASTERNFL:VALENCIA!D13)</f>
        <v>661952.67999999993</v>
      </c>
      <c r="E13" s="77">
        <f t="shared" si="0"/>
        <v>661832.67999999993</v>
      </c>
      <c r="F13" s="6"/>
    </row>
    <row r="14" spans="1:16" ht="13.5" thickBot="1">
      <c r="A14" s="13" t="s">
        <v>23</v>
      </c>
      <c r="B14" s="14"/>
      <c r="C14" s="15"/>
      <c r="D14" s="16">
        <f>SUM(D6:D13)</f>
        <v>565863396.65999997</v>
      </c>
      <c r="E14" s="16">
        <f>SUM(E6:E13)</f>
        <v>658420008.52999997</v>
      </c>
      <c r="F14" s="6"/>
      <c r="G14" s="71"/>
      <c r="H14" s="71"/>
    </row>
    <row r="15" spans="1:16">
      <c r="A15" s="17" t="s">
        <v>24</v>
      </c>
      <c r="B15" s="18"/>
      <c r="C15" s="19" t="s">
        <v>25</v>
      </c>
      <c r="D15" s="20">
        <f>SUM(EASTERNFL:VALENCIA!D15)</f>
        <v>4092627.27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f>SUM(EASTERNFL:VALENCIA!D16)</f>
        <v>64097473.989999995</v>
      </c>
      <c r="E16" s="78"/>
      <c r="F16" s="6"/>
    </row>
    <row r="17" spans="1:8">
      <c r="A17" s="17" t="s">
        <v>28</v>
      </c>
      <c r="B17" s="74"/>
      <c r="C17" s="19" t="s">
        <v>29</v>
      </c>
      <c r="D17" s="20">
        <f>SUM(EASTERNFL:VALENCIA!D17)</f>
        <v>17070375.620000001</v>
      </c>
      <c r="E17" s="78"/>
      <c r="F17" s="6"/>
    </row>
    <row r="18" spans="1:8">
      <c r="A18" s="17" t="s">
        <v>30</v>
      </c>
      <c r="B18" s="74"/>
      <c r="C18" s="19" t="s">
        <v>31</v>
      </c>
      <c r="D18" s="20">
        <f>SUM(EASTERNFL:VALENCIA!D18)</f>
        <v>1857135.3900000001</v>
      </c>
      <c r="E18" s="78"/>
      <c r="F18" s="6"/>
    </row>
    <row r="19" spans="1:8">
      <c r="A19" s="17" t="s">
        <v>32</v>
      </c>
      <c r="B19" s="74"/>
      <c r="C19" s="19" t="s">
        <v>33</v>
      </c>
      <c r="D19" s="20">
        <f>SUM(EASTERNFL:VALENCIA!D19)</f>
        <v>5351433.3400000017</v>
      </c>
      <c r="E19" s="78"/>
      <c r="F19" s="6"/>
    </row>
    <row r="20" spans="1:8">
      <c r="A20" s="17" t="s">
        <v>34</v>
      </c>
      <c r="B20" s="74"/>
      <c r="C20" s="19" t="s">
        <v>35</v>
      </c>
      <c r="D20" s="20">
        <f>SUM(EASTERNFL:VALENCIA!D20)</f>
        <v>87686.260000000009</v>
      </c>
      <c r="E20" s="78"/>
      <c r="F20" s="6"/>
    </row>
    <row r="21" spans="1:8">
      <c r="A21" s="17" t="s">
        <v>36</v>
      </c>
      <c r="B21" s="74"/>
      <c r="C21" s="19" t="s">
        <v>37</v>
      </c>
      <c r="D21" s="20">
        <f>SUM(EASTERNFL:VALENCIA!D21)</f>
        <v>0</v>
      </c>
      <c r="E21" s="78"/>
      <c r="F21" s="6"/>
    </row>
    <row r="22" spans="1:8" ht="13.5" thickBot="1">
      <c r="A22" s="17" t="s">
        <v>38</v>
      </c>
      <c r="B22" s="79"/>
      <c r="C22" s="19" t="s">
        <v>39</v>
      </c>
      <c r="D22" s="20">
        <f>SUM(EASTERNFL:VALENCIA!D22)</f>
        <v>-120</v>
      </c>
      <c r="E22" s="80"/>
      <c r="F22" s="6"/>
    </row>
    <row r="23" spans="1:8" ht="13.5" thickBot="1">
      <c r="A23" s="13" t="s">
        <v>40</v>
      </c>
      <c r="B23" s="14"/>
      <c r="C23" s="15"/>
      <c r="D23" s="16">
        <f>SUM(D15:D22)</f>
        <v>92556611.870000005</v>
      </c>
      <c r="E23" s="21" t="s">
        <v>41</v>
      </c>
      <c r="F23" s="6"/>
    </row>
    <row r="24" spans="1:8" ht="13.5" thickBot="1">
      <c r="A24" s="13" t="s">
        <v>42</v>
      </c>
      <c r="B24" s="14"/>
      <c r="C24" s="15"/>
      <c r="D24" s="16">
        <f>D23+D14</f>
        <v>658420008.52999997</v>
      </c>
      <c r="E24" s="16">
        <f>SUM(EASTERNFL:VALENCIA!E24)</f>
        <v>658420008.53000009</v>
      </c>
      <c r="F24" s="6"/>
      <c r="G24" s="71"/>
      <c r="H24" s="71"/>
    </row>
    <row r="25" spans="1:8">
      <c r="A25" s="113"/>
      <c r="B25" s="22"/>
      <c r="C25" s="23"/>
      <c r="D25" s="24"/>
      <c r="E25" s="80"/>
      <c r="F25" s="6"/>
    </row>
    <row r="26" spans="1:8">
      <c r="A26" s="72" t="s">
        <v>43</v>
      </c>
      <c r="B26" s="22"/>
      <c r="C26" s="23"/>
      <c r="D26" s="24"/>
      <c r="E26" s="78"/>
      <c r="F26" s="6"/>
    </row>
    <row r="27" spans="1:8">
      <c r="A27" s="73" t="s">
        <v>44</v>
      </c>
      <c r="B27" s="74"/>
      <c r="C27" s="75" t="s">
        <v>45</v>
      </c>
      <c r="D27" s="81">
        <f>SUM(EASTERNFL:VALENCIA!D27)</f>
        <v>243236</v>
      </c>
      <c r="E27" s="78"/>
      <c r="F27" s="25"/>
    </row>
    <row r="28" spans="1:8">
      <c r="A28" s="73" t="s">
        <v>46</v>
      </c>
      <c r="B28" s="74"/>
      <c r="C28" s="75" t="s">
        <v>47</v>
      </c>
      <c r="D28" s="81">
        <f>SUM(EASTERNFL:VALENCIA!D28)</f>
        <v>25291243.359999999</v>
      </c>
      <c r="E28" s="78"/>
      <c r="F28" s="25"/>
    </row>
    <row r="29" spans="1:8">
      <c r="A29" s="73" t="s">
        <v>48</v>
      </c>
      <c r="B29" s="74"/>
      <c r="C29" s="75" t="s">
        <v>49</v>
      </c>
      <c r="D29" s="81">
        <f>SUM(EASTERNFL:VALENCIA!D29)</f>
        <v>-111004.91</v>
      </c>
      <c r="E29" s="78"/>
      <c r="F29" s="25"/>
    </row>
    <row r="30" spans="1:8">
      <c r="A30" s="73" t="s">
        <v>50</v>
      </c>
      <c r="B30" s="74"/>
      <c r="C30" s="75" t="s">
        <v>51</v>
      </c>
      <c r="D30" s="81">
        <f>SUM(EASTERNFL:VALENCIA!D30)</f>
        <v>47100.85</v>
      </c>
      <c r="E30" s="80"/>
      <c r="F30" s="25"/>
    </row>
    <row r="31" spans="1:8">
      <c r="A31" s="73" t="s">
        <v>52</v>
      </c>
      <c r="B31" s="74"/>
      <c r="C31" s="75" t="s">
        <v>53</v>
      </c>
      <c r="D31" s="81">
        <f>SUM(EASTERNFL:VALENCIA!D31)</f>
        <v>2089823</v>
      </c>
      <c r="E31" s="80"/>
      <c r="F31" s="25"/>
    </row>
    <row r="32" spans="1:8">
      <c r="A32" s="73" t="s">
        <v>54</v>
      </c>
      <c r="B32" s="74"/>
      <c r="C32" s="75" t="s">
        <v>55</v>
      </c>
      <c r="D32" s="81">
        <f>SUM(EASTERNFL:VALENCIA!D32)</f>
        <v>5669143.040000001</v>
      </c>
      <c r="E32" s="80"/>
      <c r="F32" s="25"/>
    </row>
    <row r="33" spans="1:6">
      <c r="A33" s="73" t="s">
        <v>56</v>
      </c>
      <c r="B33" s="74"/>
      <c r="C33" s="75" t="s">
        <v>57</v>
      </c>
      <c r="D33" s="81">
        <f>SUM(EASTERNFL:VALENCIA!D33)</f>
        <v>214423.34000000003</v>
      </c>
      <c r="E33" s="80"/>
      <c r="F33" s="25"/>
    </row>
    <row r="34" spans="1:6">
      <c r="A34" s="73" t="s">
        <v>58</v>
      </c>
      <c r="B34" s="74"/>
      <c r="C34" s="75" t="s">
        <v>59</v>
      </c>
      <c r="D34" s="81">
        <f>SUM(EASTERNFL:VALENCIA!D34)</f>
        <v>278751.76</v>
      </c>
      <c r="E34" s="80"/>
      <c r="F34" s="25"/>
    </row>
    <row r="35" spans="1:6">
      <c r="A35" s="73" t="s">
        <v>60</v>
      </c>
      <c r="B35" s="74"/>
      <c r="C35" s="75" t="s">
        <v>61</v>
      </c>
      <c r="D35" s="81">
        <f>SUM(EASTERNFL:VALENCIA!D35)</f>
        <v>16299.12</v>
      </c>
      <c r="E35" s="80"/>
      <c r="F35" s="25"/>
    </row>
    <row r="36" spans="1:6">
      <c r="A36" s="73" t="s">
        <v>62</v>
      </c>
      <c r="B36" s="74"/>
      <c r="C36" s="75" t="s">
        <v>63</v>
      </c>
      <c r="D36" s="81">
        <f>SUM(EASTERNFL:VALENCIA!D36)</f>
        <v>74114.19</v>
      </c>
      <c r="E36" s="80"/>
      <c r="F36" s="25"/>
    </row>
    <row r="37" spans="1:6">
      <c r="A37" s="73" t="s">
        <v>64</v>
      </c>
      <c r="B37" s="74"/>
      <c r="C37" s="75">
        <v>40266</v>
      </c>
      <c r="D37" s="81">
        <f>SUM(EASTERNFL:VALENCIA!D37)</f>
        <v>0</v>
      </c>
      <c r="E37" s="80"/>
      <c r="F37" s="25"/>
    </row>
    <row r="38" spans="1:6">
      <c r="A38" s="73" t="s">
        <v>65</v>
      </c>
      <c r="B38" s="74"/>
      <c r="C38" s="75" t="s">
        <v>66</v>
      </c>
      <c r="D38" s="81">
        <f>SUM(EASTERNFL:VALENCIA!D38)</f>
        <v>0</v>
      </c>
      <c r="E38" s="80"/>
      <c r="F38" s="25"/>
    </row>
    <row r="39" spans="1:6">
      <c r="A39" s="73" t="s">
        <v>67</v>
      </c>
      <c r="B39" s="74"/>
      <c r="C39" s="75" t="s">
        <v>68</v>
      </c>
      <c r="D39" s="81">
        <f>SUM(EASTERNFL:VALENCIA!D39)</f>
        <v>3178233.8800000004</v>
      </c>
      <c r="E39" s="80"/>
      <c r="F39" s="25"/>
    </row>
    <row r="40" spans="1:6">
      <c r="A40" s="73" t="s">
        <v>69</v>
      </c>
      <c r="B40" s="74"/>
      <c r="C40" s="75" t="s">
        <v>70</v>
      </c>
      <c r="D40" s="81">
        <f>SUM(EASTERNFL:VALENCIA!D40)</f>
        <v>33509466.710000001</v>
      </c>
      <c r="E40" s="80"/>
      <c r="F40" s="25"/>
    </row>
    <row r="41" spans="1:6">
      <c r="A41" s="73" t="s">
        <v>71</v>
      </c>
      <c r="B41" s="74"/>
      <c r="C41" s="75" t="s">
        <v>72</v>
      </c>
      <c r="D41" s="81">
        <f>SUM(EASTERNFL:VALENCIA!D41)</f>
        <v>42111545.590000011</v>
      </c>
      <c r="E41" s="80"/>
      <c r="F41" s="25"/>
    </row>
    <row r="42" spans="1:6">
      <c r="A42" s="73" t="s">
        <v>73</v>
      </c>
      <c r="B42" s="74"/>
      <c r="C42" s="75" t="s">
        <v>74</v>
      </c>
      <c r="D42" s="81">
        <f>SUM(EASTERNFL:VALENCIA!D42)</f>
        <v>6109637.0899999999</v>
      </c>
      <c r="E42" s="80"/>
      <c r="F42" s="25"/>
    </row>
    <row r="43" spans="1:6">
      <c r="A43" s="73" t="s">
        <v>75</v>
      </c>
      <c r="B43" s="74"/>
      <c r="C43" s="75" t="s">
        <v>76</v>
      </c>
      <c r="D43" s="81">
        <f>SUM(EASTERNFL:VALENCIA!D43)</f>
        <v>267347</v>
      </c>
      <c r="E43" s="80"/>
      <c r="F43" s="25"/>
    </row>
    <row r="44" spans="1:6">
      <c r="A44" s="73" t="s">
        <v>77</v>
      </c>
      <c r="B44" s="74"/>
      <c r="C44" s="75" t="s">
        <v>78</v>
      </c>
      <c r="D44" s="81">
        <f>SUM(EASTERNFL:VALENCIA!D44)</f>
        <v>1320021.0699999996</v>
      </c>
      <c r="E44" s="80"/>
      <c r="F44" s="25"/>
    </row>
    <row r="45" spans="1:6">
      <c r="A45" s="73" t="s">
        <v>79</v>
      </c>
      <c r="B45" s="74"/>
      <c r="C45" s="75" t="s">
        <v>80</v>
      </c>
      <c r="D45" s="81">
        <f>SUM(EASTERNFL:VALENCIA!D45)</f>
        <v>32605506.499999996</v>
      </c>
      <c r="E45" s="80"/>
      <c r="F45" s="25"/>
    </row>
    <row r="46" spans="1:6">
      <c r="A46" s="73" t="s">
        <v>81</v>
      </c>
      <c r="B46" s="74"/>
      <c r="C46" s="75" t="s">
        <v>82</v>
      </c>
      <c r="D46" s="81">
        <f>SUM(EASTERNFL:VALENCIA!D46)</f>
        <v>46062240.5</v>
      </c>
      <c r="E46" s="80"/>
      <c r="F46" s="25"/>
    </row>
    <row r="47" spans="1:6">
      <c r="A47" s="73" t="s">
        <v>83</v>
      </c>
      <c r="B47" s="74"/>
      <c r="C47" s="75" t="s">
        <v>84</v>
      </c>
      <c r="D47" s="81">
        <f>SUM(EASTERNFL:VALENCIA!D47)</f>
        <v>4148500.1200000006</v>
      </c>
      <c r="E47" s="80"/>
      <c r="F47" s="25"/>
    </row>
    <row r="48" spans="1:6">
      <c r="A48" s="73" t="s">
        <v>85</v>
      </c>
      <c r="B48" s="74"/>
      <c r="C48" s="75" t="s">
        <v>86</v>
      </c>
      <c r="D48" s="81">
        <f>SUM(EASTERNFL:VALENCIA!D48)</f>
        <v>76466468.640000001</v>
      </c>
      <c r="E48" s="80"/>
      <c r="F48" s="25"/>
    </row>
    <row r="49" spans="1:8">
      <c r="A49" s="73" t="s">
        <v>87</v>
      </c>
      <c r="B49" s="74"/>
      <c r="C49" s="75" t="s">
        <v>88</v>
      </c>
      <c r="D49" s="81">
        <f>SUM(EASTERNFL:VALENCIA!D49)</f>
        <v>571285.46</v>
      </c>
      <c r="E49" s="80"/>
      <c r="F49" s="25"/>
    </row>
    <row r="50" spans="1:8">
      <c r="A50" s="73" t="s">
        <v>89</v>
      </c>
      <c r="B50" s="74"/>
      <c r="C50" s="75" t="s">
        <v>90</v>
      </c>
      <c r="D50" s="81">
        <f>SUM(EASTERNFL:VALENCIA!D50)</f>
        <v>6852311.7399999984</v>
      </c>
      <c r="E50" s="80"/>
      <c r="F50" s="25"/>
    </row>
    <row r="51" spans="1:8">
      <c r="A51" s="73" t="s">
        <v>91</v>
      </c>
      <c r="B51" s="74"/>
      <c r="C51" s="75" t="s">
        <v>92</v>
      </c>
      <c r="D51" s="81">
        <f>SUM(EASTERNFL:VALENCIA!D51)</f>
        <v>32472467.680000003</v>
      </c>
      <c r="E51" s="80"/>
      <c r="F51" s="25"/>
    </row>
    <row r="52" spans="1:8">
      <c r="A52" s="73" t="s">
        <v>93</v>
      </c>
      <c r="B52" s="74"/>
      <c r="C52" s="75" t="s">
        <v>94</v>
      </c>
      <c r="D52" s="81">
        <f>SUM(EASTERNFL:VALENCIA!D52)</f>
        <v>8378884.9299999997</v>
      </c>
      <c r="E52" s="80"/>
      <c r="F52" s="25"/>
    </row>
    <row r="53" spans="1:8">
      <c r="A53" s="73" t="s">
        <v>95</v>
      </c>
      <c r="B53" s="74"/>
      <c r="C53" s="75" t="s">
        <v>96</v>
      </c>
      <c r="D53" s="81">
        <f>SUM(EASTERNFL:VALENCIA!D53)</f>
        <v>652305.51</v>
      </c>
      <c r="E53" s="80"/>
      <c r="F53" s="25"/>
    </row>
    <row r="54" spans="1:8">
      <c r="A54" s="73" t="s">
        <v>97</v>
      </c>
      <c r="B54" s="74"/>
      <c r="C54" s="75" t="s">
        <v>98</v>
      </c>
      <c r="D54" s="81">
        <f>SUM(EASTERNFL:VALENCIA!D54)</f>
        <v>2780868.2399999993</v>
      </c>
      <c r="E54" s="80"/>
      <c r="F54" s="25"/>
    </row>
    <row r="55" spans="1:8">
      <c r="A55" s="73" t="s">
        <v>99</v>
      </c>
      <c r="B55" s="74"/>
      <c r="C55" s="75" t="s">
        <v>100</v>
      </c>
      <c r="D55" s="81">
        <f>SUM(EASTERNFL:VALENCIA!D55)</f>
        <v>158054.72</v>
      </c>
      <c r="E55" s="80"/>
      <c r="F55" s="25"/>
    </row>
    <row r="56" spans="1:8">
      <c r="A56" s="73" t="s">
        <v>101</v>
      </c>
      <c r="B56" s="74"/>
      <c r="C56" s="75" t="s">
        <v>102</v>
      </c>
      <c r="D56" s="81">
        <f>SUM(EASTERNFL:VALENCIA!D56)</f>
        <v>166477.88</v>
      </c>
      <c r="E56" s="80"/>
      <c r="F56" s="25"/>
    </row>
    <row r="57" spans="1:8">
      <c r="A57" s="73" t="s">
        <v>103</v>
      </c>
      <c r="B57" s="74"/>
      <c r="C57" s="75" t="s">
        <v>104</v>
      </c>
      <c r="D57" s="81">
        <f>SUM(EASTERNFL:VALENCIA!D57)</f>
        <v>2024458.58</v>
      </c>
      <c r="E57" s="80"/>
      <c r="F57" s="25"/>
    </row>
    <row r="58" spans="1:8">
      <c r="A58" s="73" t="s">
        <v>105</v>
      </c>
      <c r="B58" s="74"/>
      <c r="C58" s="75" t="s">
        <v>106</v>
      </c>
      <c r="D58" s="81">
        <f>SUM(EASTERNFL:VALENCIA!D58)</f>
        <v>1482769.9100000001</v>
      </c>
      <c r="E58" s="80"/>
      <c r="F58" s="25"/>
    </row>
    <row r="59" spans="1:8">
      <c r="A59" s="73" t="s">
        <v>107</v>
      </c>
      <c r="B59" s="74"/>
      <c r="C59" s="75" t="s">
        <v>108</v>
      </c>
      <c r="D59" s="81">
        <f>SUM(EASTERNFL:VALENCIA!D59)</f>
        <v>1167546</v>
      </c>
      <c r="E59" s="80"/>
      <c r="F59" s="25"/>
    </row>
    <row r="60" spans="1:8">
      <c r="A60" s="73" t="s">
        <v>109</v>
      </c>
      <c r="B60" s="74"/>
      <c r="C60" s="75" t="s">
        <v>110</v>
      </c>
      <c r="D60" s="81">
        <f>SUM(EASTERNFL:VALENCIA!D60)</f>
        <v>3182178.92</v>
      </c>
      <c r="E60" s="80"/>
      <c r="F60" s="25"/>
    </row>
    <row r="61" spans="1:8" ht="13.5" thickBot="1">
      <c r="A61" s="73" t="s">
        <v>111</v>
      </c>
      <c r="B61" s="74"/>
      <c r="C61" s="75" t="s">
        <v>112</v>
      </c>
      <c r="D61" s="81">
        <f>SUM(EASTERNFL:VALENCIA!D61)</f>
        <v>-1239105.75</v>
      </c>
      <c r="E61" s="80"/>
      <c r="F61" s="25"/>
    </row>
    <row r="62" spans="1:8" ht="13.5" thickBot="1">
      <c r="A62" s="13" t="s">
        <v>113</v>
      </c>
      <c r="B62" s="14"/>
      <c r="C62" s="15"/>
      <c r="D62" s="16">
        <f>SUM(D27:D61)</f>
        <v>338242600.67000008</v>
      </c>
      <c r="E62" s="80"/>
    </row>
    <row r="63" spans="1:8" ht="13.5" thickBot="1">
      <c r="A63" s="13" t="s">
        <v>114</v>
      </c>
      <c r="B63" s="14"/>
      <c r="C63" s="15"/>
      <c r="D63" s="16">
        <f>D24+D62</f>
        <v>996662609.20000005</v>
      </c>
      <c r="E63" s="26"/>
      <c r="G63" s="71"/>
      <c r="H63" s="71"/>
    </row>
    <row r="64" spans="1:8">
      <c r="A64" s="68"/>
      <c r="B64" s="22"/>
      <c r="C64" s="69"/>
      <c r="D64" s="70"/>
      <c r="E64" s="67"/>
    </row>
    <row r="65" spans="1:16">
      <c r="B65" s="146" t="str">
        <f>B1</f>
        <v>FLORIDA COLLEGE SYSTEM - ALL COLLEGES</v>
      </c>
      <c r="C65" s="128"/>
      <c r="D65" s="128"/>
      <c r="E65" s="29"/>
    </row>
    <row r="66" spans="1:16" ht="13.5" thickBot="1">
      <c r="A66" s="131"/>
      <c r="B66" s="131" t="str">
        <f>A3</f>
        <v xml:space="preserve">2021-2022 FEES </v>
      </c>
      <c r="C66" s="131"/>
      <c r="D66" s="131"/>
      <c r="E66" s="29"/>
    </row>
    <row r="67" spans="1:16">
      <c r="A67" s="82" t="s">
        <v>115</v>
      </c>
      <c r="B67" s="10"/>
      <c r="C67" s="30"/>
      <c r="D67" s="83"/>
      <c r="E67" s="28"/>
    </row>
    <row r="68" spans="1:16">
      <c r="A68" s="84"/>
      <c r="B68" s="22"/>
      <c r="C68" s="30"/>
      <c r="D68" s="85"/>
      <c r="E68" s="28"/>
    </row>
    <row r="69" spans="1:16" ht="13.5" thickBot="1">
      <c r="A69" s="82" t="s">
        <v>116</v>
      </c>
      <c r="B69" s="22"/>
      <c r="C69" s="30" t="s">
        <v>117</v>
      </c>
      <c r="D69" s="132" t="s">
        <v>118</v>
      </c>
      <c r="E69" s="118"/>
    </row>
    <row r="70" spans="1:16">
      <c r="A70" s="136" t="s">
        <v>119</v>
      </c>
      <c r="B70" s="137" t="s">
        <v>120</v>
      </c>
      <c r="C70" s="138" t="s">
        <v>10</v>
      </c>
      <c r="D70" s="139">
        <f>SUM(EASTERNFL:VALENCIA!D70)</f>
        <v>412461720.5</v>
      </c>
      <c r="E70" s="28"/>
    </row>
    <row r="71" spans="1:16">
      <c r="A71" s="86" t="s">
        <v>119</v>
      </c>
      <c r="B71" s="87" t="s">
        <v>121</v>
      </c>
      <c r="C71" s="64" t="s">
        <v>12</v>
      </c>
      <c r="D71" s="140">
        <f>SUM(EASTERNFL:VALENCIA!D71)</f>
        <v>121422052.38</v>
      </c>
      <c r="E71" s="28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>
      <c r="A72" s="86" t="s">
        <v>119</v>
      </c>
      <c r="B72" s="87" t="s">
        <v>122</v>
      </c>
      <c r="C72" s="64">
        <v>40130</v>
      </c>
      <c r="D72" s="140">
        <f>SUM(EASTERNFL:VALENCIA!D72)</f>
        <v>15867026.539999999</v>
      </c>
      <c r="E72" s="28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>
      <c r="A73" s="86" t="s">
        <v>119</v>
      </c>
      <c r="B73" s="87" t="s">
        <v>123</v>
      </c>
      <c r="C73" s="64" t="s">
        <v>16</v>
      </c>
      <c r="D73" s="140">
        <f>SUM(EASTERNFL:VALENCIA!D73)</f>
        <v>15162888.960000001</v>
      </c>
      <c r="E73" s="28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>
      <c r="A74" s="86" t="s">
        <v>119</v>
      </c>
      <c r="B74" s="87" t="s">
        <v>124</v>
      </c>
      <c r="C74" s="64">
        <v>40160</v>
      </c>
      <c r="D74" s="140">
        <f>SUM(EASTERNFL:VALENCIA!D74)</f>
        <v>1000468.92</v>
      </c>
      <c r="E74" s="28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>
      <c r="A75" s="86" t="s">
        <v>119</v>
      </c>
      <c r="B75" s="87" t="s">
        <v>125</v>
      </c>
      <c r="C75" s="64">
        <v>40180</v>
      </c>
      <c r="D75" s="140">
        <f>SUM(EASTERNFL:VALENCIA!D75)</f>
        <v>0</v>
      </c>
      <c r="E75" s="28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>
      <c r="A76" s="86" t="s">
        <v>119</v>
      </c>
      <c r="B76" s="87" t="s">
        <v>126</v>
      </c>
      <c r="C76" s="64">
        <v>40190</v>
      </c>
      <c r="D76" s="140">
        <f>SUM(EASTERNFL:VALENCIA!D76)</f>
        <v>661352.67999999993</v>
      </c>
      <c r="E76" s="28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>
      <c r="A77" s="86" t="s">
        <v>127</v>
      </c>
      <c r="B77" s="87" t="s">
        <v>120</v>
      </c>
      <c r="C77" s="64" t="s">
        <v>27</v>
      </c>
      <c r="D77" s="140">
        <f>SUM(EASTERNFL:VALENCIA!D77)</f>
        <v>68190101.26000002</v>
      </c>
      <c r="E77" s="28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>
      <c r="A78" s="86" t="s">
        <v>127</v>
      </c>
      <c r="B78" s="87" t="s">
        <v>121</v>
      </c>
      <c r="C78" s="64" t="s">
        <v>29</v>
      </c>
      <c r="D78" s="140">
        <f>SUM(EASTERNFL:VALENCIA!D78)</f>
        <v>17070375.620000001</v>
      </c>
      <c r="E78" s="28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>
      <c r="A79" s="86" t="s">
        <v>127</v>
      </c>
      <c r="B79" s="87" t="s">
        <v>122</v>
      </c>
      <c r="C79" s="64">
        <v>40330</v>
      </c>
      <c r="D79" s="140">
        <f>SUM(EASTERNFL:VALENCIA!D79)</f>
        <v>1857135.3900000001</v>
      </c>
      <c r="E79" s="28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>
      <c r="A80" s="86" t="s">
        <v>127</v>
      </c>
      <c r="B80" s="87" t="s">
        <v>123</v>
      </c>
      <c r="C80" s="64" t="s">
        <v>33</v>
      </c>
      <c r="D80" s="140">
        <f>SUM(EASTERNFL:VALENCIA!D80)</f>
        <v>5351433.3400000017</v>
      </c>
      <c r="E80" s="28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>
      <c r="A81" s="86" t="s">
        <v>127</v>
      </c>
      <c r="B81" s="87" t="s">
        <v>124</v>
      </c>
      <c r="C81" s="64">
        <v>40360</v>
      </c>
      <c r="D81" s="140">
        <f>SUM(EASTERNFL:VALENCIA!D81)</f>
        <v>87686.260000000009</v>
      </c>
      <c r="E81" s="28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>
      <c r="A82" s="86" t="s">
        <v>127</v>
      </c>
      <c r="B82" s="87" t="s">
        <v>125</v>
      </c>
      <c r="C82" s="64">
        <v>40380</v>
      </c>
      <c r="D82" s="140">
        <f>SUM(EASTERNFL:VALENCIA!D82)</f>
        <v>0</v>
      </c>
      <c r="E82" s="28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ht="13.5" thickBot="1">
      <c r="A83" s="141" t="s">
        <v>127</v>
      </c>
      <c r="B83" s="142" t="s">
        <v>126</v>
      </c>
      <c r="C83" s="143">
        <v>40390</v>
      </c>
      <c r="D83" s="144">
        <f>SUM(EASTERNFL:VALENCIA!D83)</f>
        <v>-120</v>
      </c>
      <c r="E83" s="28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ht="13.5" thickBot="1">
      <c r="A84" s="133" t="s">
        <v>128</v>
      </c>
      <c r="B84" s="134"/>
      <c r="C84" s="135"/>
      <c r="D84" s="63">
        <f>SUM(D70:D83)</f>
        <v>659132121.8499999</v>
      </c>
      <c r="E84" s="28"/>
      <c r="G84" s="71"/>
      <c r="H84" s="71"/>
      <c r="I84" s="6"/>
      <c r="J84" s="6"/>
      <c r="K84" s="6"/>
      <c r="L84" s="6"/>
      <c r="M84" s="6"/>
      <c r="N84" s="6"/>
      <c r="O84" s="6"/>
      <c r="P84" s="6"/>
    </row>
    <row r="85" spans="1:16">
      <c r="A85" s="91"/>
      <c r="B85" s="33"/>
      <c r="C85" s="34"/>
      <c r="D85" s="92"/>
      <c r="E85" s="28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>
      <c r="A86" s="93" t="s">
        <v>129</v>
      </c>
      <c r="B86" s="33"/>
      <c r="C86" s="34"/>
      <c r="D86" s="92"/>
      <c r="E86" s="28"/>
    </row>
    <row r="87" spans="1:16">
      <c r="A87" s="94" t="s">
        <v>119</v>
      </c>
      <c r="B87" s="95" t="s">
        <v>120</v>
      </c>
      <c r="C87" s="88">
        <v>40110</v>
      </c>
      <c r="D87" s="89">
        <f>SUM(EASTERNFL:VALENCIA!D88)</f>
        <v>0</v>
      </c>
      <c r="E87" s="28"/>
    </row>
    <row r="88" spans="1:16" ht="13.5" thickBot="1">
      <c r="A88" s="96" t="s">
        <v>127</v>
      </c>
      <c r="B88" s="97" t="s">
        <v>120</v>
      </c>
      <c r="C88" s="119">
        <v>40310</v>
      </c>
      <c r="D88" s="89">
        <f>SUM(EASTERNFL:VALENCIA!D89)</f>
        <v>0</v>
      </c>
      <c r="E88" s="28"/>
    </row>
    <row r="89" spans="1:16" ht="13.5" thickBot="1">
      <c r="A89" s="13" t="s">
        <v>130</v>
      </c>
      <c r="B89" s="14"/>
      <c r="C89" s="15"/>
      <c r="D89" s="16">
        <f>SUM(D87:D88)</f>
        <v>0</v>
      </c>
      <c r="E89" s="28"/>
    </row>
    <row r="90" spans="1:16" ht="13.5" thickBot="1">
      <c r="A90" s="84"/>
      <c r="B90" s="33"/>
      <c r="C90" s="34"/>
      <c r="D90" s="92"/>
      <c r="E90" s="28"/>
    </row>
    <row r="91" spans="1:16" ht="13.5" thickBot="1">
      <c r="A91" s="13" t="s">
        <v>131</v>
      </c>
      <c r="B91" s="14"/>
      <c r="C91" s="15"/>
      <c r="D91" s="16">
        <f>+D84+D89</f>
        <v>659132121.8499999</v>
      </c>
      <c r="E91" s="28"/>
    </row>
    <row r="92" spans="1:16" ht="13.5" thickBot="1">
      <c r="A92" s="35"/>
      <c r="B92" s="35"/>
      <c r="C92" s="36"/>
      <c r="D92" s="37"/>
      <c r="E92" s="29"/>
    </row>
    <row r="93" spans="1:16" ht="13.5" thickBot="1">
      <c r="A93" s="38" t="s">
        <v>132</v>
      </c>
      <c r="B93" s="39"/>
      <c r="C93" s="40"/>
      <c r="D93" s="41"/>
      <c r="E93" s="28"/>
    </row>
    <row r="94" spans="1:16">
      <c r="A94" s="42" t="s">
        <v>119</v>
      </c>
      <c r="B94" s="43"/>
      <c r="C94" s="44"/>
      <c r="D94" s="45">
        <f>SUM(D6:D13)</f>
        <v>565863396.65999997</v>
      </c>
      <c r="E94" s="28"/>
    </row>
    <row r="95" spans="1:16">
      <c r="A95" s="99"/>
      <c r="B95" s="33"/>
      <c r="C95" s="100"/>
      <c r="D95" s="101"/>
      <c r="E95" s="28"/>
    </row>
    <row r="96" spans="1:16">
      <c r="A96" s="102" t="s">
        <v>127</v>
      </c>
      <c r="B96" s="103"/>
      <c r="C96" s="104"/>
      <c r="D96" s="105">
        <f>SUM(D15:D22)</f>
        <v>92556611.870000005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f>D94+D96</f>
        <v>658420008.52999997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f>D51</f>
        <v>32472467.680000003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f>D98+D100</f>
        <v>690892476.20999992</v>
      </c>
      <c r="E102" s="28"/>
      <c r="G102" s="71"/>
      <c r="H102" s="71"/>
    </row>
    <row r="103" spans="1:256">
      <c r="A103" s="6"/>
      <c r="B103" s="6"/>
      <c r="C103" s="27"/>
      <c r="D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s="35" customFormat="1">
      <c r="A104" s="55" t="s">
        <v>135</v>
      </c>
      <c r="B104" s="1"/>
      <c r="C104" s="56"/>
      <c r="D104" s="1"/>
      <c r="E104" s="1"/>
      <c r="F104" s="6"/>
    </row>
    <row r="105" spans="1:256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</sheetData>
  <printOptions horizontalCentered="1"/>
  <pageMargins left="0.7" right="0.7" top="0.75" bottom="0.75" header="0.5" footer="0.5"/>
  <pageSetup scale="74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ignoredErrors>
    <ignoredError sqref="C70:C83 C6:C6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148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172</v>
      </c>
    </row>
    <row r="3" spans="1:16" ht="13.5" thickBot="1">
      <c r="A3" s="124" t="s">
        <v>173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358796.82</v>
      </c>
      <c r="E6" s="77">
        <v>395493.06</v>
      </c>
      <c r="F6" s="6"/>
    </row>
    <row r="7" spans="1:16">
      <c r="A7" s="73" t="s">
        <v>9</v>
      </c>
      <c r="B7" s="74"/>
      <c r="C7" s="75" t="s">
        <v>10</v>
      </c>
      <c r="D7" s="76">
        <v>4106293.2</v>
      </c>
      <c r="E7" s="77">
        <v>4476662.76</v>
      </c>
      <c r="F7" s="6"/>
    </row>
    <row r="8" spans="1:16">
      <c r="A8" s="73" t="s">
        <v>11</v>
      </c>
      <c r="B8" s="74"/>
      <c r="C8" s="75" t="s">
        <v>12</v>
      </c>
      <c r="D8" s="76">
        <v>1025473.96</v>
      </c>
      <c r="E8" s="77">
        <v>1256857.8599999999</v>
      </c>
      <c r="F8" s="6"/>
    </row>
    <row r="9" spans="1:16">
      <c r="A9" s="73" t="s">
        <v>137</v>
      </c>
      <c r="B9" s="74"/>
      <c r="C9" s="75" t="s">
        <v>14</v>
      </c>
      <c r="D9" s="76">
        <v>301810.55</v>
      </c>
      <c r="E9" s="77">
        <v>402625.32</v>
      </c>
      <c r="F9" s="6"/>
    </row>
    <row r="10" spans="1:16">
      <c r="A10" s="73" t="s">
        <v>15</v>
      </c>
      <c r="B10" s="74"/>
      <c r="C10" s="75" t="s">
        <v>16</v>
      </c>
      <c r="D10" s="76">
        <v>71315.759999999995</v>
      </c>
      <c r="E10" s="77">
        <v>105193.01999999999</v>
      </c>
      <c r="F10" s="6"/>
    </row>
    <row r="11" spans="1:16">
      <c r="A11" s="73" t="s">
        <v>17</v>
      </c>
      <c r="B11" s="74"/>
      <c r="C11" s="75" t="s">
        <v>18</v>
      </c>
      <c r="D11" s="76">
        <v>0</v>
      </c>
      <c r="E11" s="77"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0</v>
      </c>
      <c r="E13" s="77">
        <v>0</v>
      </c>
      <c r="F13" s="6"/>
    </row>
    <row r="14" spans="1:16" ht="13.5" thickBot="1">
      <c r="A14" s="13" t="s">
        <v>23</v>
      </c>
      <c r="B14" s="14"/>
      <c r="C14" s="15"/>
      <c r="D14" s="16">
        <v>5863690.29</v>
      </c>
      <c r="E14" s="16">
        <v>6636832.0199999996</v>
      </c>
      <c r="F14" s="6"/>
    </row>
    <row r="15" spans="1:16">
      <c r="A15" s="17" t="s">
        <v>24</v>
      </c>
      <c r="B15" s="74"/>
      <c r="C15" s="19" t="s">
        <v>25</v>
      </c>
      <c r="D15" s="20">
        <v>36696.239999999998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370369.56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231383.9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100814.77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33877.26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0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773141.73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6636832.0199999996</v>
      </c>
      <c r="E24" s="16">
        <v>6636832.0199999996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0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0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0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0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0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0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333794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456545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34820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0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101730.13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331204.68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485951.68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17331.419999999998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538535.07999999996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18605.669999999998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34898.730000000003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312787.69999999995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376090.62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0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0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0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0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0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3042294.71</v>
      </c>
      <c r="E62" s="80"/>
    </row>
    <row r="63" spans="1:6" ht="13.5" thickBot="1">
      <c r="A63" s="13" t="s">
        <v>114</v>
      </c>
      <c r="B63" s="14"/>
      <c r="C63" s="15"/>
      <c r="D63" s="16">
        <v>9679126.7300000004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148</v>
      </c>
      <c r="C65" s="128"/>
      <c r="D65" s="128"/>
      <c r="E65" s="29"/>
    </row>
    <row r="66" spans="1:5" ht="13.5" thickBot="1">
      <c r="A66" s="129"/>
      <c r="B66" s="117" t="s">
        <v>173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4465090.0200000005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1025473.96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301810.55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71315.759999999995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0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407065.8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231383.9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100814.77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33877.26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0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6636832.0199999996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6636832.0199999996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5863690.29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773141.73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6636832.0199999996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312787.69999999995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6949619.7199999997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149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172</v>
      </c>
    </row>
    <row r="3" spans="1:16" ht="13.5" thickBot="1">
      <c r="A3" s="124" t="s">
        <v>173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0</v>
      </c>
      <c r="E6" s="77">
        <v>0</v>
      </c>
      <c r="F6" s="6"/>
    </row>
    <row r="7" spans="1:16">
      <c r="A7" s="73" t="s">
        <v>9</v>
      </c>
      <c r="B7" s="74"/>
      <c r="C7" s="75" t="s">
        <v>10</v>
      </c>
      <c r="D7" s="76">
        <v>21118798.340000004</v>
      </c>
      <c r="E7" s="77">
        <v>26524945.100000001</v>
      </c>
      <c r="F7" s="6"/>
    </row>
    <row r="8" spans="1:16">
      <c r="A8" s="73" t="s">
        <v>11</v>
      </c>
      <c r="B8" s="74"/>
      <c r="C8" s="75" t="s">
        <v>12</v>
      </c>
      <c r="D8" s="76">
        <v>12043204.5</v>
      </c>
      <c r="E8" s="77">
        <v>14463193.76</v>
      </c>
      <c r="F8" s="6"/>
    </row>
    <row r="9" spans="1:16">
      <c r="A9" s="73" t="s">
        <v>137</v>
      </c>
      <c r="B9" s="74"/>
      <c r="C9" s="75" t="s">
        <v>14</v>
      </c>
      <c r="D9" s="76">
        <v>706145.09</v>
      </c>
      <c r="E9" s="77">
        <v>787370.53999999992</v>
      </c>
      <c r="F9" s="6"/>
    </row>
    <row r="10" spans="1:16">
      <c r="A10" s="73" t="s">
        <v>15</v>
      </c>
      <c r="B10" s="74"/>
      <c r="C10" s="75" t="s">
        <v>16</v>
      </c>
      <c r="D10" s="76">
        <v>2182206.25</v>
      </c>
      <c r="E10" s="77">
        <v>3159960.17</v>
      </c>
      <c r="F10" s="6"/>
    </row>
    <row r="11" spans="1:16">
      <c r="A11" s="73" t="s">
        <v>17</v>
      </c>
      <c r="B11" s="74"/>
      <c r="C11" s="75" t="s">
        <v>18</v>
      </c>
      <c r="D11" s="76">
        <v>107883.45</v>
      </c>
      <c r="E11" s="77">
        <v>115854.26999999999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0</v>
      </c>
      <c r="E13" s="77">
        <v>0</v>
      </c>
      <c r="F13" s="6"/>
    </row>
    <row r="14" spans="1:16" ht="13.5" thickBot="1">
      <c r="A14" s="13" t="s">
        <v>23</v>
      </c>
      <c r="B14" s="14"/>
      <c r="C14" s="15"/>
      <c r="D14" s="16">
        <v>36158237.63000001</v>
      </c>
      <c r="E14" s="16">
        <v>45051323.840000004</v>
      </c>
      <c r="F14" s="6"/>
    </row>
    <row r="15" spans="1:16">
      <c r="A15" s="17" t="s">
        <v>24</v>
      </c>
      <c r="B15" s="74"/>
      <c r="C15" s="19" t="s">
        <v>25</v>
      </c>
      <c r="D15" s="20">
        <v>0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5406146.7599999998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2419989.2599999998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81225.45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977753.92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7970.82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8893086.2100000009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45051323.840000011</v>
      </c>
      <c r="E24" s="16">
        <v>45051323.840000011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1536155.3099999996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0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0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0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0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25815.93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1741620.05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4783286.16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92551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900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0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2213197.67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3616467.9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0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4524524.67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14280.43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0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2421589.37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524268.27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275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61672.5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0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0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0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599814.5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22156418.759999998</v>
      </c>
      <c r="E62" s="80"/>
    </row>
    <row r="63" spans="1:6" ht="13.5" thickBot="1">
      <c r="A63" s="13" t="s">
        <v>114</v>
      </c>
      <c r="B63" s="14"/>
      <c r="C63" s="15"/>
      <c r="D63" s="16">
        <v>67207742.600000009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149</v>
      </c>
      <c r="C65" s="128"/>
      <c r="D65" s="128"/>
      <c r="E65" s="29"/>
    </row>
    <row r="66" spans="1:5" ht="13.5" thickBot="1">
      <c r="A66" s="129"/>
      <c r="B66" s="117" t="s">
        <v>173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21118798.340000004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12043204.5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706145.09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2182206.25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107883.45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5406146.7599999998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2419989.2599999998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81225.45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977753.92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7970.82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45051323.840000011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45051323.840000011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36158237.63000001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8893086.2100000009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45051323.840000011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2421589.37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47472913.210000008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150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172</v>
      </c>
    </row>
    <row r="3" spans="1:16" ht="13.5" thickBot="1">
      <c r="A3" s="124" t="s">
        <v>173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3689354.91</v>
      </c>
      <c r="E6" s="77">
        <v>3831445.83</v>
      </c>
      <c r="F6" s="6"/>
    </row>
    <row r="7" spans="1:16">
      <c r="A7" s="73" t="s">
        <v>9</v>
      </c>
      <c r="B7" s="74"/>
      <c r="C7" s="75" t="s">
        <v>10</v>
      </c>
      <c r="D7" s="76">
        <v>9295069.4700000007</v>
      </c>
      <c r="E7" s="77">
        <v>10052737.710000001</v>
      </c>
      <c r="F7" s="6"/>
    </row>
    <row r="8" spans="1:16">
      <c r="A8" s="73" t="s">
        <v>11</v>
      </c>
      <c r="B8" s="74"/>
      <c r="C8" s="75" t="s">
        <v>12</v>
      </c>
      <c r="D8" s="76">
        <v>4735192.68</v>
      </c>
      <c r="E8" s="77">
        <v>5133529.1999999993</v>
      </c>
      <c r="F8" s="6"/>
    </row>
    <row r="9" spans="1:16">
      <c r="A9" s="73" t="s">
        <v>137</v>
      </c>
      <c r="B9" s="74"/>
      <c r="C9" s="75" t="s">
        <v>14</v>
      </c>
      <c r="D9" s="76">
        <v>1390022.45</v>
      </c>
      <c r="E9" s="77">
        <v>1529796.05</v>
      </c>
      <c r="F9" s="6"/>
    </row>
    <row r="10" spans="1:16">
      <c r="A10" s="73" t="s">
        <v>15</v>
      </c>
      <c r="B10" s="74"/>
      <c r="C10" s="75" t="s">
        <v>16</v>
      </c>
      <c r="D10" s="76">
        <v>103705.17</v>
      </c>
      <c r="E10" s="77">
        <v>130277.19</v>
      </c>
      <c r="F10" s="6"/>
    </row>
    <row r="11" spans="1:16">
      <c r="A11" s="73" t="s">
        <v>17</v>
      </c>
      <c r="B11" s="74"/>
      <c r="C11" s="75" t="s">
        <v>18</v>
      </c>
      <c r="D11" s="76">
        <v>0</v>
      </c>
      <c r="E11" s="77"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95790</v>
      </c>
      <c r="E13" s="77">
        <v>95790</v>
      </c>
      <c r="F13" s="6"/>
    </row>
    <row r="14" spans="1:16" ht="13.5" thickBot="1">
      <c r="A14" s="13" t="s">
        <v>23</v>
      </c>
      <c r="B14" s="14"/>
      <c r="C14" s="15"/>
      <c r="D14" s="16">
        <v>19309134.680000003</v>
      </c>
      <c r="E14" s="16">
        <v>20773575.980000004</v>
      </c>
      <c r="F14" s="6"/>
    </row>
    <row r="15" spans="1:16">
      <c r="A15" s="17" t="s">
        <v>24</v>
      </c>
      <c r="B15" s="74"/>
      <c r="C15" s="19" t="s">
        <v>25</v>
      </c>
      <c r="D15" s="20">
        <v>142090.92000000001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757668.24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398336.52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139773.6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26572.02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0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1464441.3000000003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20773575.980000004</v>
      </c>
      <c r="E24" s="16">
        <v>20773575.980000004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28513.599999999999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0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0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0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0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0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1437118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1335385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141386.09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-350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45147.9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944197.90999999992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863565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215845.24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1730602.5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24932.21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430088.67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1024531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132722.53999999998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226302.75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22670.35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0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0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0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8602658.7599999998</v>
      </c>
      <c r="E62" s="80"/>
    </row>
    <row r="63" spans="1:6" ht="13.5" thickBot="1">
      <c r="A63" s="13" t="s">
        <v>114</v>
      </c>
      <c r="B63" s="14"/>
      <c r="C63" s="15"/>
      <c r="D63" s="16">
        <v>29376234.740000002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150</v>
      </c>
      <c r="C65" s="128"/>
      <c r="D65" s="128"/>
      <c r="E65" s="29"/>
    </row>
    <row r="66" spans="1:5" ht="13.5" thickBot="1">
      <c r="A66" s="129"/>
      <c r="B66" s="117" t="s">
        <v>173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12984424.380000001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4735192.68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1390022.45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103705.17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0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95790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899759.16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398336.52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139773.6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26572.02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0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20773575.980000004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20773575.980000004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19309134.680000003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1464441.3000000003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20773575.980000004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1024531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21798106.980000004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151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172</v>
      </c>
    </row>
    <row r="3" spans="1:16" ht="13.5" thickBot="1">
      <c r="A3" s="124" t="s">
        <v>173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257291.89</v>
      </c>
      <c r="E6" s="77">
        <v>262289.74</v>
      </c>
      <c r="F6" s="6"/>
    </row>
    <row r="7" spans="1:16">
      <c r="A7" s="73" t="s">
        <v>9</v>
      </c>
      <c r="B7" s="74"/>
      <c r="C7" s="75" t="s">
        <v>10</v>
      </c>
      <c r="D7" s="76">
        <v>2064241.09</v>
      </c>
      <c r="E7" s="77">
        <v>2130586.2000000002</v>
      </c>
      <c r="F7" s="6"/>
    </row>
    <row r="8" spans="1:16">
      <c r="A8" s="73" t="s">
        <v>11</v>
      </c>
      <c r="B8" s="74"/>
      <c r="C8" s="75" t="s">
        <v>12</v>
      </c>
      <c r="D8" s="76">
        <v>776138.08</v>
      </c>
      <c r="E8" s="77">
        <v>814727.27</v>
      </c>
      <c r="F8" s="6"/>
    </row>
    <row r="9" spans="1:16">
      <c r="A9" s="73" t="s">
        <v>137</v>
      </c>
      <c r="B9" s="74"/>
      <c r="C9" s="75" t="s">
        <v>14</v>
      </c>
      <c r="D9" s="76">
        <v>511902.09</v>
      </c>
      <c r="E9" s="77">
        <v>541973.07000000007</v>
      </c>
      <c r="F9" s="6"/>
    </row>
    <row r="10" spans="1:16">
      <c r="A10" s="73" t="s">
        <v>15</v>
      </c>
      <c r="B10" s="74"/>
      <c r="C10" s="75" t="s">
        <v>16</v>
      </c>
      <c r="D10" s="76">
        <v>131435.1</v>
      </c>
      <c r="E10" s="77">
        <v>138243.71</v>
      </c>
      <c r="F10" s="6"/>
    </row>
    <row r="11" spans="1:16">
      <c r="A11" s="73" t="s">
        <v>17</v>
      </c>
      <c r="B11" s="74"/>
      <c r="C11" s="75" t="s">
        <v>18</v>
      </c>
      <c r="D11" s="76">
        <v>40654.1</v>
      </c>
      <c r="E11" s="77">
        <v>40654.1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0</v>
      </c>
      <c r="E13" s="77">
        <v>0</v>
      </c>
      <c r="F13" s="6"/>
    </row>
    <row r="14" spans="1:16" ht="13.5" thickBot="1">
      <c r="A14" s="13" t="s">
        <v>23</v>
      </c>
      <c r="B14" s="14"/>
      <c r="C14" s="15"/>
      <c r="D14" s="16">
        <v>3781662.35</v>
      </c>
      <c r="E14" s="16">
        <v>3928474.0900000003</v>
      </c>
      <c r="F14" s="6"/>
    </row>
    <row r="15" spans="1:16">
      <c r="A15" s="17" t="s">
        <v>24</v>
      </c>
      <c r="B15" s="74"/>
      <c r="C15" s="19" t="s">
        <v>25</v>
      </c>
      <c r="D15" s="20">
        <v>4997.8500000000004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66345.11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38589.19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30070.98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6808.61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0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146811.74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3928474.09</v>
      </c>
      <c r="E24" s="16">
        <v>3928474.09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28776.22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38800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6000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0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6200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0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490496.11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275784.94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0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0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0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282720.25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233411.97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25272.54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297777.96999999997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27135.49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25272.54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187738.65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67269.179999999993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34630.86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0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0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0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0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2027286.72</v>
      </c>
      <c r="E62" s="80"/>
    </row>
    <row r="63" spans="1:6" ht="13.5" thickBot="1">
      <c r="A63" s="13" t="s">
        <v>114</v>
      </c>
      <c r="B63" s="14"/>
      <c r="C63" s="15"/>
      <c r="D63" s="16">
        <v>5955760.8099999996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151</v>
      </c>
      <c r="C65" s="128"/>
      <c r="D65" s="128"/>
      <c r="E65" s="29"/>
    </row>
    <row r="66" spans="1:5" ht="13.5" thickBot="1">
      <c r="A66" s="129"/>
      <c r="B66" s="117" t="s">
        <v>173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2321532.98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776138.08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511902.09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131435.1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40654.1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71342.960000000006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38589.19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30070.98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6808.61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0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3928474.09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3928474.09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3781662.35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146811.74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3928474.09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187738.65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4116212.7399999998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152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172</v>
      </c>
    </row>
    <row r="3" spans="1:16" ht="13.5" thickBot="1">
      <c r="A3" s="124" t="s">
        <v>173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343196.63</v>
      </c>
      <c r="E6" s="77">
        <v>347327.28</v>
      </c>
      <c r="F6" s="6"/>
    </row>
    <row r="7" spans="1:16">
      <c r="A7" s="73" t="s">
        <v>9</v>
      </c>
      <c r="B7" s="74"/>
      <c r="C7" s="75" t="s">
        <v>10</v>
      </c>
      <c r="D7" s="76">
        <v>4024682.64</v>
      </c>
      <c r="E7" s="77">
        <v>4184919.31</v>
      </c>
      <c r="F7" s="6"/>
    </row>
    <row r="8" spans="1:16">
      <c r="A8" s="73" t="s">
        <v>11</v>
      </c>
      <c r="B8" s="74"/>
      <c r="C8" s="75" t="s">
        <v>12</v>
      </c>
      <c r="D8" s="76">
        <v>835013.23</v>
      </c>
      <c r="E8" s="77">
        <v>860344.49</v>
      </c>
      <c r="F8" s="6"/>
    </row>
    <row r="9" spans="1:16">
      <c r="A9" s="73" t="s">
        <v>137</v>
      </c>
      <c r="B9" s="74"/>
      <c r="C9" s="75" t="s">
        <v>14</v>
      </c>
      <c r="D9" s="76">
        <v>0</v>
      </c>
      <c r="E9" s="77">
        <v>0</v>
      </c>
      <c r="F9" s="6"/>
    </row>
    <row r="10" spans="1:16">
      <c r="A10" s="73" t="s">
        <v>15</v>
      </c>
      <c r="B10" s="74"/>
      <c r="C10" s="75" t="s">
        <v>16</v>
      </c>
      <c r="D10" s="76">
        <v>118302.39</v>
      </c>
      <c r="E10" s="77">
        <v>137424.81</v>
      </c>
      <c r="F10" s="6"/>
    </row>
    <row r="11" spans="1:16">
      <c r="A11" s="73" t="s">
        <v>17</v>
      </c>
      <c r="B11" s="74"/>
      <c r="C11" s="75" t="s">
        <v>18</v>
      </c>
      <c r="D11" s="76">
        <v>0</v>
      </c>
      <c r="E11" s="77"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0</v>
      </c>
      <c r="E13" s="77">
        <v>0</v>
      </c>
      <c r="F13" s="6"/>
    </row>
    <row r="14" spans="1:16" ht="13.5" thickBot="1">
      <c r="A14" s="13" t="s">
        <v>23</v>
      </c>
      <c r="B14" s="14"/>
      <c r="C14" s="15"/>
      <c r="D14" s="16">
        <v>5321194.8899999997</v>
      </c>
      <c r="E14" s="16">
        <v>5530015.8899999997</v>
      </c>
      <c r="F14" s="6"/>
    </row>
    <row r="15" spans="1:16">
      <c r="A15" s="17" t="s">
        <v>24</v>
      </c>
      <c r="B15" s="74"/>
      <c r="C15" s="19" t="s">
        <v>25</v>
      </c>
      <c r="D15" s="20">
        <v>4130.6499999999996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160236.67000000001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25331.26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0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19122.419999999998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0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208821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5530015.8899999997</v>
      </c>
      <c r="E24" s="16">
        <v>5530015.8899999997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490765.44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142061.51999999999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2235.13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1652.27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3973.48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85485.91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115799.93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749040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62480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360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12783.96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358271.63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464086.26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28157.200000000001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804882.1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0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45022.42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283990.90999999997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8875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108332.5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1022.75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30106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0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30018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0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3829402.4100000006</v>
      </c>
      <c r="E62" s="80"/>
    </row>
    <row r="63" spans="1:6" ht="13.5" thickBot="1">
      <c r="A63" s="13" t="s">
        <v>114</v>
      </c>
      <c r="B63" s="14"/>
      <c r="C63" s="15"/>
      <c r="D63" s="16">
        <v>9359418.3000000007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152</v>
      </c>
      <c r="C65" s="128"/>
      <c r="D65" s="128"/>
      <c r="E65" s="29"/>
    </row>
    <row r="66" spans="1:5" ht="13.5" thickBot="1">
      <c r="A66" s="129"/>
      <c r="B66" s="117" t="s">
        <v>173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4367879.2700000005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835013.23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0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118302.39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0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164367.32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25331.26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0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19122.419999999998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0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5530015.8899999997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5530015.8899999997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5321194.8899999997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208821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5530015.8899999997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283990.90999999997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5814006.7999999998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168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172</v>
      </c>
    </row>
    <row r="3" spans="1:16" ht="13.5" thickBot="1">
      <c r="A3" s="124" t="s">
        <v>173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1202632.58</v>
      </c>
      <c r="E6" s="77">
        <v>1291457.58</v>
      </c>
      <c r="F6" s="6"/>
    </row>
    <row r="7" spans="1:16">
      <c r="A7" s="73" t="s">
        <v>9</v>
      </c>
      <c r="B7" s="74"/>
      <c r="C7" s="75" t="s">
        <v>10</v>
      </c>
      <c r="D7" s="76">
        <v>10149979.859999999</v>
      </c>
      <c r="E7" s="77">
        <v>11871189.539999999</v>
      </c>
      <c r="F7" s="6"/>
    </row>
    <row r="8" spans="1:16">
      <c r="A8" s="73" t="s">
        <v>11</v>
      </c>
      <c r="B8" s="74"/>
      <c r="C8" s="75" t="s">
        <v>12</v>
      </c>
      <c r="D8" s="76">
        <v>1419514.2</v>
      </c>
      <c r="E8" s="77">
        <v>1615730.21</v>
      </c>
      <c r="F8" s="6"/>
    </row>
    <row r="9" spans="1:16">
      <c r="A9" s="73" t="s">
        <v>137</v>
      </c>
      <c r="B9" s="74"/>
      <c r="C9" s="75" t="s">
        <v>14</v>
      </c>
      <c r="D9" s="76">
        <v>0</v>
      </c>
      <c r="E9" s="77">
        <v>0</v>
      </c>
      <c r="F9" s="6"/>
    </row>
    <row r="10" spans="1:16">
      <c r="A10" s="73" t="s">
        <v>15</v>
      </c>
      <c r="B10" s="74"/>
      <c r="C10" s="75" t="s">
        <v>16</v>
      </c>
      <c r="D10" s="76">
        <v>391598.28</v>
      </c>
      <c r="E10" s="77">
        <v>531718.76</v>
      </c>
      <c r="F10" s="6"/>
    </row>
    <row r="11" spans="1:16">
      <c r="A11" s="73" t="s">
        <v>17</v>
      </c>
      <c r="B11" s="74"/>
      <c r="C11" s="75" t="s">
        <v>18</v>
      </c>
      <c r="D11" s="76">
        <v>62047.08</v>
      </c>
      <c r="E11" s="77">
        <v>62047.08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0</v>
      </c>
      <c r="E13" s="77">
        <v>0</v>
      </c>
      <c r="F13" s="6"/>
    </row>
    <row r="14" spans="1:16" ht="13.5" thickBot="1">
      <c r="A14" s="13" t="s">
        <v>23</v>
      </c>
      <c r="B14" s="14"/>
      <c r="C14" s="15"/>
      <c r="D14" s="16">
        <v>13225771.999999998</v>
      </c>
      <c r="E14" s="16">
        <v>15372143.169999998</v>
      </c>
      <c r="F14" s="6"/>
    </row>
    <row r="15" spans="1:16">
      <c r="A15" s="17" t="s">
        <v>24</v>
      </c>
      <c r="B15" s="74"/>
      <c r="C15" s="19" t="s">
        <v>25</v>
      </c>
      <c r="D15" s="20">
        <v>88825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1721209.68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196216.01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0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140120.48000000001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0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2146371.17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15372143.169999998</v>
      </c>
      <c r="E24" s="16">
        <v>15372143.169999998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522958.4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11000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436929.74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11124.43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0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11361.12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150531.78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383098.5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0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150015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14485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52230.47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789017.3400000002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1201692.1200000001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85818.099999999991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1453410.7199999997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0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95931.62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768566.4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877684.20000000007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21418.95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10573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759990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120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0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7807956.8900000015</v>
      </c>
      <c r="E62" s="80"/>
    </row>
    <row r="63" spans="1:6" ht="13.5" thickBot="1">
      <c r="A63" s="13" t="s">
        <v>114</v>
      </c>
      <c r="B63" s="14"/>
      <c r="C63" s="15"/>
      <c r="D63" s="16">
        <v>23180100.059999999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168</v>
      </c>
      <c r="C65" s="128"/>
      <c r="D65" s="128"/>
      <c r="E65" s="29"/>
    </row>
    <row r="66" spans="1:5" ht="13.5" thickBot="1">
      <c r="A66" s="129"/>
      <c r="B66" s="117" t="s">
        <v>173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11352612.439999999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1419514.2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0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391598.28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62047.08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1810034.68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196216.01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0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140120.48000000001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0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15372143.169999998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15372143.169999998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13225771.999999998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2146371.17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15372143.169999998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768566.4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16140709.569999998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153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172</v>
      </c>
    </row>
    <row r="3" spans="1:16" ht="13.5" thickBot="1">
      <c r="A3" s="124" t="s">
        <v>173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6649634.7599999998</v>
      </c>
      <c r="E6" s="77">
        <v>7713573.6200000001</v>
      </c>
      <c r="F6" s="6"/>
    </row>
    <row r="7" spans="1:16">
      <c r="A7" s="73" t="s">
        <v>9</v>
      </c>
      <c r="B7" s="74"/>
      <c r="C7" s="75" t="s">
        <v>10</v>
      </c>
      <c r="D7" s="76">
        <v>65098109.219999999</v>
      </c>
      <c r="E7" s="77">
        <v>80562059.539999992</v>
      </c>
      <c r="F7" s="6"/>
    </row>
    <row r="8" spans="1:16">
      <c r="A8" s="73" t="s">
        <v>11</v>
      </c>
      <c r="B8" s="74"/>
      <c r="C8" s="75" t="s">
        <v>12</v>
      </c>
      <c r="D8" s="76">
        <v>9239903.5999999996</v>
      </c>
      <c r="E8" s="77">
        <v>11201074.52</v>
      </c>
      <c r="F8" s="6"/>
    </row>
    <row r="9" spans="1:16">
      <c r="A9" s="73" t="s">
        <v>137</v>
      </c>
      <c r="B9" s="74"/>
      <c r="C9" s="75" t="s">
        <v>14</v>
      </c>
      <c r="D9" s="76">
        <v>1301202.78</v>
      </c>
      <c r="E9" s="77">
        <v>1728575.42</v>
      </c>
      <c r="F9" s="6"/>
    </row>
    <row r="10" spans="1:16">
      <c r="A10" s="73" t="s">
        <v>15</v>
      </c>
      <c r="B10" s="74"/>
      <c r="C10" s="75" t="s">
        <v>16</v>
      </c>
      <c r="D10" s="76">
        <v>2608066.6800000002</v>
      </c>
      <c r="E10" s="77">
        <v>3455129.2300000004</v>
      </c>
      <c r="F10" s="6"/>
    </row>
    <row r="11" spans="1:16">
      <c r="A11" s="73" t="s">
        <v>17</v>
      </c>
      <c r="B11" s="74"/>
      <c r="C11" s="75" t="s">
        <v>18</v>
      </c>
      <c r="D11" s="76">
        <v>88988.5</v>
      </c>
      <c r="E11" s="77">
        <v>138986.10999999999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236187</v>
      </c>
      <c r="E13" s="77">
        <v>236187</v>
      </c>
      <c r="F13" s="6"/>
    </row>
    <row r="14" spans="1:16" ht="13.5" thickBot="1">
      <c r="A14" s="13" t="s">
        <v>23</v>
      </c>
      <c r="B14" s="14"/>
      <c r="C14" s="15"/>
      <c r="D14" s="16">
        <v>85222092.540000007</v>
      </c>
      <c r="E14" s="16">
        <v>105035585.44</v>
      </c>
      <c r="F14" s="6"/>
    </row>
    <row r="15" spans="1:16">
      <c r="A15" s="17" t="s">
        <v>24</v>
      </c>
      <c r="B15" s="74"/>
      <c r="C15" s="19" t="s">
        <v>25</v>
      </c>
      <c r="D15" s="20">
        <v>1063938.8600000001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15463950.32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1961170.92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427372.64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847062.55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49997.61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19813492.900000002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105035585.44000001</v>
      </c>
      <c r="E24" s="16">
        <v>105035585.44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3985784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1788720.99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0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69258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7486.52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0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1364852.96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7678155.7300000004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3089167.5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1044401.5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6130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273930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5325337.51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8272853.2800000003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695421.72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16433538.960000001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86458.900000000009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1296527.7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5241254.2300000004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744068.37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8994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0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18880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0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0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57431221.869999997</v>
      </c>
      <c r="E62" s="80"/>
    </row>
    <row r="63" spans="1:6" ht="13.5" thickBot="1">
      <c r="A63" s="13" t="s">
        <v>114</v>
      </c>
      <c r="B63" s="14"/>
      <c r="C63" s="15"/>
      <c r="D63" s="16">
        <v>162466807.31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153</v>
      </c>
      <c r="C65" s="128"/>
      <c r="D65" s="128"/>
      <c r="E65" s="29"/>
    </row>
    <row r="66" spans="1:5" ht="13.5" thickBot="1">
      <c r="A66" s="129"/>
      <c r="B66" s="117" t="s">
        <v>173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71747743.980000004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9239903.5999999996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1301202.78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2608066.6800000002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88988.5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236187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16527889.18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1961170.92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427372.64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847062.55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49997.61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105035585.44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105035585.44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85222092.540000007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19813492.900000002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105035585.44000001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5241254.2300000004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110276839.67000002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169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172</v>
      </c>
    </row>
    <row r="3" spans="1:16" ht="13.5" thickBot="1">
      <c r="A3" s="124" t="s">
        <v>173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74759.34</v>
      </c>
      <c r="E6" s="77">
        <v>84475.839999999997</v>
      </c>
      <c r="F6" s="6"/>
    </row>
    <row r="7" spans="1:16">
      <c r="A7" s="73" t="s">
        <v>9</v>
      </c>
      <c r="B7" s="74"/>
      <c r="C7" s="75" t="s">
        <v>10</v>
      </c>
      <c r="D7" s="76">
        <v>763916.28999999992</v>
      </c>
      <c r="E7" s="77">
        <v>852024.28999999992</v>
      </c>
      <c r="F7" s="6"/>
    </row>
    <row r="8" spans="1:16">
      <c r="A8" s="73" t="s">
        <v>11</v>
      </c>
      <c r="B8" s="74"/>
      <c r="C8" s="75" t="s">
        <v>12</v>
      </c>
      <c r="D8" s="76">
        <v>333756.81</v>
      </c>
      <c r="E8" s="77">
        <v>440727.57</v>
      </c>
      <c r="F8" s="6"/>
    </row>
    <row r="9" spans="1:16">
      <c r="A9" s="73" t="s">
        <v>137</v>
      </c>
      <c r="B9" s="74"/>
      <c r="C9" s="75" t="s">
        <v>14</v>
      </c>
      <c r="D9" s="76">
        <v>163627.4</v>
      </c>
      <c r="E9" s="77">
        <v>163627.4</v>
      </c>
      <c r="F9" s="6"/>
    </row>
    <row r="10" spans="1:16">
      <c r="A10" s="73" t="s">
        <v>15</v>
      </c>
      <c r="B10" s="74"/>
      <c r="C10" s="75" t="s">
        <v>16</v>
      </c>
      <c r="D10" s="76">
        <v>15888.81</v>
      </c>
      <c r="E10" s="77">
        <v>21360.809999999998</v>
      </c>
      <c r="F10" s="6"/>
    </row>
    <row r="11" spans="1:16">
      <c r="A11" s="73" t="s">
        <v>17</v>
      </c>
      <c r="B11" s="74"/>
      <c r="C11" s="75" t="s">
        <v>18</v>
      </c>
      <c r="D11" s="76">
        <v>0</v>
      </c>
      <c r="E11" s="77"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0</v>
      </c>
      <c r="E13" s="77">
        <v>0</v>
      </c>
      <c r="F13" s="6"/>
    </row>
    <row r="14" spans="1:16" ht="13.5" thickBot="1">
      <c r="A14" s="13" t="s">
        <v>23</v>
      </c>
      <c r="B14" s="14"/>
      <c r="C14" s="15"/>
      <c r="D14" s="16">
        <v>1351948.65</v>
      </c>
      <c r="E14" s="16">
        <v>1562215.91</v>
      </c>
      <c r="F14" s="6"/>
    </row>
    <row r="15" spans="1:16">
      <c r="A15" s="17" t="s">
        <v>24</v>
      </c>
      <c r="B15" s="74"/>
      <c r="C15" s="19" t="s">
        <v>25</v>
      </c>
      <c r="D15" s="20">
        <v>9716.5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88108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106970.76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0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5472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0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210267.26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1562215.91</v>
      </c>
      <c r="E24" s="16">
        <v>1562215.91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0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0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0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0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0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2815.26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124566.57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0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13730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0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1529.16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104888.33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104404.42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0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161969.54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5481.91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5456.5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75189.48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42161.33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595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24742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0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0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0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0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667529.49999999988</v>
      </c>
      <c r="E62" s="80"/>
    </row>
    <row r="63" spans="1:6" ht="13.5" thickBot="1">
      <c r="A63" s="13" t="s">
        <v>114</v>
      </c>
      <c r="B63" s="14"/>
      <c r="C63" s="15"/>
      <c r="D63" s="16">
        <v>2229745.4099999997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169</v>
      </c>
      <c r="C65" s="128"/>
      <c r="D65" s="128"/>
      <c r="E65" s="29"/>
    </row>
    <row r="66" spans="1:5" ht="13.5" thickBot="1">
      <c r="A66" s="129"/>
      <c r="B66" s="117" t="s">
        <v>173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838675.62999999989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333756.81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163627.4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15888.81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0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97824.5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106970.76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0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5472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0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1562215.91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1562215.91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1351948.65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210267.26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1562215.91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75189.48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1637405.39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154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172</v>
      </c>
    </row>
    <row r="3" spans="1:16" ht="13.5" thickBot="1">
      <c r="A3" s="124" t="s">
        <v>173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3689032.99</v>
      </c>
      <c r="E6" s="77">
        <v>3707280.5100000002</v>
      </c>
      <c r="F6" s="6"/>
    </row>
    <row r="7" spans="1:16">
      <c r="A7" s="73" t="s">
        <v>9</v>
      </c>
      <c r="B7" s="74"/>
      <c r="C7" s="75" t="s">
        <v>10</v>
      </c>
      <c r="D7" s="76">
        <v>822910.82</v>
      </c>
      <c r="E7" s="77">
        <v>863679.72</v>
      </c>
      <c r="F7" s="6"/>
    </row>
    <row r="8" spans="1:16">
      <c r="A8" s="73" t="s">
        <v>11</v>
      </c>
      <c r="B8" s="74"/>
      <c r="C8" s="75" t="s">
        <v>12</v>
      </c>
      <c r="D8" s="76">
        <v>957195.02</v>
      </c>
      <c r="E8" s="77">
        <v>1002858.43</v>
      </c>
      <c r="F8" s="6"/>
    </row>
    <row r="9" spans="1:16">
      <c r="A9" s="73" t="s">
        <v>137</v>
      </c>
      <c r="B9" s="74"/>
      <c r="C9" s="75" t="s">
        <v>14</v>
      </c>
      <c r="D9" s="76">
        <v>363838.11</v>
      </c>
      <c r="E9" s="77">
        <v>414422.42</v>
      </c>
      <c r="F9" s="6"/>
    </row>
    <row r="10" spans="1:16">
      <c r="A10" s="73" t="s">
        <v>15</v>
      </c>
      <c r="B10" s="74"/>
      <c r="C10" s="75" t="s">
        <v>16</v>
      </c>
      <c r="D10" s="76">
        <v>110197.5</v>
      </c>
      <c r="E10" s="77">
        <v>143087.73000000001</v>
      </c>
      <c r="F10" s="6"/>
    </row>
    <row r="11" spans="1:16">
      <c r="A11" s="73" t="s">
        <v>17</v>
      </c>
      <c r="B11" s="74"/>
      <c r="C11" s="75" t="s">
        <v>18</v>
      </c>
      <c r="D11" s="76">
        <v>0</v>
      </c>
      <c r="E11" s="77"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0</v>
      </c>
      <c r="E13" s="77">
        <v>0</v>
      </c>
      <c r="F13" s="6"/>
    </row>
    <row r="14" spans="1:16" ht="13.5" thickBot="1">
      <c r="A14" s="13" t="s">
        <v>23</v>
      </c>
      <c r="B14" s="14"/>
      <c r="C14" s="15"/>
      <c r="D14" s="16">
        <v>5943174.4400000004</v>
      </c>
      <c r="E14" s="16">
        <v>6131328.8100000005</v>
      </c>
      <c r="F14" s="6"/>
    </row>
    <row r="15" spans="1:16">
      <c r="A15" s="17" t="s">
        <v>24</v>
      </c>
      <c r="B15" s="74"/>
      <c r="C15" s="19" t="s">
        <v>25</v>
      </c>
      <c r="D15" s="20">
        <v>18247.52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40768.9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45663.41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50584.31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32890.230000000003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0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188154.37000000002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6131328.8100000005</v>
      </c>
      <c r="E24" s="16">
        <v>6131328.8100000005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0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0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0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0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0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32351.599999999999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776649.48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758280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0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0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54760.45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356705.87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62722.64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0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883740.18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23893.9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139048.26999999999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427458.06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169828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132973.94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0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0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0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0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3818412.3899999997</v>
      </c>
      <c r="E62" s="80"/>
    </row>
    <row r="63" spans="1:6" ht="13.5" thickBot="1">
      <c r="A63" s="13" t="s">
        <v>114</v>
      </c>
      <c r="B63" s="14"/>
      <c r="C63" s="15"/>
      <c r="D63" s="16">
        <v>9949741.1999999993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154</v>
      </c>
      <c r="C65" s="128"/>
      <c r="D65" s="128"/>
      <c r="E65" s="29"/>
    </row>
    <row r="66" spans="1:5" ht="13.5" thickBot="1">
      <c r="A66" s="129"/>
      <c r="B66" s="117" t="s">
        <v>173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4511943.8100000005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822910.82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957195.02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363838.11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0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59016.42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45663.41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50584.31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32890.230000000003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0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6844042.1300000008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6844042.1300000008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5943174.4400000004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188154.37000000002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6131328.8100000005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427458.06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6558786.8700000001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155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172</v>
      </c>
    </row>
    <row r="3" spans="1:16" ht="13.5" thickBot="1">
      <c r="A3" s="124" t="s">
        <v>173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2510548.29</v>
      </c>
      <c r="E6" s="77">
        <v>2866936.14</v>
      </c>
      <c r="F6" s="6"/>
    </row>
    <row r="7" spans="1:16">
      <c r="A7" s="73" t="s">
        <v>9</v>
      </c>
      <c r="B7" s="74"/>
      <c r="C7" s="75" t="s">
        <v>10</v>
      </c>
      <c r="D7" s="76">
        <v>26567064.210000001</v>
      </c>
      <c r="E7" s="77">
        <v>31384395.32</v>
      </c>
      <c r="F7" s="6"/>
    </row>
    <row r="8" spans="1:16">
      <c r="A8" s="73" t="s">
        <v>11</v>
      </c>
      <c r="B8" s="74"/>
      <c r="C8" s="75" t="s">
        <v>12</v>
      </c>
      <c r="D8" s="76">
        <v>3181718.88</v>
      </c>
      <c r="E8" s="77">
        <v>3530533.23</v>
      </c>
      <c r="F8" s="6"/>
    </row>
    <row r="9" spans="1:16">
      <c r="A9" s="73" t="s">
        <v>137</v>
      </c>
      <c r="B9" s="74"/>
      <c r="C9" s="75" t="s">
        <v>14</v>
      </c>
      <c r="D9" s="76">
        <v>1579674.3</v>
      </c>
      <c r="E9" s="77">
        <v>1779051.35</v>
      </c>
      <c r="F9" s="6"/>
    </row>
    <row r="10" spans="1:16">
      <c r="A10" s="73" t="s">
        <v>15</v>
      </c>
      <c r="B10" s="74"/>
      <c r="C10" s="75" t="s">
        <v>16</v>
      </c>
      <c r="D10" s="76">
        <v>823428.6</v>
      </c>
      <c r="E10" s="77">
        <v>1099488.3</v>
      </c>
      <c r="F10" s="6"/>
    </row>
    <row r="11" spans="1:16">
      <c r="A11" s="73" t="s">
        <v>17</v>
      </c>
      <c r="B11" s="74"/>
      <c r="C11" s="75" t="s">
        <v>18</v>
      </c>
      <c r="D11" s="76">
        <v>42382.92</v>
      </c>
      <c r="E11" s="77">
        <v>46689.27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0</v>
      </c>
      <c r="E13" s="77">
        <v>0</v>
      </c>
      <c r="F13" s="6"/>
    </row>
    <row r="14" spans="1:16" ht="13.5" thickBot="1">
      <c r="A14" s="13" t="s">
        <v>23</v>
      </c>
      <c r="B14" s="14"/>
      <c r="C14" s="15"/>
      <c r="D14" s="16">
        <v>34704817.200000003</v>
      </c>
      <c r="E14" s="16">
        <v>40707093.609999999</v>
      </c>
      <c r="F14" s="6"/>
    </row>
    <row r="15" spans="1:16">
      <c r="A15" s="17" t="s">
        <v>24</v>
      </c>
      <c r="B15" s="74"/>
      <c r="C15" s="19" t="s">
        <v>25</v>
      </c>
      <c r="D15" s="20">
        <v>356387.85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4817331.1100000003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348814.35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199377.05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276059.7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4306.3500000000004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6002276.4099999992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40707093.609999999</v>
      </c>
      <c r="E24" s="16">
        <v>40707093.610000007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1183563.99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1213941.82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24920.82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74118.559999999998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8812.6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10251.32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11526.07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1145995.7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2380913.5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675788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260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63210.89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2104830.94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2304664.2799999998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251082.18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4550258.92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74699.460000000006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347357.7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2013103.01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27850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252603.37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42887.6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800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287854.58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282240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0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19333535.309999999</v>
      </c>
      <c r="E62" s="80"/>
    </row>
    <row r="63" spans="1:6" ht="13.5" thickBot="1">
      <c r="A63" s="13" t="s">
        <v>114</v>
      </c>
      <c r="B63" s="14"/>
      <c r="C63" s="15"/>
      <c r="D63" s="16">
        <v>60040628.920000002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155</v>
      </c>
      <c r="C65" s="128"/>
      <c r="D65" s="128"/>
      <c r="E65" s="29"/>
    </row>
    <row r="66" spans="1:5" ht="13.5" thickBot="1">
      <c r="A66" s="129"/>
      <c r="B66" s="117" t="s">
        <v>173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29077612.5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3181718.88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1579674.3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823428.6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42382.92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5173718.96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348814.35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199377.05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276059.7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4306.3500000000004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40707093.610000007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40707093.610000007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34704817.200000003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6002276.4099999992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40707093.609999999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2013103.01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42720196.619999997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13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136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172</v>
      </c>
    </row>
    <row r="3" spans="1:16" ht="13.5" thickBot="1">
      <c r="A3" s="150" t="s">
        <v>173</v>
      </c>
      <c r="B3" s="151"/>
      <c r="C3" s="152"/>
      <c r="D3" s="151"/>
      <c r="E3" s="153"/>
      <c r="F3" s="6"/>
    </row>
    <row r="4" spans="1:16" ht="12.75" customHeight="1">
      <c r="A4" s="154"/>
      <c r="B4" s="155"/>
      <c r="C4" s="156"/>
      <c r="D4" s="157" t="s">
        <v>2</v>
      </c>
      <c r="E4" s="158" t="s">
        <v>166</v>
      </c>
      <c r="F4" s="6"/>
    </row>
    <row r="5" spans="1:16">
      <c r="A5" s="82" t="s">
        <v>4</v>
      </c>
      <c r="B5" s="10"/>
      <c r="C5" s="11" t="s">
        <v>5</v>
      </c>
      <c r="D5" s="149" t="s">
        <v>6</v>
      </c>
      <c r="E5" s="159" t="s">
        <v>167</v>
      </c>
      <c r="F5" s="6"/>
    </row>
    <row r="6" spans="1:16">
      <c r="A6" s="160" t="s">
        <v>7</v>
      </c>
      <c r="B6" s="74"/>
      <c r="C6" s="75" t="s">
        <v>8</v>
      </c>
      <c r="D6" s="76">
        <v>2701319.75</v>
      </c>
      <c r="E6" s="161">
        <v>2731627.19</v>
      </c>
      <c r="F6" s="6"/>
    </row>
    <row r="7" spans="1:16">
      <c r="A7" s="160" t="s">
        <v>9</v>
      </c>
      <c r="B7" s="74"/>
      <c r="C7" s="75" t="s">
        <v>10</v>
      </c>
      <c r="D7" s="76">
        <v>9567472.8900000006</v>
      </c>
      <c r="E7" s="162">
        <v>10383355.630000001</v>
      </c>
      <c r="F7" s="6"/>
    </row>
    <row r="8" spans="1:16">
      <c r="A8" s="160" t="s">
        <v>11</v>
      </c>
      <c r="B8" s="74"/>
      <c r="C8" s="75" t="s">
        <v>12</v>
      </c>
      <c r="D8" s="76">
        <v>3776302.93</v>
      </c>
      <c r="E8" s="162">
        <v>4182845.0900000003</v>
      </c>
      <c r="F8" s="6"/>
    </row>
    <row r="9" spans="1:16">
      <c r="A9" s="160" t="s">
        <v>137</v>
      </c>
      <c r="B9" s="74"/>
      <c r="C9" s="75" t="s">
        <v>14</v>
      </c>
      <c r="D9" s="76">
        <v>734507.36</v>
      </c>
      <c r="E9" s="162">
        <v>781006.33</v>
      </c>
      <c r="F9" s="6"/>
    </row>
    <row r="10" spans="1:16">
      <c r="A10" s="160" t="s">
        <v>15</v>
      </c>
      <c r="B10" s="74"/>
      <c r="C10" s="75" t="s">
        <v>16</v>
      </c>
      <c r="D10" s="76">
        <v>405742.48</v>
      </c>
      <c r="E10" s="162">
        <v>476952.14999999997</v>
      </c>
      <c r="F10" s="6"/>
    </row>
    <row r="11" spans="1:16">
      <c r="A11" s="160" t="s">
        <v>17</v>
      </c>
      <c r="B11" s="74"/>
      <c r="C11" s="75" t="s">
        <v>18</v>
      </c>
      <c r="D11" s="76">
        <v>0</v>
      </c>
      <c r="E11" s="162"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160" t="s">
        <v>19</v>
      </c>
      <c r="B12" s="74"/>
      <c r="C12" s="75" t="s">
        <v>20</v>
      </c>
      <c r="D12" s="76">
        <v>0</v>
      </c>
      <c r="E12" s="162">
        <v>0</v>
      </c>
      <c r="F12" s="6"/>
    </row>
    <row r="13" spans="1:16" ht="13.5" thickBot="1">
      <c r="A13" s="163" t="s">
        <v>21</v>
      </c>
      <c r="B13" s="164"/>
      <c r="C13" s="165" t="s">
        <v>22</v>
      </c>
      <c r="D13" s="166">
        <v>0</v>
      </c>
      <c r="E13" s="167">
        <v>0</v>
      </c>
      <c r="F13" s="6"/>
    </row>
    <row r="14" spans="1:16" ht="13.5" thickBot="1">
      <c r="A14" s="133" t="s">
        <v>23</v>
      </c>
      <c r="B14" s="134"/>
      <c r="C14" s="135"/>
      <c r="D14" s="63">
        <v>17185345.41</v>
      </c>
      <c r="E14" s="63">
        <v>18555786.389999997</v>
      </c>
      <c r="F14" s="6"/>
    </row>
    <row r="15" spans="1:16">
      <c r="A15" s="17" t="s">
        <v>24</v>
      </c>
      <c r="B15" s="74"/>
      <c r="C15" s="19" t="s">
        <v>25</v>
      </c>
      <c r="D15" s="20">
        <v>30307.439999999999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815882.74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406542.16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46498.97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71209.67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0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1370440.9799999997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18555786.390000001</v>
      </c>
      <c r="E24" s="16">
        <v>18555786.390000001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34552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317337.55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324847.88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0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26109.16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20488.400000000001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12088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799611.99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2164747.2599999998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204555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98760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105269.88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739360.51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1373171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269809.42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2014657.13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36857.050000000003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545900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925027.00000000012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319279.5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147750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51903.34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0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50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207960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0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10740092.07</v>
      </c>
      <c r="E62" s="80"/>
    </row>
    <row r="63" spans="1:6" ht="13.5" thickBot="1">
      <c r="A63" s="13" t="s">
        <v>114</v>
      </c>
      <c r="B63" s="14"/>
      <c r="C63" s="15"/>
      <c r="D63" s="16">
        <v>29295878.460000001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136</v>
      </c>
      <c r="C65" s="128"/>
      <c r="D65" s="128"/>
      <c r="E65" s="29"/>
    </row>
    <row r="66" spans="1:5" ht="13.5" thickBot="1">
      <c r="A66" s="129"/>
      <c r="B66" s="117" t="s">
        <v>173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12268792.640000001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3776302.93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734507.36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405742.48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0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846190.17999999993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406542.16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46498.97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71209.67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0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18555786.390000001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18555786.390000001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17185345.41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1370440.9799999997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18555786.390000001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925027.00000000012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19480813.390000001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31" spans="3:3">
      <c r="C13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170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172</v>
      </c>
    </row>
    <row r="3" spans="1:16" ht="13.5" thickBot="1">
      <c r="A3" s="124" t="s">
        <v>173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928729.33</v>
      </c>
      <c r="E6" s="77">
        <v>938642.64999999991</v>
      </c>
      <c r="F6" s="6"/>
    </row>
    <row r="7" spans="1:16">
      <c r="A7" s="73" t="s">
        <v>9</v>
      </c>
      <c r="B7" s="74"/>
      <c r="C7" s="75" t="s">
        <v>10</v>
      </c>
      <c r="D7" s="76">
        <v>6115742.4500000002</v>
      </c>
      <c r="E7" s="77">
        <v>6396125.3900000006</v>
      </c>
      <c r="F7" s="6"/>
    </row>
    <row r="8" spans="1:16">
      <c r="A8" s="73" t="s">
        <v>11</v>
      </c>
      <c r="B8" s="74"/>
      <c r="C8" s="75" t="s">
        <v>12</v>
      </c>
      <c r="D8" s="76">
        <v>3489958.25</v>
      </c>
      <c r="E8" s="77">
        <v>3638170.68</v>
      </c>
      <c r="F8" s="6"/>
    </row>
    <row r="9" spans="1:16">
      <c r="A9" s="73" t="s">
        <v>137</v>
      </c>
      <c r="B9" s="74"/>
      <c r="C9" s="75" t="s">
        <v>14</v>
      </c>
      <c r="D9" s="76">
        <v>536774.31999999995</v>
      </c>
      <c r="E9" s="77">
        <v>599999.59</v>
      </c>
      <c r="F9" s="6"/>
    </row>
    <row r="10" spans="1:16">
      <c r="A10" s="73" t="s">
        <v>15</v>
      </c>
      <c r="B10" s="74"/>
      <c r="C10" s="75" t="s">
        <v>16</v>
      </c>
      <c r="D10" s="76">
        <v>246877.86</v>
      </c>
      <c r="E10" s="77">
        <v>265316.21999999997</v>
      </c>
      <c r="F10" s="6"/>
    </row>
    <row r="11" spans="1:16">
      <c r="A11" s="73" t="s">
        <v>17</v>
      </c>
      <c r="B11" s="74"/>
      <c r="C11" s="75" t="s">
        <v>18</v>
      </c>
      <c r="D11" s="76">
        <v>20520.759999999998</v>
      </c>
      <c r="E11" s="77">
        <v>24008.109999999997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0</v>
      </c>
      <c r="E13" s="77">
        <v>0</v>
      </c>
      <c r="F13" s="6"/>
    </row>
    <row r="14" spans="1:16" ht="13.5" thickBot="1">
      <c r="A14" s="13" t="s">
        <v>23</v>
      </c>
      <c r="B14" s="14"/>
      <c r="C14" s="15"/>
      <c r="D14" s="16">
        <v>11338602.970000001</v>
      </c>
      <c r="E14" s="16">
        <v>11862262.640000001</v>
      </c>
      <c r="F14" s="6"/>
    </row>
    <row r="15" spans="1:16">
      <c r="A15" s="17" t="s">
        <v>24</v>
      </c>
      <c r="B15" s="74"/>
      <c r="C15" s="19" t="s">
        <v>25</v>
      </c>
      <c r="D15" s="20">
        <v>9913.32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280382.94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148212.43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63225.27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18438.36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3487.35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523659.67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11862262.640000001</v>
      </c>
      <c r="E24" s="16">
        <v>11862262.639999999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135976.56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0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0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0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0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0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635353.92999999993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1208377.5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117608.18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50008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23097.64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623298.49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972276.14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92375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1795688.06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30005.19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163738.01999999999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594420.68999999994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712551.43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3980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0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0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0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0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0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7158754.8300000001</v>
      </c>
      <c r="E62" s="80"/>
    </row>
    <row r="63" spans="1:6" ht="13.5" thickBot="1">
      <c r="A63" s="13" t="s">
        <v>114</v>
      </c>
      <c r="B63" s="14"/>
      <c r="C63" s="15"/>
      <c r="D63" s="16">
        <v>19021017.469999999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170</v>
      </c>
      <c r="C65" s="128"/>
      <c r="D65" s="128"/>
      <c r="E65" s="29"/>
    </row>
    <row r="66" spans="1:5" ht="13.5" thickBot="1">
      <c r="A66" s="129"/>
      <c r="B66" s="117" t="s">
        <v>173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7044471.7800000003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3489958.25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536774.31999999995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246877.86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20520.759999999998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290296.26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148212.43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63225.27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18438.36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3487.35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11862262.639999999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11862262.639999999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11338602.970000001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523659.67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11862262.640000001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594420.68999999994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12456683.33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156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172</v>
      </c>
    </row>
    <row r="3" spans="1:16" ht="13.5" thickBot="1">
      <c r="A3" s="124" t="s">
        <v>173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1162529.22</v>
      </c>
      <c r="E6" s="77">
        <v>1189464.19</v>
      </c>
      <c r="F6" s="6"/>
    </row>
    <row r="7" spans="1:16">
      <c r="A7" s="73" t="s">
        <v>9</v>
      </c>
      <c r="B7" s="74"/>
      <c r="C7" s="75" t="s">
        <v>10</v>
      </c>
      <c r="D7" s="76">
        <v>7232307.0899999999</v>
      </c>
      <c r="E7" s="77">
        <v>7825091.8899999997</v>
      </c>
      <c r="F7" s="6"/>
    </row>
    <row r="8" spans="1:16">
      <c r="A8" s="73" t="s">
        <v>11</v>
      </c>
      <c r="B8" s="74"/>
      <c r="C8" s="75" t="s">
        <v>12</v>
      </c>
      <c r="D8" s="76">
        <v>2655943.29</v>
      </c>
      <c r="E8" s="77">
        <v>2865958.49</v>
      </c>
      <c r="F8" s="6"/>
    </row>
    <row r="9" spans="1:16">
      <c r="A9" s="73" t="s">
        <v>137</v>
      </c>
      <c r="B9" s="74"/>
      <c r="C9" s="75" t="s">
        <v>14</v>
      </c>
      <c r="D9" s="76">
        <v>645755.26</v>
      </c>
      <c r="E9" s="77">
        <v>711690.96</v>
      </c>
      <c r="F9" s="6"/>
    </row>
    <row r="10" spans="1:16">
      <c r="A10" s="73" t="s">
        <v>15</v>
      </c>
      <c r="B10" s="74"/>
      <c r="C10" s="75" t="s">
        <v>16</v>
      </c>
      <c r="D10" s="76">
        <v>435585.81</v>
      </c>
      <c r="E10" s="77">
        <v>519922.20999999996</v>
      </c>
      <c r="F10" s="6"/>
    </row>
    <row r="11" spans="1:16">
      <c r="A11" s="73" t="s">
        <v>17</v>
      </c>
      <c r="B11" s="74"/>
      <c r="C11" s="75" t="s">
        <v>18</v>
      </c>
      <c r="D11" s="76">
        <v>0</v>
      </c>
      <c r="E11" s="77"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35940</v>
      </c>
      <c r="E13" s="77">
        <v>35910</v>
      </c>
      <c r="F13" s="6"/>
    </row>
    <row r="14" spans="1:16" ht="13.5" thickBot="1">
      <c r="A14" s="13" t="s">
        <v>23</v>
      </c>
      <c r="B14" s="14"/>
      <c r="C14" s="15"/>
      <c r="D14" s="16">
        <v>12168060.670000002</v>
      </c>
      <c r="E14" s="16">
        <v>13148037.740000002</v>
      </c>
      <c r="F14" s="6"/>
    </row>
    <row r="15" spans="1:16">
      <c r="A15" s="17" t="s">
        <v>24</v>
      </c>
      <c r="B15" s="74"/>
      <c r="C15" s="19" t="s">
        <v>25</v>
      </c>
      <c r="D15" s="20">
        <v>26934.97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592784.80000000005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210015.2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65935.700000000012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84336.4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0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-30</v>
      </c>
      <c r="E22" s="80"/>
      <c r="F22" s="6"/>
    </row>
    <row r="23" spans="1:6" ht="13.5" thickBot="1">
      <c r="A23" s="13" t="s">
        <v>40</v>
      </c>
      <c r="B23" s="14"/>
      <c r="C23" s="15"/>
      <c r="D23" s="16">
        <v>979977.07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13148037.740000002</v>
      </c>
      <c r="E24" s="16">
        <v>13148037.740000002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100499.97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0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0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0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0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480089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791097.32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626532.62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101050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1490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0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685446.72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1033627.68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111927.42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1464080.72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2937.6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135854.1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650566.04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1031.04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104415.05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0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1350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0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0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19.54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6292014.8199999994</v>
      </c>
      <c r="E62" s="80"/>
    </row>
    <row r="63" spans="1:6" ht="13.5" thickBot="1">
      <c r="A63" s="13" t="s">
        <v>114</v>
      </c>
      <c r="B63" s="14"/>
      <c r="C63" s="15"/>
      <c r="D63" s="16">
        <v>19440052.560000002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156</v>
      </c>
      <c r="C65" s="128"/>
      <c r="D65" s="128"/>
      <c r="E65" s="29"/>
    </row>
    <row r="66" spans="1:5" ht="13.5" thickBot="1">
      <c r="A66" s="129"/>
      <c r="B66" s="117" t="s">
        <v>173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8394836.3100000005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2655943.29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645755.26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435585.81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0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35940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619719.77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210015.2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65935.700000000012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84336.4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0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-30</v>
      </c>
      <c r="E83" s="28"/>
    </row>
    <row r="84" spans="1:5" ht="13.5" thickBot="1">
      <c r="A84" s="13" t="s">
        <v>128</v>
      </c>
      <c r="B84" s="14"/>
      <c r="C84" s="15"/>
      <c r="D84" s="16">
        <v>13148037.74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13148037.74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12168060.670000002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979977.07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13148037.740000002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650566.04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13798603.780000001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157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172</v>
      </c>
    </row>
    <row r="3" spans="1:16" ht="13.5" thickBot="1">
      <c r="A3" s="124" t="s">
        <v>173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1970680.84</v>
      </c>
      <c r="E6" s="77">
        <v>2038090.07</v>
      </c>
      <c r="F6" s="6"/>
    </row>
    <row r="7" spans="1:16">
      <c r="A7" s="73" t="s">
        <v>9</v>
      </c>
      <c r="B7" s="74"/>
      <c r="C7" s="75" t="s">
        <v>10</v>
      </c>
      <c r="D7" s="76">
        <v>6777916.9699999997</v>
      </c>
      <c r="E7" s="77">
        <v>7562524.8300000001</v>
      </c>
      <c r="F7" s="6"/>
    </row>
    <row r="8" spans="1:16">
      <c r="A8" s="73" t="s">
        <v>11</v>
      </c>
      <c r="B8" s="74"/>
      <c r="C8" s="75" t="s">
        <v>12</v>
      </c>
      <c r="D8" s="76">
        <v>2986550.45</v>
      </c>
      <c r="E8" s="77">
        <v>3180020.9200000004</v>
      </c>
      <c r="F8" s="6"/>
    </row>
    <row r="9" spans="1:16">
      <c r="A9" s="73" t="s">
        <v>137</v>
      </c>
      <c r="B9" s="74"/>
      <c r="C9" s="75" t="s">
        <v>14</v>
      </c>
      <c r="D9" s="76">
        <v>284792.09000000003</v>
      </c>
      <c r="E9" s="77">
        <v>285056.32</v>
      </c>
      <c r="F9" s="6"/>
    </row>
    <row r="10" spans="1:16">
      <c r="A10" s="73" t="s">
        <v>15</v>
      </c>
      <c r="B10" s="74"/>
      <c r="C10" s="75" t="s">
        <v>16</v>
      </c>
      <c r="D10" s="76">
        <v>256535.22</v>
      </c>
      <c r="E10" s="77">
        <v>346679.03</v>
      </c>
      <c r="F10" s="6"/>
    </row>
    <row r="11" spans="1:16">
      <c r="A11" s="73" t="s">
        <v>17</v>
      </c>
      <c r="B11" s="74"/>
      <c r="C11" s="75" t="s">
        <v>18</v>
      </c>
      <c r="D11" s="76">
        <v>114446.99</v>
      </c>
      <c r="E11" s="77">
        <v>122393.55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0</v>
      </c>
      <c r="E13" s="77">
        <v>0</v>
      </c>
      <c r="F13" s="6"/>
    </row>
    <row r="14" spans="1:16" ht="13.5" thickBot="1">
      <c r="A14" s="13" t="s">
        <v>23</v>
      </c>
      <c r="B14" s="14"/>
      <c r="C14" s="15"/>
      <c r="D14" s="16">
        <v>12390922.560000002</v>
      </c>
      <c r="E14" s="16">
        <v>13534764.720000001</v>
      </c>
      <c r="F14" s="6"/>
    </row>
    <row r="15" spans="1:16">
      <c r="A15" s="17" t="s">
        <v>24</v>
      </c>
      <c r="B15" s="74"/>
      <c r="C15" s="19" t="s">
        <v>25</v>
      </c>
      <c r="D15" s="20">
        <v>67409.23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784607.86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193470.47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264.23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90143.81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7946.56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1143842.1599999999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13534764.720000003</v>
      </c>
      <c r="E24" s="16">
        <v>13534764.720000004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3405655.23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0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0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0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0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0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506572.97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0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0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0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23511.05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662113.04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1012752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197039.52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1556724.82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14251.36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280030.2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676614.05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147874.95000000001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7500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28320.5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0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545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0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0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31901.31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8551406</v>
      </c>
      <c r="E62" s="80"/>
    </row>
    <row r="63" spans="1:6" ht="13.5" thickBot="1">
      <c r="A63" s="13" t="s">
        <v>114</v>
      </c>
      <c r="B63" s="14"/>
      <c r="C63" s="15"/>
      <c r="D63" s="16">
        <v>22086170.720000003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157</v>
      </c>
      <c r="C65" s="128"/>
      <c r="D65" s="128"/>
      <c r="E65" s="29"/>
    </row>
    <row r="66" spans="1:5" ht="13.5" thickBot="1">
      <c r="A66" s="129"/>
      <c r="B66" s="117" t="s">
        <v>173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8748597.8100000005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2986550.45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284792.09000000003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256535.22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114446.99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852017.09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193470.47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264.23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90143.81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7946.56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13534764.720000004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13534764.720000004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12390922.560000002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1143842.1599999999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13534764.720000003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676614.05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14211378.770000003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158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172</v>
      </c>
    </row>
    <row r="3" spans="1:16" ht="13.5" thickBot="1">
      <c r="A3" s="124" t="s">
        <v>173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651250.05000000005</v>
      </c>
      <c r="E6" s="77">
        <v>663570.93000000005</v>
      </c>
      <c r="F6" s="6"/>
    </row>
    <row r="7" spans="1:16">
      <c r="A7" s="73" t="s">
        <v>9</v>
      </c>
      <c r="B7" s="74"/>
      <c r="C7" s="75" t="s">
        <v>10</v>
      </c>
      <c r="D7" s="76">
        <v>4384765.4400000004</v>
      </c>
      <c r="E7" s="77">
        <v>4844654.1100000003</v>
      </c>
      <c r="F7" s="6"/>
    </row>
    <row r="8" spans="1:16">
      <c r="A8" s="73" t="s">
        <v>11</v>
      </c>
      <c r="B8" s="74"/>
      <c r="C8" s="75" t="s">
        <v>12</v>
      </c>
      <c r="D8" s="76">
        <v>1549284.84</v>
      </c>
      <c r="E8" s="77">
        <v>1658162.24</v>
      </c>
      <c r="F8" s="6"/>
    </row>
    <row r="9" spans="1:16">
      <c r="A9" s="73" t="s">
        <v>137</v>
      </c>
      <c r="B9" s="74"/>
      <c r="C9" s="75" t="s">
        <v>14</v>
      </c>
      <c r="D9" s="76">
        <v>183994.29</v>
      </c>
      <c r="E9" s="77">
        <v>200830.78</v>
      </c>
      <c r="F9" s="6"/>
    </row>
    <row r="10" spans="1:16">
      <c r="A10" s="73" t="s">
        <v>15</v>
      </c>
      <c r="B10" s="74"/>
      <c r="C10" s="75" t="s">
        <v>16</v>
      </c>
      <c r="D10" s="76">
        <v>92715.839999999997</v>
      </c>
      <c r="E10" s="77">
        <v>103840.26999999999</v>
      </c>
      <c r="F10" s="6"/>
    </row>
    <row r="11" spans="1:16">
      <c r="A11" s="73" t="s">
        <v>17</v>
      </c>
      <c r="B11" s="74"/>
      <c r="C11" s="75" t="s">
        <v>18</v>
      </c>
      <c r="D11" s="76">
        <v>66856.320000000007</v>
      </c>
      <c r="E11" s="77">
        <v>71116.740000000005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8280</v>
      </c>
      <c r="E13" s="77">
        <v>8280</v>
      </c>
      <c r="F13" s="6"/>
    </row>
    <row r="14" spans="1:16" ht="13.5" thickBot="1">
      <c r="A14" s="13" t="s">
        <v>23</v>
      </c>
      <c r="B14" s="14"/>
      <c r="C14" s="15"/>
      <c r="D14" s="16">
        <v>6937146.7800000003</v>
      </c>
      <c r="E14" s="16">
        <v>7550455.0700000003</v>
      </c>
      <c r="F14" s="6"/>
    </row>
    <row r="15" spans="1:16">
      <c r="A15" s="17" t="s">
        <v>24</v>
      </c>
      <c r="B15" s="74"/>
      <c r="C15" s="19" t="s">
        <v>25</v>
      </c>
      <c r="D15" s="20">
        <v>12320.88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459888.67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108877.4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16836.490000000002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11124.43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4260.42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613308.29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7550455.0700000003</v>
      </c>
      <c r="E24" s="16">
        <v>7550455.0700000003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96955.37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47100.85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150384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13104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8775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2496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3042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258713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659633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76560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1280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14880.4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340531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609053.07999999996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65132.1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977258.53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0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91789.8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376944.89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318729.26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82132.5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5687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0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0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5623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4205804.78</v>
      </c>
      <c r="E62" s="80"/>
    </row>
    <row r="63" spans="1:6" ht="13.5" thickBot="1">
      <c r="A63" s="13" t="s">
        <v>114</v>
      </c>
      <c r="B63" s="14"/>
      <c r="C63" s="15"/>
      <c r="D63" s="16">
        <v>11756259.850000001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158</v>
      </c>
      <c r="C65" s="128"/>
      <c r="D65" s="128"/>
      <c r="E65" s="29"/>
    </row>
    <row r="66" spans="1:5" ht="13.5" thickBot="1">
      <c r="A66" s="129"/>
      <c r="B66" s="117" t="s">
        <v>173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5036015.49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1549284.84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183994.29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92715.839999999997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66856.320000000007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8280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472209.55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108877.4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16836.490000000002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11124.43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4260.42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7550455.0700000003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7550455.0700000003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6937146.7800000003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613308.29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7550455.0700000003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376944.89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7927399.96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0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159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172</v>
      </c>
    </row>
    <row r="3" spans="1:16" ht="13.5" thickBot="1">
      <c r="A3" s="124" t="s">
        <v>173</v>
      </c>
      <c r="B3" s="125"/>
      <c r="C3" s="126"/>
      <c r="D3" s="125"/>
      <c r="E3" s="127"/>
      <c r="F3" s="6"/>
    </row>
    <row r="4" spans="1:16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6715340.9199999999</v>
      </c>
      <c r="E6" s="77">
        <v>7257860.29</v>
      </c>
      <c r="F6" s="6"/>
    </row>
    <row r="7" spans="1:16">
      <c r="A7" s="73" t="s">
        <v>9</v>
      </c>
      <c r="B7" s="74"/>
      <c r="C7" s="75" t="s">
        <v>10</v>
      </c>
      <c r="D7" s="76">
        <v>17854551.260000002</v>
      </c>
      <c r="E7" s="77">
        <v>20476828.170000002</v>
      </c>
      <c r="F7" s="6"/>
    </row>
    <row r="8" spans="1:16">
      <c r="A8" s="73" t="s">
        <v>11</v>
      </c>
      <c r="B8" s="74"/>
      <c r="C8" s="75" t="s">
        <v>12</v>
      </c>
      <c r="D8" s="76">
        <v>9542135.7200000007</v>
      </c>
      <c r="E8" s="77">
        <v>10888186.520000001</v>
      </c>
      <c r="F8" s="6"/>
    </row>
    <row r="9" spans="1:16">
      <c r="A9" s="73" t="s">
        <v>137</v>
      </c>
      <c r="B9" s="74"/>
      <c r="C9" s="75" t="s">
        <v>14</v>
      </c>
      <c r="D9" s="76">
        <v>344582.18</v>
      </c>
      <c r="E9" s="77">
        <v>402487.36</v>
      </c>
      <c r="F9" s="6"/>
    </row>
    <row r="10" spans="1:16">
      <c r="A10" s="73" t="s">
        <v>15</v>
      </c>
      <c r="B10" s="74"/>
      <c r="C10" s="75" t="s">
        <v>16</v>
      </c>
      <c r="D10" s="76">
        <v>742404.3</v>
      </c>
      <c r="E10" s="77">
        <v>962292.15</v>
      </c>
      <c r="F10" s="6"/>
    </row>
    <row r="11" spans="1:16">
      <c r="A11" s="73" t="s">
        <v>17</v>
      </c>
      <c r="B11" s="74"/>
      <c r="C11" s="75" t="s">
        <v>18</v>
      </c>
      <c r="D11" s="76">
        <v>0</v>
      </c>
      <c r="E11" s="77"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0</v>
      </c>
      <c r="E13" s="77">
        <v>0</v>
      </c>
      <c r="F13" s="6"/>
    </row>
    <row r="14" spans="1:16" ht="13.5" thickBot="1">
      <c r="A14" s="13" t="s">
        <v>23</v>
      </c>
      <c r="B14" s="14"/>
      <c r="C14" s="15"/>
      <c r="D14" s="16">
        <v>35199014.379999995</v>
      </c>
      <c r="E14" s="16">
        <v>39987654.490000002</v>
      </c>
      <c r="F14" s="6"/>
    </row>
    <row r="15" spans="1:16">
      <c r="A15" s="17" t="s">
        <v>24</v>
      </c>
      <c r="B15" s="74"/>
      <c r="C15" s="19" t="s">
        <v>25</v>
      </c>
      <c r="D15" s="20">
        <v>542519.37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2622276.91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1346050.8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57905.18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219887.85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0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4788640.1099999994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39987654.489999995</v>
      </c>
      <c r="E24" s="16">
        <v>39987654.489999995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5745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1804622.4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-110624.91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0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0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0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0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34200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2739333.0399999996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4497068.7300000004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316600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-30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74235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1995979.1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2543102.85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657526.68000000005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5205966.5999999996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20163.28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898906.3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1996021.06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1680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41729.32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0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0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102.81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0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22722327.259999998</v>
      </c>
      <c r="E62" s="80"/>
    </row>
    <row r="63" spans="1:6" ht="13.5" thickBot="1">
      <c r="A63" s="13" t="s">
        <v>114</v>
      </c>
      <c r="B63" s="14"/>
      <c r="C63" s="15"/>
      <c r="D63" s="16">
        <v>62709981.749999993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46" t="s">
        <v>159</v>
      </c>
      <c r="C65" s="128"/>
      <c r="D65" s="128"/>
      <c r="E65" s="29"/>
    </row>
    <row r="66" spans="1:5" ht="13.5" thickBot="1">
      <c r="A66" s="129"/>
      <c r="B66" s="117" t="s">
        <v>173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24569892.18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9542135.7200000007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344582.18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742404.3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0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3164796.2800000003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1346050.8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57905.18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219887.85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0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39987654.489999995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39987654.489999995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35199014.379999995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4788640.1099999994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39987654.489999995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1996021.06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41983675.549999997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7:16"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160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172</v>
      </c>
    </row>
    <row r="3" spans="1:16" ht="13.5" thickBot="1">
      <c r="A3" s="124" t="s">
        <v>173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1302483.57</v>
      </c>
      <c r="E6" s="77">
        <v>1404508.57</v>
      </c>
      <c r="F6" s="6"/>
    </row>
    <row r="7" spans="1:16">
      <c r="A7" s="73" t="s">
        <v>9</v>
      </c>
      <c r="B7" s="74"/>
      <c r="C7" s="75" t="s">
        <v>10</v>
      </c>
      <c r="D7" s="76">
        <v>14419357.9</v>
      </c>
      <c r="E7" s="77">
        <v>18997022.210000001</v>
      </c>
      <c r="F7" s="6"/>
    </row>
    <row r="8" spans="1:16">
      <c r="A8" s="73" t="s">
        <v>11</v>
      </c>
      <c r="B8" s="74"/>
      <c r="C8" s="75" t="s">
        <v>12</v>
      </c>
      <c r="D8" s="76">
        <v>2027062.52</v>
      </c>
      <c r="E8" s="77">
        <v>2487341.59</v>
      </c>
      <c r="F8" s="6"/>
    </row>
    <row r="9" spans="1:16">
      <c r="A9" s="73" t="s">
        <v>137</v>
      </c>
      <c r="B9" s="74"/>
      <c r="C9" s="75" t="s">
        <v>14</v>
      </c>
      <c r="D9" s="76">
        <v>449298.18</v>
      </c>
      <c r="E9" s="77">
        <v>481747.74</v>
      </c>
      <c r="F9" s="6"/>
    </row>
    <row r="10" spans="1:16">
      <c r="A10" s="73" t="s">
        <v>15</v>
      </c>
      <c r="B10" s="74"/>
      <c r="C10" s="75" t="s">
        <v>16</v>
      </c>
      <c r="D10" s="76">
        <v>447705.92</v>
      </c>
      <c r="E10" s="77">
        <v>754135.41999999993</v>
      </c>
      <c r="F10" s="6"/>
    </row>
    <row r="11" spans="1:16">
      <c r="A11" s="73" t="s">
        <v>17</v>
      </c>
      <c r="B11" s="74"/>
      <c r="C11" s="75" t="s">
        <v>18</v>
      </c>
      <c r="D11" s="76">
        <v>0</v>
      </c>
      <c r="E11" s="77"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0</v>
      </c>
      <c r="E13" s="77">
        <v>0</v>
      </c>
      <c r="F13" s="6"/>
    </row>
    <row r="14" spans="1:16" ht="13.5" thickBot="1">
      <c r="A14" s="13" t="s">
        <v>23</v>
      </c>
      <c r="B14" s="14"/>
      <c r="C14" s="15"/>
      <c r="D14" s="16">
        <v>18645908.090000004</v>
      </c>
      <c r="E14" s="16">
        <v>24124755.530000001</v>
      </c>
      <c r="F14" s="6"/>
    </row>
    <row r="15" spans="1:16">
      <c r="A15" s="17" t="s">
        <v>24</v>
      </c>
      <c r="B15" s="74"/>
      <c r="C15" s="19" t="s">
        <v>25</v>
      </c>
      <c r="D15" s="20">
        <v>102025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4577664.3100000005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460279.07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32449.56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306429.5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0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5478847.4400000004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24124755.530000005</v>
      </c>
      <c r="E24" s="16">
        <v>24124755.530000005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0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0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0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0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0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176773.16999999998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1705202.78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1043785.4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0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0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0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1160456.05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1688133.72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130262.66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2397086.0299999998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0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158642.1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1087570.47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711547.05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473054.65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13696.25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0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0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0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0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10746210.330000002</v>
      </c>
      <c r="E62" s="80"/>
    </row>
    <row r="63" spans="1:6" ht="13.5" thickBot="1">
      <c r="A63" s="13" t="s">
        <v>114</v>
      </c>
      <c r="B63" s="14"/>
      <c r="C63" s="15"/>
      <c r="D63" s="16">
        <v>34870965.860000007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160</v>
      </c>
      <c r="C65" s="128"/>
      <c r="D65" s="128"/>
      <c r="E65" s="29"/>
    </row>
    <row r="66" spans="1:5" ht="13.5" thickBot="1">
      <c r="A66" s="129"/>
      <c r="B66" s="117" t="s">
        <v>173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15721841.470000001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2027062.52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449298.18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447705.92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0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4679689.3100000005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460279.07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32449.56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306429.5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0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24124755.530000005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24124755.530000005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18645908.090000004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5478847.4400000004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24124755.530000005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1087570.47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25212326.000000004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161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172</v>
      </c>
    </row>
    <row r="3" spans="1:16" ht="13.5" thickBot="1">
      <c r="A3" s="124" t="s">
        <v>173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2292752</v>
      </c>
      <c r="E6" s="77">
        <v>2386424</v>
      </c>
      <c r="F6" s="6"/>
    </row>
    <row r="7" spans="1:16">
      <c r="A7" s="73" t="s">
        <v>9</v>
      </c>
      <c r="B7" s="74"/>
      <c r="C7" s="75" t="s">
        <v>10</v>
      </c>
      <c r="D7" s="76">
        <v>13025484</v>
      </c>
      <c r="E7" s="77">
        <v>13785137</v>
      </c>
      <c r="F7" s="6"/>
    </row>
    <row r="8" spans="1:16">
      <c r="A8" s="73" t="s">
        <v>11</v>
      </c>
      <c r="B8" s="74"/>
      <c r="C8" s="75" t="s">
        <v>12</v>
      </c>
      <c r="D8" s="76">
        <v>6147164</v>
      </c>
      <c r="E8" s="77">
        <v>6440186</v>
      </c>
      <c r="F8" s="6"/>
    </row>
    <row r="9" spans="1:16">
      <c r="A9" s="73" t="s">
        <v>137</v>
      </c>
      <c r="B9" s="74"/>
      <c r="C9" s="75" t="s">
        <v>14</v>
      </c>
      <c r="D9" s="76">
        <v>373020</v>
      </c>
      <c r="E9" s="77">
        <v>395472</v>
      </c>
      <c r="F9" s="6"/>
    </row>
    <row r="10" spans="1:16">
      <c r="A10" s="73" t="s">
        <v>15</v>
      </c>
      <c r="B10" s="74"/>
      <c r="C10" s="75" t="s">
        <v>16</v>
      </c>
      <c r="D10" s="76">
        <v>333633</v>
      </c>
      <c r="E10" s="77">
        <v>388072</v>
      </c>
      <c r="F10" s="6"/>
    </row>
    <row r="11" spans="1:16">
      <c r="A11" s="73" t="s">
        <v>17</v>
      </c>
      <c r="B11" s="74"/>
      <c r="C11" s="75" t="s">
        <v>18</v>
      </c>
      <c r="D11" s="76">
        <v>165145</v>
      </c>
      <c r="E11" s="77">
        <v>165145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84630</v>
      </c>
      <c r="E13" s="77">
        <v>84630</v>
      </c>
      <c r="F13" s="6"/>
    </row>
    <row r="14" spans="1:16" ht="13.5" thickBot="1">
      <c r="A14" s="13" t="s">
        <v>23</v>
      </c>
      <c r="B14" s="14"/>
      <c r="C14" s="15"/>
      <c r="D14" s="16">
        <v>22421828</v>
      </c>
      <c r="E14" s="16">
        <v>23645066</v>
      </c>
      <c r="F14" s="6"/>
    </row>
    <row r="15" spans="1:16">
      <c r="A15" s="17" t="s">
        <v>24</v>
      </c>
      <c r="B15" s="74"/>
      <c r="C15" s="19" t="s">
        <v>25</v>
      </c>
      <c r="D15" s="20">
        <v>93672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759653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293022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22452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54439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0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1223238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23645066</v>
      </c>
      <c r="E24" s="16">
        <v>23645066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104586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458691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89548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33521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14984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301160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943632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1537183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0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1080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46360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980418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1949244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218605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2461307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20319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266315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1189287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473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221120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24931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84654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0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0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10947418</v>
      </c>
      <c r="E62" s="80"/>
    </row>
    <row r="63" spans="1:6" ht="13.5" thickBot="1">
      <c r="A63" s="13" t="s">
        <v>114</v>
      </c>
      <c r="B63" s="14"/>
      <c r="C63" s="15"/>
      <c r="D63" s="16">
        <v>34592484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161</v>
      </c>
      <c r="C65" s="128"/>
      <c r="D65" s="128"/>
      <c r="E65" s="29"/>
    </row>
    <row r="66" spans="1:5" ht="13.5" thickBot="1">
      <c r="A66" s="129"/>
      <c r="B66" s="117" t="s">
        <v>173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15318236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6147164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373020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333633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165145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84630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853325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293022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22452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54439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0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23645066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23645066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22421828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1223238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23645066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1189287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24834353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162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172</v>
      </c>
    </row>
    <row r="3" spans="1:16" ht="13.5" thickBot="1">
      <c r="A3" s="124" t="s">
        <v>173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292993.68000000005</v>
      </c>
      <c r="E6" s="77">
        <v>292993.68000000005</v>
      </c>
      <c r="F6" s="6"/>
    </row>
    <row r="7" spans="1:16">
      <c r="A7" s="73" t="s">
        <v>9</v>
      </c>
      <c r="B7" s="74"/>
      <c r="C7" s="75" t="s">
        <v>10</v>
      </c>
      <c r="D7" s="76">
        <v>2513383.06</v>
      </c>
      <c r="E7" s="77">
        <v>2577281.3199999998</v>
      </c>
      <c r="F7" s="6"/>
    </row>
    <row r="8" spans="1:16">
      <c r="A8" s="73" t="s">
        <v>11</v>
      </c>
      <c r="B8" s="74"/>
      <c r="C8" s="75" t="s">
        <v>12</v>
      </c>
      <c r="D8" s="76">
        <v>1662.7800000000002</v>
      </c>
      <c r="E8" s="77">
        <v>1662.7800000000002</v>
      </c>
      <c r="F8" s="6"/>
    </row>
    <row r="9" spans="1:16">
      <c r="A9" s="73" t="s">
        <v>137</v>
      </c>
      <c r="B9" s="74"/>
      <c r="C9" s="75" t="s">
        <v>14</v>
      </c>
      <c r="D9" s="76">
        <v>463349.98</v>
      </c>
      <c r="E9" s="77">
        <v>464447.98</v>
      </c>
      <c r="F9" s="6"/>
    </row>
    <row r="10" spans="1:16">
      <c r="A10" s="73" t="s">
        <v>15</v>
      </c>
      <c r="B10" s="74"/>
      <c r="C10" s="75" t="s">
        <v>16</v>
      </c>
      <c r="D10" s="76">
        <v>37768.86</v>
      </c>
      <c r="E10" s="77">
        <v>41331.96</v>
      </c>
      <c r="F10" s="6"/>
    </row>
    <row r="11" spans="1:16">
      <c r="A11" s="73" t="s">
        <v>17</v>
      </c>
      <c r="B11" s="74"/>
      <c r="C11" s="75" t="s">
        <v>18</v>
      </c>
      <c r="D11" s="76">
        <v>0</v>
      </c>
      <c r="E11" s="77"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43776</v>
      </c>
      <c r="E13" s="77">
        <v>43776</v>
      </c>
      <c r="F13" s="6"/>
    </row>
    <row r="14" spans="1:16" ht="13.5" thickBot="1">
      <c r="A14" s="13" t="s">
        <v>23</v>
      </c>
      <c r="B14" s="14"/>
      <c r="C14" s="15"/>
      <c r="D14" s="16">
        <v>3352934.36</v>
      </c>
      <c r="E14" s="16">
        <v>3421493.7199999997</v>
      </c>
      <c r="F14" s="6"/>
    </row>
    <row r="15" spans="1:16">
      <c r="A15" s="17" t="s">
        <v>24</v>
      </c>
      <c r="B15" s="74"/>
      <c r="C15" s="19" t="s">
        <v>25</v>
      </c>
      <c r="D15" s="20">
        <v>0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63898.26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0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1098.0000000000002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3563.1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0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68559.360000000001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3421493.7199999997</v>
      </c>
      <c r="E24" s="16">
        <v>3421493.7199999997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202939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0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38481.480000000003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0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1652.22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712.62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378968.77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511225.75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0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370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11010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921.25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246541.9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255348.72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29302.560000000001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266854.39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23061.72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29467.8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170624.13999999996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37523.399999999994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38753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0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0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0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30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0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2243788.7200000002</v>
      </c>
      <c r="E62" s="80"/>
    </row>
    <row r="63" spans="1:6" ht="13.5" thickBot="1">
      <c r="A63" s="13" t="s">
        <v>114</v>
      </c>
      <c r="B63" s="14"/>
      <c r="C63" s="15"/>
      <c r="D63" s="16">
        <v>5665282.4399999995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162</v>
      </c>
      <c r="C65" s="128"/>
      <c r="D65" s="128"/>
      <c r="E65" s="29"/>
    </row>
    <row r="66" spans="1:5" ht="13.5" thickBot="1">
      <c r="A66" s="129"/>
      <c r="B66" s="117" t="s">
        <v>173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2806376.74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1662.7800000000002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463349.98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37768.86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0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43776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63898.26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0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1098.0000000000002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3563.1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0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3421493.7199999997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3421493.7199999997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3352934.36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68559.360000000001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3421493.7199999997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170624.13999999996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3592117.86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0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163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172</v>
      </c>
    </row>
    <row r="3" spans="1:16" ht="13.5" thickBot="1">
      <c r="A3" s="124" t="s">
        <v>173</v>
      </c>
      <c r="B3" s="125"/>
      <c r="C3" s="126"/>
      <c r="D3" s="125"/>
      <c r="E3" s="127"/>
      <c r="F3" s="6"/>
    </row>
    <row r="4" spans="1:16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87292.29</v>
      </c>
      <c r="E6" s="77">
        <v>100510.04999999999</v>
      </c>
      <c r="F6" s="6"/>
    </row>
    <row r="7" spans="1:16">
      <c r="A7" s="73" t="s">
        <v>9</v>
      </c>
      <c r="B7" s="74"/>
      <c r="C7" s="75" t="s">
        <v>10</v>
      </c>
      <c r="D7" s="76">
        <v>14220855.029999999</v>
      </c>
      <c r="E7" s="77">
        <v>18395011.829999998</v>
      </c>
      <c r="F7" s="6"/>
    </row>
    <row r="8" spans="1:16">
      <c r="A8" s="73" t="s">
        <v>11</v>
      </c>
      <c r="B8" s="74"/>
      <c r="C8" s="75" t="s">
        <v>12</v>
      </c>
      <c r="D8" s="76">
        <v>2664192</v>
      </c>
      <c r="E8" s="77">
        <v>3148032</v>
      </c>
      <c r="F8" s="6"/>
    </row>
    <row r="9" spans="1:16">
      <c r="A9" s="73" t="s">
        <v>137</v>
      </c>
      <c r="B9" s="74"/>
      <c r="C9" s="75" t="s">
        <v>14</v>
      </c>
      <c r="D9" s="76">
        <v>563691.59</v>
      </c>
      <c r="E9" s="77">
        <v>604135.82999999996</v>
      </c>
      <c r="F9" s="6"/>
    </row>
    <row r="10" spans="1:16">
      <c r="A10" s="73" t="s">
        <v>15</v>
      </c>
      <c r="B10" s="74"/>
      <c r="C10" s="75" t="s">
        <v>16</v>
      </c>
      <c r="D10" s="76">
        <v>197222.39999999999</v>
      </c>
      <c r="E10" s="77">
        <v>398131.19999999995</v>
      </c>
      <c r="F10" s="6"/>
    </row>
    <row r="11" spans="1:16">
      <c r="A11" s="73" t="s">
        <v>17</v>
      </c>
      <c r="B11" s="74"/>
      <c r="C11" s="75" t="s">
        <v>18</v>
      </c>
      <c r="D11" s="76">
        <v>0</v>
      </c>
      <c r="E11" s="77"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13474.96</v>
      </c>
      <c r="E13" s="77">
        <v>13384.96</v>
      </c>
      <c r="F13" s="6"/>
    </row>
    <row r="14" spans="1:16" ht="13.5" thickBot="1">
      <c r="A14" s="13" t="s">
        <v>23</v>
      </c>
      <c r="B14" s="14"/>
      <c r="C14" s="15"/>
      <c r="D14" s="16">
        <v>17746728.27</v>
      </c>
      <c r="E14" s="16">
        <v>22659205.869999997</v>
      </c>
      <c r="F14" s="6"/>
    </row>
    <row r="15" spans="1:16">
      <c r="A15" s="17" t="s">
        <v>24</v>
      </c>
      <c r="B15" s="74"/>
      <c r="C15" s="19" t="s">
        <v>25</v>
      </c>
      <c r="D15" s="20">
        <v>13217.76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4174156.8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483840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40444.239999999998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200908.79999999999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0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-90</v>
      </c>
      <c r="E22" s="80"/>
      <c r="F22" s="6"/>
    </row>
    <row r="23" spans="1:6" ht="13.5" thickBot="1">
      <c r="A23" s="13" t="s">
        <v>40</v>
      </c>
      <c r="B23" s="14"/>
      <c r="C23" s="15"/>
      <c r="D23" s="16">
        <v>4912477.5999999996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22659205.869999997</v>
      </c>
      <c r="E24" s="16">
        <v>22659205.870000001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114373.86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0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0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0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0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93250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1060999.03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1269355.96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7715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0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0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1122655.58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1277803.8799999999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9749.16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3116476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29190.34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20910.34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984637.69000000006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0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223971.28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0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135223.88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1330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0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261232.27000000002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9728874.2699999996</v>
      </c>
      <c r="E62" s="80"/>
    </row>
    <row r="63" spans="1:6" ht="13.5" thickBot="1">
      <c r="A63" s="13" t="s">
        <v>114</v>
      </c>
      <c r="B63" s="14"/>
      <c r="C63" s="15"/>
      <c r="D63" s="16">
        <v>32388080.139999997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163</v>
      </c>
      <c r="C65" s="128"/>
      <c r="D65" s="128"/>
      <c r="E65" s="29"/>
    </row>
    <row r="66" spans="1:5" ht="13.5" thickBot="1">
      <c r="A66" s="129"/>
      <c r="B66" s="117" t="s">
        <v>173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14308147.319999998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2664192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563691.59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197222.39999999999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0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13474.96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4187374.5599999996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483840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40444.239999999998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200908.79999999999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0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-90</v>
      </c>
      <c r="E83" s="28"/>
    </row>
    <row r="84" spans="1:5" ht="13.5" thickBot="1">
      <c r="A84" s="13" t="s">
        <v>128</v>
      </c>
      <c r="B84" s="14"/>
      <c r="C84" s="15"/>
      <c r="D84" s="16">
        <v>22659205.869999997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22659205.869999997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17746728.27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4912477.5999999996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22659205.869999997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984637.69000000006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23643843.559999999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16">
      <c r="C177" s="1"/>
    </row>
    <row r="178" spans="3:16">
      <c r="C178" s="1"/>
    </row>
    <row r="179" spans="3:16">
      <c r="C179" s="1"/>
    </row>
    <row r="180" spans="3:16">
      <c r="C180" s="1"/>
    </row>
    <row r="181" spans="3:16">
      <c r="C181" s="1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184" spans="3:16">
      <c r="C184" s="1"/>
    </row>
    <row r="185" spans="3:16">
      <c r="C185" s="1"/>
    </row>
    <row r="186" spans="3:16">
      <c r="C186" s="1"/>
    </row>
    <row r="187" spans="3:16">
      <c r="C187" s="1"/>
    </row>
    <row r="188" spans="3:16">
      <c r="C188" s="1"/>
    </row>
    <row r="189" spans="3:16">
      <c r="C189" s="1"/>
    </row>
    <row r="190" spans="3:16">
      <c r="C190" s="1"/>
    </row>
    <row r="191" spans="3:16">
      <c r="C191" s="1"/>
    </row>
    <row r="192" spans="3:16">
      <c r="C192" s="1"/>
    </row>
    <row r="202" spans="1:6">
      <c r="A202" s="58"/>
      <c r="B202" s="59"/>
      <c r="C202" s="60"/>
      <c r="D202" s="59"/>
      <c r="E202" s="59"/>
      <c r="F202" s="6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9" spans="1:6">
      <c r="A359" s="58"/>
      <c r="B359" s="59"/>
      <c r="C359" s="60"/>
      <c r="D359" s="59"/>
      <c r="E359" s="59"/>
      <c r="F359" s="6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42578125" defaultRowHeight="12.75"/>
  <cols>
    <col min="1" max="1" width="56.42578125" style="1" customWidth="1"/>
    <col min="2" max="2" width="13" style="1" customWidth="1"/>
    <col min="3" max="3" width="13.5703125" style="56" bestFit="1" customWidth="1"/>
    <col min="4" max="4" width="20.5703125" style="1" customWidth="1"/>
    <col min="5" max="5" width="21" style="1" customWidth="1"/>
    <col min="6" max="16384" width="9.42578125" style="1"/>
  </cols>
  <sheetData>
    <row r="1" spans="1:16">
      <c r="B1" s="120" t="s">
        <v>164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172</v>
      </c>
    </row>
    <row r="3" spans="1:16" ht="13.5" thickBot="1">
      <c r="A3" s="124" t="s">
        <v>173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3276076.8900000006</v>
      </c>
      <c r="E6" s="77">
        <v>3653884.5300000007</v>
      </c>
      <c r="F6" s="6"/>
    </row>
    <row r="7" spans="1:16">
      <c r="A7" s="73" t="s">
        <v>9</v>
      </c>
      <c r="B7" s="74"/>
      <c r="C7" s="75" t="s">
        <v>10</v>
      </c>
      <c r="D7" s="76">
        <v>41501032.740000002</v>
      </c>
      <c r="E7" s="77">
        <v>51506057.420000002</v>
      </c>
      <c r="F7" s="6"/>
    </row>
    <row r="8" spans="1:16">
      <c r="A8" s="73" t="s">
        <v>11</v>
      </c>
      <c r="B8" s="74"/>
      <c r="C8" s="75" t="s">
        <v>12</v>
      </c>
      <c r="D8" s="76">
        <v>19556529.399999999</v>
      </c>
      <c r="E8" s="77">
        <v>23380172.02</v>
      </c>
      <c r="F8" s="6"/>
    </row>
    <row r="9" spans="1:16">
      <c r="A9" s="73" t="s">
        <v>137</v>
      </c>
      <c r="B9" s="74"/>
      <c r="C9" s="75" t="s">
        <v>14</v>
      </c>
      <c r="D9" s="76">
        <v>441520.97</v>
      </c>
      <c r="E9" s="77">
        <v>665867.54999999993</v>
      </c>
      <c r="F9" s="6"/>
    </row>
    <row r="10" spans="1:16">
      <c r="A10" s="73" t="s">
        <v>15</v>
      </c>
      <c r="B10" s="74"/>
      <c r="C10" s="75" t="s">
        <v>16</v>
      </c>
      <c r="D10" s="76">
        <v>2025500.64</v>
      </c>
      <c r="E10" s="77">
        <v>3073495</v>
      </c>
      <c r="F10" s="6"/>
    </row>
    <row r="11" spans="1:16">
      <c r="A11" s="73" t="s">
        <v>17</v>
      </c>
      <c r="B11" s="74"/>
      <c r="C11" s="75" t="s">
        <v>18</v>
      </c>
      <c r="D11" s="76">
        <v>198962.62</v>
      </c>
      <c r="E11" s="77">
        <v>199706.22999999998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0</v>
      </c>
      <c r="E13" s="77">
        <v>0</v>
      </c>
      <c r="F13" s="6"/>
    </row>
    <row r="14" spans="1:16" ht="13.5" thickBot="1">
      <c r="A14" s="13" t="s">
        <v>23</v>
      </c>
      <c r="B14" s="14"/>
      <c r="C14" s="15"/>
      <c r="D14" s="16">
        <v>66999623.259999998</v>
      </c>
      <c r="E14" s="16">
        <v>82479182.75</v>
      </c>
      <c r="F14" s="6"/>
    </row>
    <row r="15" spans="1:16">
      <c r="A15" s="17" t="s">
        <v>24</v>
      </c>
      <c r="B15" s="74"/>
      <c r="C15" s="19" t="s">
        <v>25</v>
      </c>
      <c r="D15" s="20">
        <v>377807.64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10005024.68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3823642.62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224346.58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1047994.36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743.61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15479559.49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82479182.75</v>
      </c>
      <c r="E24" s="16">
        <v>82479182.749999985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7474811.8200000012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2078823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0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0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0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0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0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1866161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4972455.99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1323454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2399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79873.69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3779786.06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5473299.8399999999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252335.37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5359615.5999999996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25843.42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225705.69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3813903.2300000004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302697.43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2000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25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0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0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0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1828993.51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38862183.650000006</v>
      </c>
      <c r="E62" s="80"/>
    </row>
    <row r="63" spans="1:6" ht="13.5" thickBot="1">
      <c r="A63" s="13" t="s">
        <v>114</v>
      </c>
      <c r="B63" s="14"/>
      <c r="C63" s="15"/>
      <c r="D63" s="16">
        <v>121341366.40000001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164</v>
      </c>
      <c r="C65" s="128"/>
      <c r="D65" s="128"/>
      <c r="E65" s="29"/>
    </row>
    <row r="66" spans="1:5" ht="13.5" thickBot="1">
      <c r="A66" s="129"/>
      <c r="B66" s="117" t="s">
        <v>173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44777109.630000003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19556529.399999999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441520.97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2025500.64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198962.62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10382832.32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3823642.62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224346.58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1047994.36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743.61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82479182.75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82479182.75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66999623.259999998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15479559.49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82479182.75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3813903.2300000004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86293085.980000004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143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172</v>
      </c>
    </row>
    <row r="3" spans="1:16" ht="13.5" thickBot="1">
      <c r="A3" s="124" t="s">
        <v>173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3454104</v>
      </c>
      <c r="E6" s="77">
        <v>3742593</v>
      </c>
      <c r="F6" s="6"/>
    </row>
    <row r="7" spans="1:16">
      <c r="A7" s="73" t="s">
        <v>9</v>
      </c>
      <c r="B7" s="74"/>
      <c r="C7" s="75" t="s">
        <v>10</v>
      </c>
      <c r="D7" s="76">
        <v>28866262</v>
      </c>
      <c r="E7" s="77">
        <v>32231808</v>
      </c>
      <c r="F7" s="6"/>
    </row>
    <row r="8" spans="1:16">
      <c r="A8" s="73" t="s">
        <v>11</v>
      </c>
      <c r="B8" s="74"/>
      <c r="C8" s="75" t="s">
        <v>12</v>
      </c>
      <c r="D8" s="76">
        <v>15639689</v>
      </c>
      <c r="E8" s="77">
        <v>17533121</v>
      </c>
      <c r="F8" s="6"/>
    </row>
    <row r="9" spans="1:16">
      <c r="A9" s="73" t="s">
        <v>137</v>
      </c>
      <c r="B9" s="74"/>
      <c r="C9" s="75" t="s">
        <v>14</v>
      </c>
      <c r="D9" s="76">
        <v>400332</v>
      </c>
      <c r="E9" s="77">
        <v>400332</v>
      </c>
      <c r="F9" s="6"/>
    </row>
    <row r="10" spans="1:16">
      <c r="A10" s="73" t="s">
        <v>15</v>
      </c>
      <c r="B10" s="74"/>
      <c r="C10" s="75" t="s">
        <v>16</v>
      </c>
      <c r="D10" s="76">
        <v>1610397</v>
      </c>
      <c r="E10" s="77">
        <v>2117307</v>
      </c>
      <c r="F10" s="6"/>
    </row>
    <row r="11" spans="1:16">
      <c r="A11" s="73" t="s">
        <v>17</v>
      </c>
      <c r="B11" s="74"/>
      <c r="C11" s="75" t="s">
        <v>18</v>
      </c>
      <c r="D11" s="76">
        <v>57154</v>
      </c>
      <c r="E11" s="77">
        <v>60586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0</v>
      </c>
      <c r="E13" s="77">
        <v>0</v>
      </c>
      <c r="F13" s="6"/>
    </row>
    <row r="14" spans="1:16" ht="13.5" thickBot="1">
      <c r="A14" s="13" t="s">
        <v>23</v>
      </c>
      <c r="B14" s="14"/>
      <c r="C14" s="15"/>
      <c r="D14" s="16">
        <v>50027938</v>
      </c>
      <c r="E14" s="16">
        <v>56085747</v>
      </c>
      <c r="F14" s="6"/>
    </row>
    <row r="15" spans="1:16">
      <c r="A15" s="17" t="s">
        <v>24</v>
      </c>
      <c r="B15" s="74"/>
      <c r="C15" s="19" t="s">
        <v>25</v>
      </c>
      <c r="D15" s="20">
        <v>288489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3365546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1893432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0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506910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3432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6057809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56085747</v>
      </c>
      <c r="E24" s="16">
        <v>56085747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243617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0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0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0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0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0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1762971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2025594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597407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2180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105242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2731434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4477876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340908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7584578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0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591744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2745066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2177732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172629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34668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348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16215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765204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1167516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0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27542929</v>
      </c>
      <c r="E62" s="80"/>
    </row>
    <row r="63" spans="1:6" ht="13.5" thickBot="1">
      <c r="A63" s="13" t="s">
        <v>114</v>
      </c>
      <c r="B63" s="14"/>
      <c r="C63" s="15"/>
      <c r="D63" s="16">
        <v>83628676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143</v>
      </c>
      <c r="C65" s="128"/>
      <c r="D65" s="128"/>
      <c r="E65" s="29"/>
    </row>
    <row r="66" spans="1:5" ht="13.5" thickBot="1">
      <c r="A66" s="129"/>
      <c r="B66" s="117" t="s">
        <v>173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32320366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15639689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400332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1610397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57154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3654035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1893432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0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506910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3432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56085747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56085747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50027938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6057809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56085747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2745066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58830813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144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172</v>
      </c>
    </row>
    <row r="3" spans="1:16" ht="13.5" thickBot="1">
      <c r="A3" s="124" t="s">
        <v>173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728369.23</v>
      </c>
      <c r="E6" s="77">
        <v>761213.11</v>
      </c>
      <c r="F6" s="6"/>
    </row>
    <row r="7" spans="1:16">
      <c r="A7" s="73" t="s">
        <v>9</v>
      </c>
      <c r="B7" s="74"/>
      <c r="C7" s="75" t="s">
        <v>10</v>
      </c>
      <c r="D7" s="76">
        <v>5249659.26</v>
      </c>
      <c r="E7" s="77">
        <v>5791040.46</v>
      </c>
      <c r="F7" s="6"/>
    </row>
    <row r="8" spans="1:16">
      <c r="A8" s="73" t="s">
        <v>11</v>
      </c>
      <c r="B8" s="74"/>
      <c r="C8" s="75" t="s">
        <v>12</v>
      </c>
      <c r="D8" s="76">
        <v>1930181.26</v>
      </c>
      <c r="E8" s="77">
        <v>2110227.7599999998</v>
      </c>
      <c r="F8" s="6"/>
    </row>
    <row r="9" spans="1:16">
      <c r="A9" s="73" t="s">
        <v>137</v>
      </c>
      <c r="B9" s="74"/>
      <c r="C9" s="75" t="s">
        <v>14</v>
      </c>
      <c r="D9" s="76">
        <v>237669.2</v>
      </c>
      <c r="E9" s="77">
        <v>244570.54</v>
      </c>
      <c r="F9" s="6"/>
    </row>
    <row r="10" spans="1:16">
      <c r="A10" s="73" t="s">
        <v>15</v>
      </c>
      <c r="B10" s="74"/>
      <c r="C10" s="75" t="s">
        <v>16</v>
      </c>
      <c r="D10" s="76">
        <v>222347.08</v>
      </c>
      <c r="E10" s="77">
        <v>331120</v>
      </c>
      <c r="F10" s="6"/>
    </row>
    <row r="11" spans="1:16">
      <c r="A11" s="73" t="s">
        <v>17</v>
      </c>
      <c r="B11" s="74"/>
      <c r="C11" s="75" t="s">
        <v>18</v>
      </c>
      <c r="D11" s="76">
        <v>0</v>
      </c>
      <c r="E11" s="77"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2970</v>
      </c>
      <c r="E13" s="77">
        <v>2970</v>
      </c>
      <c r="F13" s="6"/>
    </row>
    <row r="14" spans="1:16" ht="13.5" thickBot="1">
      <c r="A14" s="13" t="s">
        <v>23</v>
      </c>
      <c r="B14" s="14"/>
      <c r="C14" s="15"/>
      <c r="D14" s="16">
        <v>8371196.0300000003</v>
      </c>
      <c r="E14" s="16">
        <v>9241141.8699999992</v>
      </c>
      <c r="F14" s="6"/>
    </row>
    <row r="15" spans="1:16">
      <c r="A15" s="17" t="s">
        <v>24</v>
      </c>
      <c r="B15" s="74"/>
      <c r="C15" s="19" t="s">
        <v>25</v>
      </c>
      <c r="D15" s="20">
        <v>32843.879999999997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541381.19999999995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180046.5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6901.34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108772.92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0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869945.84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9241141.870000001</v>
      </c>
      <c r="E24" s="16">
        <v>9241141.8699999992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258692.22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125660.04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18625.5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0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1490.04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0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561771.93000000005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467330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105241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175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18932.79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481502.54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729518.32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84934.62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1397735.12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12228.27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138964.51999999999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469273.71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4689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69480.12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0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0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0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0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4946244.7399999993</v>
      </c>
      <c r="E62" s="80"/>
    </row>
    <row r="63" spans="1:6" ht="13.5" thickBot="1">
      <c r="A63" s="13" t="s">
        <v>114</v>
      </c>
      <c r="B63" s="14"/>
      <c r="C63" s="15"/>
      <c r="D63" s="16">
        <v>14187386.609999999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144</v>
      </c>
      <c r="C65" s="128"/>
      <c r="D65" s="128"/>
      <c r="E65" s="29"/>
    </row>
    <row r="66" spans="1:5" ht="13.5" thickBot="1">
      <c r="A66" s="129"/>
      <c r="B66" s="117" t="s">
        <v>173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5978028.4900000002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1930181.26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237669.2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222347.08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0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2970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574225.07999999996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180046.5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6901.34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108772.92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0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9241141.8699999992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9241141.8699999992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8371196.0300000003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869945.84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9241141.870000001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469273.71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9710415.5800000019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145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172</v>
      </c>
    </row>
    <row r="3" spans="1:16" ht="13.5" thickBot="1">
      <c r="A3" s="124" t="s">
        <v>173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400112.61</v>
      </c>
      <c r="E6" s="77">
        <v>403219.86</v>
      </c>
      <c r="F6" s="6"/>
    </row>
    <row r="7" spans="1:16">
      <c r="A7" s="73" t="s">
        <v>9</v>
      </c>
      <c r="B7" s="74"/>
      <c r="C7" s="75" t="s">
        <v>10</v>
      </c>
      <c r="D7" s="76">
        <v>1193479.92</v>
      </c>
      <c r="E7" s="77">
        <v>1234913.72</v>
      </c>
      <c r="F7" s="6"/>
    </row>
    <row r="8" spans="1:16">
      <c r="A8" s="73" t="s">
        <v>11</v>
      </c>
      <c r="B8" s="74"/>
      <c r="C8" s="75" t="s">
        <v>12</v>
      </c>
      <c r="D8" s="76">
        <v>410283.36</v>
      </c>
      <c r="E8" s="77">
        <v>423133.11</v>
      </c>
      <c r="F8" s="6"/>
    </row>
    <row r="9" spans="1:16">
      <c r="A9" s="73" t="s">
        <v>137</v>
      </c>
      <c r="B9" s="74"/>
      <c r="C9" s="75" t="s">
        <v>14</v>
      </c>
      <c r="D9" s="76">
        <v>272281.46999999997</v>
      </c>
      <c r="E9" s="77">
        <v>272307.83999999997</v>
      </c>
      <c r="F9" s="6"/>
    </row>
    <row r="10" spans="1:16">
      <c r="A10" s="73" t="s">
        <v>15</v>
      </c>
      <c r="B10" s="74"/>
      <c r="C10" s="75" t="s">
        <v>16</v>
      </c>
      <c r="D10" s="76">
        <v>8041.68</v>
      </c>
      <c r="E10" s="77">
        <v>8095.68</v>
      </c>
      <c r="F10" s="6"/>
    </row>
    <row r="11" spans="1:16">
      <c r="A11" s="73" t="s">
        <v>17</v>
      </c>
      <c r="B11" s="74"/>
      <c r="C11" s="75" t="s">
        <v>18</v>
      </c>
      <c r="D11" s="76">
        <v>0</v>
      </c>
      <c r="E11" s="77"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0</v>
      </c>
      <c r="E13" s="77">
        <v>0</v>
      </c>
      <c r="F13" s="6"/>
    </row>
    <row r="14" spans="1:16" ht="13.5" thickBot="1">
      <c r="A14" s="13" t="s">
        <v>23</v>
      </c>
      <c r="B14" s="14"/>
      <c r="C14" s="15"/>
      <c r="D14" s="16">
        <v>2284199.0399999996</v>
      </c>
      <c r="E14" s="16">
        <v>2341670.21</v>
      </c>
      <c r="F14" s="6"/>
    </row>
    <row r="15" spans="1:16">
      <c r="A15" s="17" t="s">
        <v>24</v>
      </c>
      <c r="B15" s="74"/>
      <c r="C15" s="19" t="s">
        <v>25</v>
      </c>
      <c r="D15" s="20">
        <v>3107.25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41433.800000000003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12849.75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26.37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54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0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57471.170000000006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2341670.2099999995</v>
      </c>
      <c r="E24" s="16">
        <v>2341670.2099999995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55488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12045.7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3498.3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1749.15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0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0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95513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0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30950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15475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0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149270.99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148818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0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204266.95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0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0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98008.47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10589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43026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0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6220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9285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0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884203.56</v>
      </c>
      <c r="E62" s="80"/>
    </row>
    <row r="63" spans="1:6" ht="13.5" thickBot="1">
      <c r="A63" s="13" t="s">
        <v>114</v>
      </c>
      <c r="B63" s="14"/>
      <c r="C63" s="15"/>
      <c r="D63" s="16">
        <v>3225873.7699999996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145</v>
      </c>
      <c r="C65" s="128"/>
      <c r="D65" s="128"/>
      <c r="E65" s="29"/>
    </row>
    <row r="66" spans="1:5" ht="13.5" thickBot="1">
      <c r="A66" s="129"/>
      <c r="B66" s="117" t="s">
        <v>173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1593592.5299999998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410283.36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272281.46999999997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8041.68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0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44541.05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12849.75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26.37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54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0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2341670.2099999995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2341670.2099999995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2284199.0399999996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57471.170000000006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2341670.2099999995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98008.47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2439678.6799999997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146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172</v>
      </c>
    </row>
    <row r="3" spans="1:16" ht="13.5" thickBot="1">
      <c r="A3" s="124" t="s">
        <v>173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2425091.7999999998</v>
      </c>
      <c r="E6" s="77">
        <v>2700734.44</v>
      </c>
      <c r="F6" s="6"/>
    </row>
    <row r="7" spans="1:16">
      <c r="A7" s="73" t="s">
        <v>9</v>
      </c>
      <c r="B7" s="74"/>
      <c r="C7" s="75" t="s">
        <v>10</v>
      </c>
      <c r="D7" s="76">
        <v>9063832.7400000002</v>
      </c>
      <c r="E7" s="77">
        <v>10702166.220000001</v>
      </c>
      <c r="F7" s="6"/>
    </row>
    <row r="8" spans="1:16">
      <c r="A8" s="73" t="s">
        <v>11</v>
      </c>
      <c r="B8" s="74"/>
      <c r="C8" s="75" t="s">
        <v>12</v>
      </c>
      <c r="D8" s="76">
        <v>4698694.26</v>
      </c>
      <c r="E8" s="77">
        <v>5383207.3200000003</v>
      </c>
      <c r="F8" s="6"/>
    </row>
    <row r="9" spans="1:16">
      <c r="A9" s="73" t="s">
        <v>137</v>
      </c>
      <c r="B9" s="74"/>
      <c r="C9" s="75" t="s">
        <v>14</v>
      </c>
      <c r="D9" s="76">
        <v>1253211.67</v>
      </c>
      <c r="E9" s="77">
        <v>1436085.1199999999</v>
      </c>
      <c r="F9" s="6"/>
    </row>
    <row r="10" spans="1:16">
      <c r="A10" s="73" t="s">
        <v>15</v>
      </c>
      <c r="B10" s="74"/>
      <c r="C10" s="75" t="s">
        <v>16</v>
      </c>
      <c r="D10" s="76">
        <v>215240.74</v>
      </c>
      <c r="E10" s="77">
        <v>283436.98</v>
      </c>
      <c r="F10" s="6"/>
    </row>
    <row r="11" spans="1:16">
      <c r="A11" s="73" t="s">
        <v>17</v>
      </c>
      <c r="B11" s="74"/>
      <c r="C11" s="75" t="s">
        <v>18</v>
      </c>
      <c r="D11" s="76">
        <v>1901.28</v>
      </c>
      <c r="E11" s="77">
        <v>1901.28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49980</v>
      </c>
      <c r="E13" s="77">
        <v>49980</v>
      </c>
      <c r="F13" s="6"/>
    </row>
    <row r="14" spans="1:16" ht="13.5" thickBot="1">
      <c r="A14" s="13" t="s">
        <v>23</v>
      </c>
      <c r="B14" s="14"/>
      <c r="C14" s="15"/>
      <c r="D14" s="16">
        <v>17707952.489999998</v>
      </c>
      <c r="E14" s="16">
        <v>20557511.360000003</v>
      </c>
      <c r="F14" s="6"/>
    </row>
    <row r="15" spans="1:16">
      <c r="A15" s="17" t="s">
        <v>24</v>
      </c>
      <c r="B15" s="74"/>
      <c r="C15" s="19" t="s">
        <v>25</v>
      </c>
      <c r="D15" s="20">
        <v>275642.64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1638333.48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684513.06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182873.45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68196.240000000005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0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2849558.8700000006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20557511.359999999</v>
      </c>
      <c r="E24" s="16">
        <v>20557511.359999996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352451.78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-380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332166.53999999998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36417.360000000001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61916.4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2157.21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0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1561675.07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1937238.45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5200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57210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30815.45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1109892.06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1654691.68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0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2286968.8199999998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0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0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1034960.69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267156.86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337431.11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0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0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0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0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11067969.479999999</v>
      </c>
      <c r="E62" s="80"/>
    </row>
    <row r="63" spans="1:6" ht="13.5" thickBot="1">
      <c r="A63" s="13" t="s">
        <v>114</v>
      </c>
      <c r="B63" s="14"/>
      <c r="C63" s="15"/>
      <c r="D63" s="16">
        <v>31625480.839999996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146</v>
      </c>
      <c r="C65" s="128"/>
      <c r="D65" s="128"/>
      <c r="E65" s="29"/>
    </row>
    <row r="66" spans="1:5" ht="13.5" thickBot="1">
      <c r="A66" s="129"/>
      <c r="B66" s="117" t="s">
        <v>173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11488924.539999999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4698694.26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1253211.67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215240.74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1901.28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49380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1913976.12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684513.06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182873.45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68196.240000000005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0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20556911.359999996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20556911.359999996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17707952.489999998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2849558.8700000006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20557511.359999999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1034960.69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21592472.050000001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171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172</v>
      </c>
    </row>
    <row r="3" spans="1:16" ht="13.5" thickBot="1">
      <c r="A3" s="124" t="s">
        <v>173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1499606.98</v>
      </c>
      <c r="E6" s="77">
        <v>1740270.52</v>
      </c>
      <c r="F6" s="6"/>
    </row>
    <row r="7" spans="1:16">
      <c r="A7" s="73" t="s">
        <v>9</v>
      </c>
      <c r="B7" s="74"/>
      <c r="C7" s="75" t="s">
        <v>10</v>
      </c>
      <c r="D7" s="76">
        <v>15204855.959999999</v>
      </c>
      <c r="E7" s="77">
        <v>18081696.989999998</v>
      </c>
      <c r="F7" s="6"/>
    </row>
    <row r="8" spans="1:16">
      <c r="A8" s="73" t="s">
        <v>11</v>
      </c>
      <c r="B8" s="74"/>
      <c r="C8" s="75" t="s">
        <v>12</v>
      </c>
      <c r="D8" s="76">
        <v>1742149.65</v>
      </c>
      <c r="E8" s="77">
        <v>1949401.8299999998</v>
      </c>
      <c r="F8" s="6"/>
    </row>
    <row r="9" spans="1:16">
      <c r="A9" s="73" t="s">
        <v>137</v>
      </c>
      <c r="B9" s="74"/>
      <c r="C9" s="75" t="s">
        <v>14</v>
      </c>
      <c r="D9" s="76">
        <v>75667.680000000008</v>
      </c>
      <c r="E9" s="77">
        <v>93479.590000000011</v>
      </c>
      <c r="F9" s="6"/>
    </row>
    <row r="10" spans="1:16">
      <c r="A10" s="73" t="s">
        <v>15</v>
      </c>
      <c r="B10" s="74"/>
      <c r="C10" s="75" t="s">
        <v>16</v>
      </c>
      <c r="D10" s="76">
        <v>244466.09</v>
      </c>
      <c r="E10" s="77">
        <v>325778.11</v>
      </c>
      <c r="F10" s="6"/>
    </row>
    <row r="11" spans="1:16">
      <c r="A11" s="73" t="s">
        <v>17</v>
      </c>
      <c r="B11" s="74"/>
      <c r="C11" s="75" t="s">
        <v>18</v>
      </c>
      <c r="D11" s="76">
        <v>0</v>
      </c>
      <c r="E11" s="77"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0</v>
      </c>
      <c r="E13" s="77">
        <v>0</v>
      </c>
      <c r="F13" s="6"/>
    </row>
    <row r="14" spans="1:16" ht="13.5" thickBot="1">
      <c r="A14" s="13" t="s">
        <v>23</v>
      </c>
      <c r="B14" s="14"/>
      <c r="C14" s="15"/>
      <c r="D14" s="16">
        <v>18766746.359999999</v>
      </c>
      <c r="E14" s="16">
        <v>22190627.039999995</v>
      </c>
      <c r="F14" s="6"/>
    </row>
    <row r="15" spans="1:16">
      <c r="A15" s="17" t="s">
        <v>24</v>
      </c>
      <c r="B15" s="74"/>
      <c r="C15" s="19" t="s">
        <v>25</v>
      </c>
      <c r="D15" s="20">
        <v>240663.54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2876841.0300000007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207252.18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17811.91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81312.02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0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3423880.6800000011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22190627.039999999</v>
      </c>
      <c r="E24" s="16">
        <v>22190627.039999999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0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606412.33000000007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8949.7999999999993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0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0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0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1438601.98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2103495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358207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0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53496.959999999999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1112047.51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1755933.9100000001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156482.28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3556457.25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0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283720.03999999998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1107822.6300000001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180920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7962.5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4290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841050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187840.1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486515.64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14250204.93</v>
      </c>
      <c r="E62" s="80"/>
    </row>
    <row r="63" spans="1:6" ht="13.5" thickBot="1">
      <c r="A63" s="13" t="s">
        <v>114</v>
      </c>
      <c r="B63" s="14"/>
      <c r="C63" s="15"/>
      <c r="D63" s="16">
        <v>36440831.969999999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171</v>
      </c>
      <c r="C65" s="128"/>
      <c r="D65" s="128"/>
      <c r="E65" s="29"/>
    </row>
    <row r="66" spans="1:5" ht="13.5" thickBot="1">
      <c r="A66" s="129"/>
      <c r="B66" s="117" t="s">
        <v>173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16704462.939999999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1742149.65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75667.680000000008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244466.09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0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3117504.5700000008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207252.18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17811.91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81312.02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0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22190627.039999999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22190627.039999999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18766746.359999999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3423880.6800000011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22190627.039999999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1107822.6300000001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23298449.669999998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147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172</v>
      </c>
    </row>
    <row r="3" spans="1:16" ht="13.5" thickBot="1">
      <c r="A3" s="124" t="s">
        <v>173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4435662.4799999995</v>
      </c>
      <c r="E6" s="77">
        <v>4652469.4399999995</v>
      </c>
      <c r="F6" s="6"/>
    </row>
    <row r="7" spans="1:16">
      <c r="A7" s="73" t="s">
        <v>9</v>
      </c>
      <c r="B7" s="74"/>
      <c r="C7" s="75" t="s">
        <v>10</v>
      </c>
      <c r="D7" s="76">
        <v>17241620.879999999</v>
      </c>
      <c r="E7" s="77">
        <v>18540516.489999998</v>
      </c>
      <c r="F7" s="6"/>
    </row>
    <row r="8" spans="1:16">
      <c r="A8" s="73" t="s">
        <v>11</v>
      </c>
      <c r="B8" s="74"/>
      <c r="C8" s="75" t="s">
        <v>12</v>
      </c>
      <c r="D8" s="76">
        <v>7595344.5099999998</v>
      </c>
      <c r="E8" s="77">
        <v>8211255.3300000001</v>
      </c>
      <c r="F8" s="6"/>
    </row>
    <row r="9" spans="1:16">
      <c r="A9" s="73" t="s">
        <v>137</v>
      </c>
      <c r="B9" s="74"/>
      <c r="C9" s="75" t="s">
        <v>14</v>
      </c>
      <c r="D9" s="76">
        <v>1594598.28</v>
      </c>
      <c r="E9" s="77">
        <v>1640724.02</v>
      </c>
      <c r="F9" s="6"/>
    </row>
    <row r="10" spans="1:16">
      <c r="A10" s="73" t="s">
        <v>15</v>
      </c>
      <c r="B10" s="74"/>
      <c r="C10" s="75" t="s">
        <v>16</v>
      </c>
      <c r="D10" s="76">
        <v>791184.49</v>
      </c>
      <c r="E10" s="77">
        <v>882795.12</v>
      </c>
      <c r="F10" s="6"/>
    </row>
    <row r="11" spans="1:16">
      <c r="A11" s="73" t="s">
        <v>17</v>
      </c>
      <c r="B11" s="74"/>
      <c r="C11" s="75" t="s">
        <v>18</v>
      </c>
      <c r="D11" s="76">
        <v>33525.9</v>
      </c>
      <c r="E11" s="77">
        <v>39067.440000000002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90924.72</v>
      </c>
      <c r="E13" s="77">
        <v>90924.72</v>
      </c>
      <c r="F13" s="6"/>
    </row>
    <row r="14" spans="1:16" ht="13.5" thickBot="1">
      <c r="A14" s="13" t="s">
        <v>23</v>
      </c>
      <c r="B14" s="14"/>
      <c r="C14" s="15"/>
      <c r="D14" s="16">
        <v>31782861.259999994</v>
      </c>
      <c r="E14" s="16">
        <v>34057752.559999995</v>
      </c>
      <c r="F14" s="6"/>
    </row>
    <row r="15" spans="1:16">
      <c r="A15" s="17" t="s">
        <v>24</v>
      </c>
      <c r="B15" s="74"/>
      <c r="C15" s="19" t="s">
        <v>25</v>
      </c>
      <c r="D15" s="20">
        <v>216806.96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1298895.6099999994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615910.81999999983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46125.739999999991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91610.62999999999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5541.54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2274891.2999999989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34057752.559999995</v>
      </c>
      <c r="E24" s="16">
        <v>34057752.559999995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2963524.16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0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0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0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0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0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1441096.82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3770346.58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610847.32000000007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0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138025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1756794.42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1355859.21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199613.89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3145803.04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75784.56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567115.38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1683503.82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213588.5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17150.86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469002.4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11325.02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6320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0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0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0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18425700.98</v>
      </c>
      <c r="E62" s="80"/>
    </row>
    <row r="63" spans="1:6" ht="13.5" thickBot="1">
      <c r="A63" s="13" t="s">
        <v>114</v>
      </c>
      <c r="B63" s="14"/>
      <c r="C63" s="15"/>
      <c r="D63" s="16">
        <v>52483453.539999992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147</v>
      </c>
      <c r="C65" s="128"/>
      <c r="D65" s="128"/>
      <c r="E65" s="29"/>
    </row>
    <row r="66" spans="1:5" ht="13.5" thickBot="1">
      <c r="A66" s="129"/>
      <c r="B66" s="117" t="s">
        <v>173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21677283.359999999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7595344.5099999998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1594598.28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791184.49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33525.9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90924.72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1515702.5699999994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615910.81999999983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46125.739999999991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91610.62999999999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5541.54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34057752.559999995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34057752.559999995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31782861.259999994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2274891.2999999989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34057752.559999995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1683503.82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35741256.379999995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481"/>
  <sheetViews>
    <sheetView zoomScaleNormal="100" workbookViewId="0"/>
  </sheetViews>
  <sheetFormatPr defaultColWidth="9.140625" defaultRowHeight="12.75"/>
  <cols>
    <col min="1" max="1" width="56.28515625" style="1" customWidth="1"/>
    <col min="2" max="2" width="13" style="1" customWidth="1"/>
    <col min="3" max="3" width="13.5703125" style="56" bestFit="1" customWidth="1"/>
    <col min="4" max="4" width="20.85546875" style="1" customWidth="1"/>
    <col min="5" max="5" width="21" style="1" customWidth="1"/>
    <col min="6" max="16384" width="9.140625" style="1"/>
  </cols>
  <sheetData>
    <row r="1" spans="1:16">
      <c r="B1" s="120" t="s">
        <v>165</v>
      </c>
      <c r="C1" s="121"/>
      <c r="D1" s="121"/>
      <c r="E1" s="121"/>
    </row>
    <row r="2" spans="1:16" ht="13.5" thickBot="1">
      <c r="A2" s="120"/>
      <c r="B2" s="120"/>
      <c r="C2" s="120"/>
      <c r="D2" s="122" t="s">
        <v>1</v>
      </c>
      <c r="E2" s="123" t="s">
        <v>172</v>
      </c>
    </row>
    <row r="3" spans="1:16" ht="13.5" thickBot="1">
      <c r="A3" s="124" t="s">
        <v>173</v>
      </c>
      <c r="B3" s="125"/>
      <c r="C3" s="126"/>
      <c r="D3" s="125"/>
      <c r="E3" s="127"/>
      <c r="F3" s="6"/>
    </row>
    <row r="4" spans="1:16" ht="12.75" customHeight="1">
      <c r="A4" s="7"/>
      <c r="B4" s="8"/>
      <c r="C4" s="9"/>
      <c r="D4" s="9" t="s">
        <v>2</v>
      </c>
      <c r="E4" s="158" t="s">
        <v>166</v>
      </c>
      <c r="F4" s="6"/>
    </row>
    <row r="5" spans="1:16">
      <c r="A5" s="72" t="s">
        <v>4</v>
      </c>
      <c r="B5" s="10"/>
      <c r="C5" s="11" t="s">
        <v>5</v>
      </c>
      <c r="D5" s="11" t="s">
        <v>6</v>
      </c>
      <c r="E5" s="159" t="s">
        <v>167</v>
      </c>
      <c r="F5" s="6"/>
    </row>
    <row r="6" spans="1:16">
      <c r="A6" s="73" t="s">
        <v>7</v>
      </c>
      <c r="B6" s="74"/>
      <c r="C6" s="75" t="s">
        <v>8</v>
      </c>
      <c r="D6" s="76">
        <v>135665.62</v>
      </c>
      <c r="E6" s="77">
        <v>169580.62</v>
      </c>
      <c r="F6" s="6"/>
    </row>
    <row r="7" spans="1:16">
      <c r="A7" s="73" t="s">
        <v>9</v>
      </c>
      <c r="B7" s="74"/>
      <c r="C7" s="75" t="s">
        <v>10</v>
      </c>
      <c r="D7" s="76">
        <v>782766.3</v>
      </c>
      <c r="E7" s="77">
        <v>1089453.8500000001</v>
      </c>
      <c r="F7" s="6"/>
    </row>
    <row r="8" spans="1:16">
      <c r="A8" s="73" t="s">
        <v>11</v>
      </c>
      <c r="B8" s="74"/>
      <c r="C8" s="75" t="s">
        <v>12</v>
      </c>
      <c r="D8" s="76">
        <v>596097.4</v>
      </c>
      <c r="E8" s="77">
        <v>826050.98</v>
      </c>
      <c r="F8" s="6"/>
    </row>
    <row r="9" spans="1:16">
      <c r="A9" s="73" t="s">
        <v>137</v>
      </c>
      <c r="B9" s="74"/>
      <c r="C9" s="75" t="s">
        <v>14</v>
      </c>
      <c r="D9" s="76">
        <v>100400.34</v>
      </c>
      <c r="E9" s="77">
        <v>103121.9</v>
      </c>
      <c r="F9" s="6"/>
    </row>
    <row r="10" spans="1:16">
      <c r="A10" s="73" t="s">
        <v>15</v>
      </c>
      <c r="B10" s="74"/>
      <c r="C10" s="75" t="s">
        <v>16</v>
      </c>
      <c r="D10" s="76">
        <v>39734.400000000001</v>
      </c>
      <c r="E10" s="77">
        <v>60097.460000000006</v>
      </c>
      <c r="F10" s="6"/>
    </row>
    <row r="11" spans="1:16">
      <c r="A11" s="73" t="s">
        <v>17</v>
      </c>
      <c r="B11" s="74"/>
      <c r="C11" s="75" t="s">
        <v>18</v>
      </c>
      <c r="D11" s="76">
        <v>0</v>
      </c>
      <c r="E11" s="77"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73" t="s">
        <v>19</v>
      </c>
      <c r="B12" s="74"/>
      <c r="C12" s="75" t="s">
        <v>20</v>
      </c>
      <c r="D12" s="76">
        <v>0</v>
      </c>
      <c r="E12" s="77">
        <v>0</v>
      </c>
      <c r="F12" s="6"/>
    </row>
    <row r="13" spans="1:16" ht="13.5" thickBot="1">
      <c r="A13" s="73" t="s">
        <v>21</v>
      </c>
      <c r="B13" s="74"/>
      <c r="C13" s="75" t="s">
        <v>22</v>
      </c>
      <c r="D13" s="76">
        <v>0</v>
      </c>
      <c r="E13" s="77">
        <v>0</v>
      </c>
      <c r="F13" s="6"/>
    </row>
    <row r="14" spans="1:16" ht="13.5" thickBot="1">
      <c r="A14" s="13" t="s">
        <v>23</v>
      </c>
      <c r="B14" s="14"/>
      <c r="C14" s="15"/>
      <c r="D14" s="16">
        <v>1654664.06</v>
      </c>
      <c r="E14" s="16">
        <v>2248304.81</v>
      </c>
      <c r="F14" s="6"/>
    </row>
    <row r="15" spans="1:16">
      <c r="A15" s="17" t="s">
        <v>24</v>
      </c>
      <c r="B15" s="74"/>
      <c r="C15" s="19" t="s">
        <v>25</v>
      </c>
      <c r="D15" s="20">
        <v>33915</v>
      </c>
      <c r="E15" s="78"/>
      <c r="F15" s="6"/>
    </row>
    <row r="16" spans="1:16">
      <c r="A16" s="17" t="s">
        <v>26</v>
      </c>
      <c r="B16" s="74"/>
      <c r="C16" s="19" t="s">
        <v>27</v>
      </c>
      <c r="D16" s="20">
        <v>306687.55</v>
      </c>
      <c r="E16" s="78"/>
      <c r="F16" s="6"/>
    </row>
    <row r="17" spans="1:6">
      <c r="A17" s="17" t="s">
        <v>28</v>
      </c>
      <c r="B17" s="74"/>
      <c r="C17" s="19" t="s">
        <v>29</v>
      </c>
      <c r="D17" s="20">
        <v>229953.58</v>
      </c>
      <c r="E17" s="78"/>
      <c r="F17" s="6"/>
    </row>
    <row r="18" spans="1:6">
      <c r="A18" s="17" t="s">
        <v>138</v>
      </c>
      <c r="B18" s="74"/>
      <c r="C18" s="19" t="s">
        <v>31</v>
      </c>
      <c r="D18" s="20">
        <v>2721.56</v>
      </c>
      <c r="E18" s="78"/>
      <c r="F18" s="6"/>
    </row>
    <row r="19" spans="1:6">
      <c r="A19" s="17" t="s">
        <v>32</v>
      </c>
      <c r="B19" s="74"/>
      <c r="C19" s="19" t="s">
        <v>33</v>
      </c>
      <c r="D19" s="20">
        <v>20363.060000000001</v>
      </c>
      <c r="E19" s="78"/>
      <c r="F19" s="6"/>
    </row>
    <row r="20" spans="1:6">
      <c r="A20" s="17" t="s">
        <v>34</v>
      </c>
      <c r="B20" s="74"/>
      <c r="C20" s="19" t="s">
        <v>35</v>
      </c>
      <c r="D20" s="20">
        <v>0</v>
      </c>
      <c r="E20" s="78"/>
      <c r="F20" s="6"/>
    </row>
    <row r="21" spans="1:6">
      <c r="A21" s="17" t="s">
        <v>36</v>
      </c>
      <c r="B21" s="79"/>
      <c r="C21" s="19" t="s">
        <v>37</v>
      </c>
      <c r="D21" s="20">
        <v>0</v>
      </c>
      <c r="E21" s="78"/>
      <c r="F21" s="6"/>
    </row>
    <row r="22" spans="1:6" ht="13.5" thickBot="1">
      <c r="A22" s="17" t="s">
        <v>38</v>
      </c>
      <c r="B22" s="79"/>
      <c r="C22" s="19" t="s">
        <v>39</v>
      </c>
      <c r="D22" s="20">
        <v>0</v>
      </c>
      <c r="E22" s="80"/>
      <c r="F22" s="6"/>
    </row>
    <row r="23" spans="1:6" ht="13.5" thickBot="1">
      <c r="A23" s="13" t="s">
        <v>40</v>
      </c>
      <c r="B23" s="14"/>
      <c r="C23" s="15"/>
      <c r="D23" s="16">
        <v>593640.75000000012</v>
      </c>
      <c r="E23" s="21" t="s">
        <v>41</v>
      </c>
      <c r="F23" s="6"/>
    </row>
    <row r="24" spans="1:6" ht="13.5" thickBot="1">
      <c r="A24" s="13" t="s">
        <v>42</v>
      </c>
      <c r="B24" s="14"/>
      <c r="C24" s="15"/>
      <c r="D24" s="16">
        <v>2248304.81</v>
      </c>
      <c r="E24" s="16">
        <v>2248304.81</v>
      </c>
      <c r="F24" s="6"/>
    </row>
    <row r="25" spans="1:6">
      <c r="A25" s="113"/>
      <c r="B25" s="22"/>
      <c r="C25" s="23"/>
      <c r="D25" s="24"/>
      <c r="E25" s="80"/>
      <c r="F25" s="6"/>
    </row>
    <row r="26" spans="1:6">
      <c r="A26" s="72" t="s">
        <v>43</v>
      </c>
      <c r="B26" s="22"/>
      <c r="C26" s="23"/>
      <c r="D26" s="24"/>
      <c r="E26" s="78"/>
      <c r="F26" s="6"/>
    </row>
    <row r="27" spans="1:6">
      <c r="A27" s="73" t="s">
        <v>44</v>
      </c>
      <c r="B27" s="74"/>
      <c r="C27" s="75" t="s">
        <v>45</v>
      </c>
      <c r="D27" s="81">
        <v>0</v>
      </c>
      <c r="E27" s="78"/>
      <c r="F27" s="25"/>
    </row>
    <row r="28" spans="1:6">
      <c r="A28" s="73" t="s">
        <v>46</v>
      </c>
      <c r="B28" s="74"/>
      <c r="C28" s="75" t="s">
        <v>47</v>
      </c>
      <c r="D28" s="81">
        <v>86134.48</v>
      </c>
      <c r="E28" s="78"/>
      <c r="F28" s="25"/>
    </row>
    <row r="29" spans="1:6">
      <c r="A29" s="73" t="s">
        <v>48</v>
      </c>
      <c r="B29" s="74"/>
      <c r="C29" s="75" t="s">
        <v>49</v>
      </c>
      <c r="D29" s="81">
        <v>0</v>
      </c>
      <c r="E29" s="78"/>
      <c r="F29" s="25"/>
    </row>
    <row r="30" spans="1:6">
      <c r="A30" s="73" t="s">
        <v>50</v>
      </c>
      <c r="B30" s="74"/>
      <c r="C30" s="75" t="s">
        <v>51</v>
      </c>
      <c r="D30" s="81">
        <v>0</v>
      </c>
      <c r="E30" s="80"/>
      <c r="F30" s="25"/>
    </row>
    <row r="31" spans="1:6">
      <c r="A31" s="73" t="s">
        <v>52</v>
      </c>
      <c r="B31" s="74"/>
      <c r="C31" s="75" t="s">
        <v>53</v>
      </c>
      <c r="D31" s="81">
        <v>0</v>
      </c>
      <c r="E31" s="80"/>
      <c r="F31" s="25"/>
    </row>
    <row r="32" spans="1:6">
      <c r="A32" s="73" t="s">
        <v>54</v>
      </c>
      <c r="B32" s="74"/>
      <c r="C32" s="75" t="s">
        <v>55</v>
      </c>
      <c r="D32" s="81">
        <v>0</v>
      </c>
      <c r="E32" s="80"/>
      <c r="F32" s="25"/>
    </row>
    <row r="33" spans="1:10">
      <c r="A33" s="73" t="s">
        <v>56</v>
      </c>
      <c r="B33" s="74"/>
      <c r="C33" s="75" t="s">
        <v>57</v>
      </c>
      <c r="D33" s="81">
        <v>0</v>
      </c>
      <c r="E33" s="80"/>
      <c r="F33" s="25"/>
    </row>
    <row r="34" spans="1:10">
      <c r="A34" s="73" t="s">
        <v>58</v>
      </c>
      <c r="B34" s="74"/>
      <c r="C34" s="75" t="s">
        <v>59</v>
      </c>
      <c r="D34" s="81">
        <v>0</v>
      </c>
      <c r="E34" s="80"/>
      <c r="F34" s="25"/>
    </row>
    <row r="35" spans="1:10">
      <c r="A35" s="73" t="s">
        <v>60</v>
      </c>
      <c r="B35" s="74"/>
      <c r="C35" s="75" t="s">
        <v>61</v>
      </c>
      <c r="D35" s="81">
        <v>0</v>
      </c>
      <c r="E35" s="80"/>
      <c r="F35" s="25"/>
    </row>
    <row r="36" spans="1:10">
      <c r="A36" s="73" t="s">
        <v>62</v>
      </c>
      <c r="B36" s="74"/>
      <c r="C36" s="75" t="s">
        <v>63</v>
      </c>
      <c r="D36" s="81">
        <v>0</v>
      </c>
      <c r="E36" s="80"/>
      <c r="F36" s="25"/>
    </row>
    <row r="37" spans="1:10">
      <c r="A37" s="73" t="s">
        <v>64</v>
      </c>
      <c r="B37" s="74"/>
      <c r="C37" s="75" t="s">
        <v>139</v>
      </c>
      <c r="D37" s="81">
        <v>0</v>
      </c>
      <c r="E37" s="80"/>
      <c r="F37" s="25"/>
    </row>
    <row r="38" spans="1:10">
      <c r="A38" s="73" t="s">
        <v>65</v>
      </c>
      <c r="B38" s="74"/>
      <c r="C38" s="75" t="s">
        <v>66</v>
      </c>
      <c r="D38" s="81">
        <v>0</v>
      </c>
      <c r="E38" s="80"/>
      <c r="F38" s="25"/>
    </row>
    <row r="39" spans="1:10">
      <c r="A39" s="73" t="s">
        <v>67</v>
      </c>
      <c r="B39" s="74"/>
      <c r="C39" s="75" t="s">
        <v>68</v>
      </c>
      <c r="D39" s="81">
        <v>25283.43</v>
      </c>
      <c r="E39" s="80"/>
      <c r="F39" s="114"/>
      <c r="G39" s="6"/>
    </row>
    <row r="40" spans="1:10">
      <c r="A40" s="73" t="s">
        <v>69</v>
      </c>
      <c r="B40" s="74"/>
      <c r="C40" s="75" t="s">
        <v>70</v>
      </c>
      <c r="D40" s="81">
        <v>602640.03</v>
      </c>
      <c r="E40" s="80"/>
      <c r="F40" s="114"/>
    </row>
    <row r="41" spans="1:10">
      <c r="A41" s="73" t="s">
        <v>71</v>
      </c>
      <c r="B41" s="74"/>
      <c r="C41" s="75" t="s">
        <v>72</v>
      </c>
      <c r="D41" s="81">
        <v>0</v>
      </c>
      <c r="E41" s="80"/>
      <c r="F41" s="113"/>
    </row>
    <row r="42" spans="1:10">
      <c r="A42" s="73" t="s">
        <v>73</v>
      </c>
      <c r="B42" s="74"/>
      <c r="C42" s="75" t="s">
        <v>74</v>
      </c>
      <c r="D42" s="81">
        <v>38701</v>
      </c>
      <c r="E42" s="80"/>
      <c r="F42" s="114"/>
    </row>
    <row r="43" spans="1:10">
      <c r="A43" s="73" t="s">
        <v>75</v>
      </c>
      <c r="B43" s="74"/>
      <c r="C43" s="75" t="s">
        <v>76</v>
      </c>
      <c r="D43" s="81">
        <v>4525</v>
      </c>
      <c r="E43" s="80"/>
      <c r="F43" s="25"/>
    </row>
    <row r="44" spans="1:10">
      <c r="A44" s="73" t="s">
        <v>77</v>
      </c>
      <c r="B44" s="74"/>
      <c r="C44" s="75" t="s">
        <v>78</v>
      </c>
      <c r="D44" s="81">
        <v>37</v>
      </c>
      <c r="E44" s="80"/>
      <c r="F44" s="25"/>
      <c r="J44" s="6"/>
    </row>
    <row r="45" spans="1:10">
      <c r="A45" s="73" t="s">
        <v>79</v>
      </c>
      <c r="B45" s="74"/>
      <c r="C45" s="75" t="s">
        <v>80</v>
      </c>
      <c r="D45" s="81">
        <v>117606.40000000001</v>
      </c>
      <c r="E45" s="80"/>
      <c r="F45" s="25"/>
    </row>
    <row r="46" spans="1:10">
      <c r="A46" s="73" t="s">
        <v>81</v>
      </c>
      <c r="B46" s="74"/>
      <c r="C46" s="75" t="s">
        <v>82</v>
      </c>
      <c r="D46" s="81">
        <v>141910.92000000001</v>
      </c>
      <c r="E46" s="80"/>
      <c r="F46" s="25"/>
    </row>
    <row r="47" spans="1:10">
      <c r="A47" s="73" t="s">
        <v>83</v>
      </c>
      <c r="B47" s="74"/>
      <c r="C47" s="75" t="s">
        <v>84</v>
      </c>
      <c r="D47" s="81">
        <v>13568.04</v>
      </c>
      <c r="E47" s="80"/>
      <c r="F47" s="25"/>
    </row>
    <row r="48" spans="1:10">
      <c r="A48" s="73" t="s">
        <v>85</v>
      </c>
      <c r="B48" s="74"/>
      <c r="C48" s="75" t="s">
        <v>86</v>
      </c>
      <c r="D48" s="81">
        <v>295703.94</v>
      </c>
      <c r="E48" s="80"/>
      <c r="F48" s="25"/>
    </row>
    <row r="49" spans="1:6">
      <c r="A49" s="73" t="s">
        <v>87</v>
      </c>
      <c r="B49" s="74"/>
      <c r="C49" s="75" t="s">
        <v>88</v>
      </c>
      <c r="D49" s="81">
        <v>5155.7</v>
      </c>
      <c r="E49" s="80"/>
      <c r="F49" s="25"/>
    </row>
    <row r="50" spans="1:6">
      <c r="A50" s="73" t="s">
        <v>89</v>
      </c>
      <c r="B50" s="74"/>
      <c r="C50" s="75" t="s">
        <v>90</v>
      </c>
      <c r="D50" s="81">
        <v>33904.300000000003</v>
      </c>
      <c r="E50" s="80"/>
      <c r="F50" s="25"/>
    </row>
    <row r="51" spans="1:6">
      <c r="A51" s="73" t="s">
        <v>91</v>
      </c>
      <c r="B51" s="74"/>
      <c r="C51" s="75" t="s">
        <v>92</v>
      </c>
      <c r="D51" s="81">
        <v>112007.29000000001</v>
      </c>
      <c r="E51" s="80"/>
      <c r="F51" s="25"/>
    </row>
    <row r="52" spans="1:6">
      <c r="A52" s="73" t="s">
        <v>93</v>
      </c>
      <c r="B52" s="74"/>
      <c r="C52" s="75" t="s">
        <v>94</v>
      </c>
      <c r="D52" s="81">
        <v>5</v>
      </c>
      <c r="E52" s="80"/>
      <c r="F52" s="25"/>
    </row>
    <row r="53" spans="1:6">
      <c r="A53" s="73" t="s">
        <v>95</v>
      </c>
      <c r="B53" s="74"/>
      <c r="C53" s="75" t="s">
        <v>96</v>
      </c>
      <c r="D53" s="81">
        <v>0</v>
      </c>
      <c r="E53" s="80"/>
      <c r="F53" s="25"/>
    </row>
    <row r="54" spans="1:6">
      <c r="A54" s="73" t="s">
        <v>97</v>
      </c>
      <c r="B54" s="74"/>
      <c r="C54" s="75" t="s">
        <v>98</v>
      </c>
      <c r="D54" s="81">
        <v>3600</v>
      </c>
      <c r="E54" s="80"/>
      <c r="F54" s="25"/>
    </row>
    <row r="55" spans="1:6">
      <c r="A55" s="73" t="s">
        <v>99</v>
      </c>
      <c r="B55" s="74"/>
      <c r="C55" s="75" t="s">
        <v>100</v>
      </c>
      <c r="D55" s="81">
        <v>0</v>
      </c>
      <c r="E55" s="80"/>
      <c r="F55" s="25"/>
    </row>
    <row r="56" spans="1:6">
      <c r="A56" s="73" t="s">
        <v>101</v>
      </c>
      <c r="B56" s="74"/>
      <c r="C56" s="75" t="s">
        <v>102</v>
      </c>
      <c r="D56" s="81">
        <v>0</v>
      </c>
      <c r="E56" s="80"/>
      <c r="F56" s="25"/>
    </row>
    <row r="57" spans="1:6">
      <c r="A57" s="73" t="s">
        <v>103</v>
      </c>
      <c r="B57" s="74"/>
      <c r="C57" s="75" t="s">
        <v>104</v>
      </c>
      <c r="D57" s="81">
        <v>0</v>
      </c>
      <c r="E57" s="80"/>
      <c r="F57" s="25"/>
    </row>
    <row r="58" spans="1:6">
      <c r="A58" s="73" t="s">
        <v>105</v>
      </c>
      <c r="B58" s="74"/>
      <c r="C58" s="75" t="s">
        <v>106</v>
      </c>
      <c r="D58" s="81">
        <v>0</v>
      </c>
      <c r="E58" s="80"/>
      <c r="F58" s="25"/>
    </row>
    <row r="59" spans="1:6">
      <c r="A59" s="73" t="s">
        <v>107</v>
      </c>
      <c r="B59" s="74"/>
      <c r="C59" s="75" t="s">
        <v>108</v>
      </c>
      <c r="D59" s="81">
        <v>0</v>
      </c>
      <c r="E59" s="80"/>
      <c r="F59" s="25"/>
    </row>
    <row r="60" spans="1:6">
      <c r="A60" s="73" t="s">
        <v>109</v>
      </c>
      <c r="B60" s="74"/>
      <c r="C60" s="75" t="s">
        <v>110</v>
      </c>
      <c r="D60" s="81">
        <v>0</v>
      </c>
      <c r="E60" s="80"/>
      <c r="F60" s="25"/>
    </row>
    <row r="61" spans="1:6" ht="13.5" thickBot="1">
      <c r="A61" s="73" t="s">
        <v>111</v>
      </c>
      <c r="B61" s="74"/>
      <c r="C61" s="75" t="s">
        <v>112</v>
      </c>
      <c r="D61" s="81">
        <v>-1271026.6000000001</v>
      </c>
      <c r="E61" s="80"/>
      <c r="F61" s="25"/>
    </row>
    <row r="62" spans="1:6" ht="13.5" thickBot="1">
      <c r="A62" s="13" t="s">
        <v>113</v>
      </c>
      <c r="B62" s="14"/>
      <c r="C62" s="15"/>
      <c r="D62" s="16">
        <v>209755.93000000017</v>
      </c>
      <c r="E62" s="80"/>
    </row>
    <row r="63" spans="1:6" ht="13.5" thickBot="1">
      <c r="A63" s="13" t="s">
        <v>114</v>
      </c>
      <c r="B63" s="14"/>
      <c r="C63" s="15"/>
      <c r="D63" s="16">
        <v>2458060.7400000002</v>
      </c>
      <c r="E63" s="26"/>
    </row>
    <row r="64" spans="1:6">
      <c r="A64" s="6"/>
      <c r="B64" s="6"/>
      <c r="C64" s="27"/>
      <c r="D64" s="28"/>
      <c r="E64" s="28"/>
    </row>
    <row r="65" spans="1:5">
      <c r="A65" s="128"/>
      <c r="B65" s="116" t="s">
        <v>165</v>
      </c>
      <c r="C65" s="128"/>
      <c r="D65" s="128"/>
      <c r="E65" s="29"/>
    </row>
    <row r="66" spans="1:5" ht="13.5" thickBot="1">
      <c r="A66" s="129"/>
      <c r="B66" s="117" t="s">
        <v>173</v>
      </c>
      <c r="C66" s="130"/>
      <c r="D66" s="131"/>
      <c r="E66" s="29"/>
    </row>
    <row r="67" spans="1:5">
      <c r="A67" s="82" t="s">
        <v>115</v>
      </c>
      <c r="B67" s="10"/>
      <c r="C67" s="30"/>
      <c r="D67" s="83"/>
      <c r="E67" s="28"/>
    </row>
    <row r="68" spans="1:5" ht="6.75" customHeight="1">
      <c r="A68" s="84"/>
      <c r="B68" s="22"/>
      <c r="C68" s="30"/>
      <c r="D68" s="85"/>
      <c r="E68" s="28"/>
    </row>
    <row r="69" spans="1:5" ht="13.5" thickBot="1">
      <c r="A69" s="82" t="s">
        <v>116</v>
      </c>
      <c r="B69" s="22"/>
      <c r="C69" s="30" t="s">
        <v>117</v>
      </c>
      <c r="D69" s="83" t="s">
        <v>118</v>
      </c>
      <c r="E69" s="28"/>
    </row>
    <row r="70" spans="1:5">
      <c r="A70" s="31" t="s">
        <v>119</v>
      </c>
      <c r="B70" s="32" t="s">
        <v>120</v>
      </c>
      <c r="C70" s="65" t="s">
        <v>140</v>
      </c>
      <c r="D70" s="66">
        <v>918431.92</v>
      </c>
      <c r="E70" s="28"/>
    </row>
    <row r="71" spans="1:5">
      <c r="A71" s="86" t="s">
        <v>119</v>
      </c>
      <c r="B71" s="87" t="s">
        <v>121</v>
      </c>
      <c r="C71" s="88" t="s">
        <v>12</v>
      </c>
      <c r="D71" s="89">
        <v>596097.4</v>
      </c>
      <c r="E71" s="28"/>
    </row>
    <row r="72" spans="1:5">
      <c r="A72" s="86" t="s">
        <v>119</v>
      </c>
      <c r="B72" s="87" t="s">
        <v>122</v>
      </c>
      <c r="C72" s="88">
        <v>40130</v>
      </c>
      <c r="D72" s="89">
        <v>100400.34</v>
      </c>
      <c r="E72" s="28"/>
    </row>
    <row r="73" spans="1:5">
      <c r="A73" s="86" t="s">
        <v>119</v>
      </c>
      <c r="B73" s="87" t="s">
        <v>141</v>
      </c>
      <c r="C73" s="88" t="s">
        <v>16</v>
      </c>
      <c r="D73" s="89">
        <v>39734.400000000001</v>
      </c>
      <c r="E73" s="28"/>
    </row>
    <row r="74" spans="1:5">
      <c r="A74" s="86" t="s">
        <v>119</v>
      </c>
      <c r="B74" s="87" t="s">
        <v>124</v>
      </c>
      <c r="C74" s="88">
        <v>40160</v>
      </c>
      <c r="D74" s="89">
        <v>0</v>
      </c>
      <c r="E74" s="28"/>
    </row>
    <row r="75" spans="1:5">
      <c r="A75" s="86" t="s">
        <v>119</v>
      </c>
      <c r="B75" s="87" t="s">
        <v>125</v>
      </c>
      <c r="C75" s="88">
        <v>40180</v>
      </c>
      <c r="D75" s="89">
        <v>0</v>
      </c>
      <c r="E75" s="28"/>
    </row>
    <row r="76" spans="1:5">
      <c r="A76" s="86" t="s">
        <v>119</v>
      </c>
      <c r="B76" s="87" t="s">
        <v>126</v>
      </c>
      <c r="C76" s="88">
        <v>40190</v>
      </c>
      <c r="D76" s="89">
        <v>0</v>
      </c>
      <c r="E76" s="28"/>
    </row>
    <row r="77" spans="1:5">
      <c r="A77" s="86" t="s">
        <v>127</v>
      </c>
      <c r="B77" s="87" t="s">
        <v>120</v>
      </c>
      <c r="C77" s="88" t="s">
        <v>142</v>
      </c>
      <c r="D77" s="89">
        <v>340602.55</v>
      </c>
      <c r="E77" s="28"/>
    </row>
    <row r="78" spans="1:5">
      <c r="A78" s="86" t="s">
        <v>127</v>
      </c>
      <c r="B78" s="87" t="s">
        <v>121</v>
      </c>
      <c r="C78" s="88" t="s">
        <v>29</v>
      </c>
      <c r="D78" s="89">
        <v>229953.58</v>
      </c>
      <c r="E78" s="28"/>
    </row>
    <row r="79" spans="1:5">
      <c r="A79" s="86" t="s">
        <v>127</v>
      </c>
      <c r="B79" s="87" t="s">
        <v>122</v>
      </c>
      <c r="C79" s="88">
        <v>40330</v>
      </c>
      <c r="D79" s="89">
        <v>2721.56</v>
      </c>
      <c r="E79" s="28"/>
    </row>
    <row r="80" spans="1:5">
      <c r="A80" s="86" t="s">
        <v>127</v>
      </c>
      <c r="B80" s="87" t="s">
        <v>141</v>
      </c>
      <c r="C80" s="88" t="s">
        <v>33</v>
      </c>
      <c r="D80" s="89">
        <v>20363.060000000001</v>
      </c>
      <c r="E80" s="28"/>
    </row>
    <row r="81" spans="1:5">
      <c r="A81" s="86" t="s">
        <v>127</v>
      </c>
      <c r="B81" s="90" t="s">
        <v>124</v>
      </c>
      <c r="C81" s="88">
        <v>40360</v>
      </c>
      <c r="D81" s="89">
        <v>0</v>
      </c>
      <c r="E81" s="28"/>
    </row>
    <row r="82" spans="1:5">
      <c r="A82" s="86" t="s">
        <v>127</v>
      </c>
      <c r="B82" s="90" t="s">
        <v>125</v>
      </c>
      <c r="C82" s="88">
        <v>40380</v>
      </c>
      <c r="D82" s="89">
        <v>0</v>
      </c>
      <c r="E82" s="28"/>
    </row>
    <row r="83" spans="1:5" ht="13.5" thickBot="1">
      <c r="A83" s="86" t="s">
        <v>127</v>
      </c>
      <c r="B83" s="90" t="s">
        <v>126</v>
      </c>
      <c r="C83" s="88">
        <v>40390</v>
      </c>
      <c r="D83" s="89">
        <v>0</v>
      </c>
      <c r="E83" s="28"/>
    </row>
    <row r="84" spans="1:5" ht="13.5" thickBot="1">
      <c r="A84" s="13" t="s">
        <v>128</v>
      </c>
      <c r="B84" s="14"/>
      <c r="C84" s="15"/>
      <c r="D84" s="16">
        <v>2248304.81</v>
      </c>
      <c r="E84" s="28"/>
    </row>
    <row r="85" spans="1:5">
      <c r="A85" s="91"/>
      <c r="B85" s="33"/>
      <c r="C85" s="34"/>
      <c r="D85" s="92"/>
      <c r="E85" s="28"/>
    </row>
    <row r="86" spans="1:5" ht="13.5" thickBot="1">
      <c r="A86" s="93" t="s">
        <v>129</v>
      </c>
      <c r="B86" s="33"/>
      <c r="C86" s="34"/>
      <c r="D86" s="92"/>
      <c r="E86" s="28"/>
    </row>
    <row r="87" spans="1:5">
      <c r="A87" s="94" t="s">
        <v>119</v>
      </c>
      <c r="B87" s="95" t="s">
        <v>120</v>
      </c>
      <c r="C87" s="65" t="s">
        <v>140</v>
      </c>
      <c r="D87" s="89">
        <v>0</v>
      </c>
      <c r="E87" s="28"/>
    </row>
    <row r="88" spans="1:5" ht="13.5" thickBot="1">
      <c r="A88" s="96" t="s">
        <v>127</v>
      </c>
      <c r="B88" s="97" t="s">
        <v>120</v>
      </c>
      <c r="C88" s="88" t="s">
        <v>142</v>
      </c>
      <c r="D88" s="98">
        <v>0</v>
      </c>
      <c r="E88" s="28"/>
    </row>
    <row r="89" spans="1:5" ht="13.5" thickBot="1">
      <c r="A89" s="13" t="s">
        <v>130</v>
      </c>
      <c r="B89" s="14"/>
      <c r="C89" s="15"/>
      <c r="D89" s="16">
        <v>0</v>
      </c>
      <c r="E89" s="28"/>
    </row>
    <row r="90" spans="1:5" ht="13.5" thickBot="1">
      <c r="A90" s="84"/>
      <c r="B90" s="33"/>
      <c r="C90" s="34"/>
      <c r="D90" s="92"/>
      <c r="E90" s="28"/>
    </row>
    <row r="91" spans="1:5" ht="13.5" thickBot="1">
      <c r="A91" s="13" t="s">
        <v>131</v>
      </c>
      <c r="B91" s="14"/>
      <c r="C91" s="15"/>
      <c r="D91" s="16">
        <v>2248304.81</v>
      </c>
      <c r="E91" s="28"/>
    </row>
    <row r="92" spans="1:5" ht="13.5" thickBot="1">
      <c r="A92" s="35"/>
      <c r="B92" s="35"/>
      <c r="C92" s="36"/>
      <c r="D92" s="37"/>
      <c r="E92" s="29"/>
    </row>
    <row r="93" spans="1:5" ht="13.5" thickBot="1">
      <c r="A93" s="38" t="s">
        <v>132</v>
      </c>
      <c r="B93" s="39"/>
      <c r="C93" s="40"/>
      <c r="D93" s="41"/>
      <c r="E93" s="28"/>
    </row>
    <row r="94" spans="1:5">
      <c r="A94" s="42" t="s">
        <v>119</v>
      </c>
      <c r="B94" s="43"/>
      <c r="C94" s="44"/>
      <c r="D94" s="45">
        <v>1654664.06</v>
      </c>
      <c r="E94" s="28"/>
    </row>
    <row r="95" spans="1:5">
      <c r="A95" s="99"/>
      <c r="B95" s="33"/>
      <c r="C95" s="100"/>
      <c r="D95" s="101"/>
      <c r="E95" s="28"/>
    </row>
    <row r="96" spans="1:5">
      <c r="A96" s="102" t="s">
        <v>127</v>
      </c>
      <c r="B96" s="103"/>
      <c r="C96" s="104"/>
      <c r="D96" s="105">
        <v>593640.75000000012</v>
      </c>
      <c r="E96" s="28"/>
    </row>
    <row r="97" spans="1:256" ht="13.5" thickBot="1">
      <c r="A97" s="46"/>
      <c r="B97" s="33"/>
      <c r="C97" s="100"/>
      <c r="D97" s="101"/>
      <c r="E97" s="28"/>
    </row>
    <row r="98" spans="1:256" ht="13.5" thickBot="1">
      <c r="A98" s="47" t="s">
        <v>3</v>
      </c>
      <c r="B98" s="48"/>
      <c r="C98" s="49"/>
      <c r="D98" s="50">
        <v>2248304.81</v>
      </c>
      <c r="E98" s="28"/>
    </row>
    <row r="99" spans="1:256">
      <c r="A99" s="106"/>
      <c r="B99" s="43"/>
      <c r="C99" s="36"/>
      <c r="D99" s="51"/>
      <c r="E99" s="28"/>
    </row>
    <row r="100" spans="1:256">
      <c r="A100" s="107" t="s">
        <v>133</v>
      </c>
      <c r="B100" s="52"/>
      <c r="C100" s="53"/>
      <c r="D100" s="108">
        <v>112007.29000000001</v>
      </c>
      <c r="E100" s="28"/>
    </row>
    <row r="101" spans="1:256" ht="13.5" thickBot="1">
      <c r="A101" s="106"/>
      <c r="B101" s="54"/>
      <c r="C101" s="36"/>
      <c r="D101" s="101"/>
      <c r="E101" s="28"/>
    </row>
    <row r="102" spans="1:256" ht="13.5" thickBot="1">
      <c r="A102" s="13" t="s">
        <v>134</v>
      </c>
      <c r="B102" s="14"/>
      <c r="C102" s="15"/>
      <c r="D102" s="16">
        <v>2360312.1</v>
      </c>
      <c r="E102" s="28"/>
    </row>
    <row r="104" spans="1:256">
      <c r="A104" s="55" t="s">
        <v>135</v>
      </c>
      <c r="B104" s="6"/>
      <c r="C104" s="27"/>
      <c r="D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0.75" customHeight="1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82" spans="3:16">
      <c r="C182" s="1"/>
      <c r="G182" s="6"/>
      <c r="H182" s="6"/>
      <c r="I182" s="6"/>
      <c r="J182" s="6"/>
      <c r="K182" s="6"/>
      <c r="L182" s="6"/>
      <c r="M182" s="6"/>
      <c r="N182" s="6"/>
      <c r="O182" s="6"/>
      <c r="P182" s="57"/>
    </row>
    <row r="183" spans="3:16">
      <c r="C183" s="1"/>
    </row>
    <row r="202" spans="1:6">
      <c r="A202" s="58"/>
      <c r="B202" s="59"/>
      <c r="C202" s="60"/>
      <c r="D202" s="59"/>
      <c r="E202" s="59"/>
      <c r="F202" s="61"/>
    </row>
    <row r="227" spans="1:6">
      <c r="A227" s="6"/>
      <c r="B227" s="6"/>
      <c r="C227" s="27"/>
      <c r="D227" s="6"/>
      <c r="E227" s="6"/>
      <c r="F227" s="6"/>
    </row>
    <row r="228" spans="1:6">
      <c r="A228" s="109"/>
      <c r="B228" s="110"/>
      <c r="C228" s="111"/>
      <c r="D228" s="110"/>
      <c r="E228" s="110"/>
      <c r="F228" s="112"/>
    </row>
    <row r="229" spans="1:6">
      <c r="A229" s="6"/>
      <c r="B229" s="6"/>
      <c r="C229" s="27"/>
      <c r="D229" s="6"/>
      <c r="E229" s="6"/>
      <c r="F229" s="6"/>
    </row>
    <row r="244" spans="1:6">
      <c r="A244" s="6"/>
      <c r="B244" s="6"/>
      <c r="C244" s="27"/>
      <c r="D244" s="6"/>
      <c r="E244" s="6"/>
      <c r="F244" s="6"/>
    </row>
    <row r="245" spans="1:6">
      <c r="A245" s="109"/>
      <c r="B245" s="110"/>
      <c r="C245" s="111"/>
      <c r="D245" s="110"/>
      <c r="E245" s="110"/>
      <c r="F245" s="112"/>
    </row>
    <row r="246" spans="1:6">
      <c r="A246" s="6"/>
      <c r="B246" s="6"/>
      <c r="C246" s="27"/>
      <c r="D246" s="6"/>
      <c r="E246" s="6"/>
      <c r="F246" s="6"/>
    </row>
    <row r="293" spans="1:6">
      <c r="A293" s="6"/>
      <c r="B293" s="6"/>
      <c r="C293" s="27"/>
      <c r="D293" s="6"/>
      <c r="E293" s="6"/>
      <c r="F293" s="6"/>
    </row>
    <row r="294" spans="1:6">
      <c r="A294" s="109"/>
      <c r="B294" s="110"/>
      <c r="C294" s="111"/>
      <c r="D294" s="110"/>
      <c r="E294" s="110"/>
      <c r="F294" s="112"/>
    </row>
    <row r="295" spans="1:6">
      <c r="A295" s="6"/>
      <c r="B295" s="6"/>
      <c r="C295" s="27"/>
      <c r="D295" s="6"/>
      <c r="E295" s="6"/>
      <c r="F295" s="6"/>
    </row>
    <row r="305" spans="1:6">
      <c r="A305" s="6"/>
      <c r="B305" s="6"/>
      <c r="C305" s="27"/>
      <c r="D305" s="6"/>
      <c r="E305" s="6"/>
      <c r="F305" s="6"/>
    </row>
    <row r="306" spans="1:6">
      <c r="A306" s="109"/>
      <c r="B306" s="110"/>
      <c r="C306" s="111"/>
      <c r="D306" s="110"/>
      <c r="E306" s="110"/>
      <c r="F306" s="112"/>
    </row>
    <row r="307" spans="1:6">
      <c r="A307" s="6"/>
      <c r="B307" s="6"/>
      <c r="C307" s="27"/>
      <c r="D307" s="6"/>
      <c r="E307" s="6"/>
      <c r="F307" s="6"/>
    </row>
    <row r="319" spans="1:6">
      <c r="A319" s="6"/>
      <c r="B319" s="6"/>
      <c r="C319" s="27"/>
      <c r="D319" s="6"/>
      <c r="E319" s="6"/>
      <c r="F319" s="6"/>
    </row>
    <row r="320" spans="1:6">
      <c r="A320" s="109"/>
      <c r="B320" s="110"/>
      <c r="C320" s="111"/>
      <c r="D320" s="110"/>
      <c r="E320" s="110"/>
      <c r="F320" s="112"/>
    </row>
    <row r="321" spans="1:6">
      <c r="A321" s="62"/>
      <c r="B321" s="6"/>
      <c r="C321" s="27"/>
      <c r="D321" s="6"/>
      <c r="E321" s="6"/>
      <c r="F321" s="57"/>
    </row>
    <row r="322" spans="1:6">
      <c r="A322" s="62"/>
      <c r="B322" s="6"/>
      <c r="C322" s="27"/>
      <c r="D322" s="6"/>
      <c r="E322" s="6"/>
      <c r="F322" s="57"/>
    </row>
    <row r="323" spans="1:6">
      <c r="A323" s="58"/>
      <c r="B323" s="59"/>
      <c r="C323" s="60"/>
      <c r="D323" s="59"/>
      <c r="E323" s="59"/>
      <c r="F323" s="61"/>
    </row>
    <row r="324" spans="1:6">
      <c r="A324" s="6"/>
      <c r="B324" s="6"/>
      <c r="C324" s="27"/>
      <c r="D324" s="6"/>
      <c r="E324" s="6"/>
      <c r="F324" s="6"/>
    </row>
    <row r="325" spans="1:6">
      <c r="A325" s="62"/>
      <c r="B325" s="6"/>
      <c r="C325" s="27"/>
      <c r="D325" s="6"/>
      <c r="E325" s="6"/>
      <c r="F325" s="57"/>
    </row>
    <row r="332" spans="1:6">
      <c r="A332" s="6"/>
      <c r="B332" s="6"/>
      <c r="C332" s="27"/>
      <c r="D332" s="6"/>
      <c r="E332" s="6"/>
      <c r="F332" s="6"/>
    </row>
    <row r="333" spans="1:6">
      <c r="A333" s="109"/>
      <c r="B333" s="110"/>
      <c r="C333" s="111"/>
      <c r="D333" s="110"/>
      <c r="E333" s="110"/>
      <c r="F333" s="112"/>
    </row>
    <row r="334" spans="1:6">
      <c r="A334" s="6"/>
      <c r="B334" s="6"/>
      <c r="C334" s="27"/>
      <c r="D334" s="6"/>
      <c r="E334" s="6"/>
      <c r="F334" s="6"/>
    </row>
    <row r="359" spans="1:6">
      <c r="A359" s="58"/>
      <c r="B359" s="59"/>
      <c r="C359" s="60"/>
      <c r="D359" s="59"/>
      <c r="E359" s="59"/>
      <c r="F359" s="61"/>
    </row>
    <row r="413" spans="1:6">
      <c r="A413" s="6"/>
      <c r="B413" s="6"/>
      <c r="C413" s="27"/>
      <c r="D413" s="6"/>
      <c r="E413" s="6"/>
      <c r="F413" s="6"/>
    </row>
    <row r="414" spans="1:6">
      <c r="A414" s="109"/>
      <c r="B414" s="110"/>
      <c r="C414" s="111"/>
      <c r="D414" s="110"/>
      <c r="E414" s="110"/>
      <c r="F414" s="112"/>
    </row>
    <row r="415" spans="1:6">
      <c r="A415" s="6"/>
      <c r="B415" s="6"/>
      <c r="C415" s="27"/>
      <c r="D415" s="6"/>
      <c r="E415" s="6"/>
      <c r="F415" s="6"/>
    </row>
    <row r="478" spans="1:6">
      <c r="A478" s="6"/>
      <c r="B478" s="6"/>
      <c r="C478" s="27"/>
      <c r="D478" s="6"/>
      <c r="E478" s="6"/>
      <c r="F478" s="6"/>
    </row>
    <row r="479" spans="1:6">
      <c r="A479" s="109"/>
      <c r="B479" s="110"/>
      <c r="C479" s="111"/>
      <c r="D479" s="110"/>
      <c r="E479" s="110"/>
      <c r="F479" s="112"/>
    </row>
    <row r="480" spans="1:6">
      <c r="A480" s="6"/>
      <c r="B480" s="6"/>
      <c r="C480" s="27"/>
      <c r="D480" s="6"/>
      <c r="E480" s="6"/>
      <c r="F480" s="6"/>
    </row>
    <row r="481" spans="3:3">
      <c r="C481" s="1"/>
    </row>
  </sheetData>
  <printOptions horizontalCentered="1"/>
  <pageMargins left="0.7" right="0.7" top="0.75" bottom="0.75" header="0.5" footer="0.5"/>
  <pageSetup scale="75" fitToHeight="2" orientation="portrait" r:id="rId1"/>
  <headerFooter>
    <oddHeader>&amp;L&amp;"Arial,Regular"&amp;8&amp;F&amp;R&amp;"Arial,Regular"&amp;8&amp;A</oddHeader>
    <oddFooter>&amp;L&amp;"Arial,Regular"&amp;8&amp;D&amp;R&amp;"Arial,Regular"&amp;8&amp;P of &amp;N</oddFooter>
  </headerFooter>
  <rowBreaks count="1" manualBreakCount="1">
    <brk id="64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11" ma:contentTypeDescription="Create a new document." ma:contentTypeScope="" ma:versionID="8ac39b71cf849cef1aff796064444dde">
  <xsd:schema xmlns:xsd="http://www.w3.org/2001/XMLSchema" xmlns:xs="http://www.w3.org/2001/XMLSchema" xmlns:p="http://schemas.microsoft.com/office/2006/metadata/properties" xmlns:ns2="ee822479-6e51-4d14-b6b0-2c589e913e66" xmlns:ns3="2c7317a0-2a0a-4464-9f4b-630f7a7e8d0f" targetNamespace="http://schemas.microsoft.com/office/2006/metadata/properties" ma:root="true" ma:fieldsID="2954b43a52796bbd699fcc6a232e7bd4" ns2:_="" ns3:_="">
    <xsd:import namespace="ee822479-6e51-4d14-b6b0-2c589e913e66"/>
    <xsd:import namespace="2c7317a0-2a0a-4464-9f4b-630f7a7e8d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7317a0-2a0a-4464-9f4b-630f7a7e8d0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C29070-26D0-4540-95D2-AA45B91105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2c7317a0-2a0a-4464-9f4b-630f7a7e8d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51E562-1CA8-4E3D-8700-6D8FF274F3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75253-BBFA-497C-9053-5CDB22FDADD6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2c7317a0-2a0a-4464-9f4b-630f7a7e8d0f"/>
    <ds:schemaRef ds:uri="ee822479-6e51-4d14-b6b0-2c589e913e6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27</vt:i4>
      </vt:variant>
    </vt:vector>
  </HeadingPairs>
  <TitlesOfParts>
    <vt:vector size="56" baseType="lpstr">
      <vt:lpstr>FCS</vt:lpstr>
      <vt:lpstr>EASTERNFL</vt:lpstr>
      <vt:lpstr>BROWARD</vt:lpstr>
      <vt:lpstr>CENTRALFL</vt:lpstr>
      <vt:lpstr>CHIPOLA</vt:lpstr>
      <vt:lpstr>DAYTONA</vt:lpstr>
      <vt:lpstr>FLORIDASW</vt:lpstr>
      <vt:lpstr>FSCJ</vt:lpstr>
      <vt:lpstr>FLKEYS</vt:lpstr>
      <vt:lpstr>GULFCOAST</vt:lpstr>
      <vt:lpstr>HILLSBOROUGH</vt:lpstr>
      <vt:lpstr>INDIANRIVER</vt:lpstr>
      <vt:lpstr>GATEWAY</vt:lpstr>
      <vt:lpstr>LAKESUMTER</vt:lpstr>
      <vt:lpstr>SCFMANATEE</vt:lpstr>
      <vt:lpstr>MIAMIDADE</vt:lpstr>
      <vt:lpstr>NORTHFL</vt:lpstr>
      <vt:lpstr>NORTHWESTFL</vt:lpstr>
      <vt:lpstr>PALMBEACH</vt:lpstr>
      <vt:lpstr>PASCOHERNANDO</vt:lpstr>
      <vt:lpstr>PENSACOLA</vt:lpstr>
      <vt:lpstr>POLK</vt:lpstr>
      <vt:lpstr>STJOHNS</vt:lpstr>
      <vt:lpstr>STPETE</vt:lpstr>
      <vt:lpstr>SANTAFE</vt:lpstr>
      <vt:lpstr>SEMINOLE</vt:lpstr>
      <vt:lpstr>SOUTHFL</vt:lpstr>
      <vt:lpstr>TALLAHASSEE</vt:lpstr>
      <vt:lpstr>VALENCIA</vt:lpstr>
      <vt:lpstr>BROWARD!Print_Area</vt:lpstr>
      <vt:lpstr>CENTRALFL!Print_Area</vt:lpstr>
      <vt:lpstr>CHIPOLA!Print_Area</vt:lpstr>
      <vt:lpstr>DAYTONA!Print_Area</vt:lpstr>
      <vt:lpstr>FCS!Print_Area</vt:lpstr>
      <vt:lpstr>FLKEYS!Print_Area</vt:lpstr>
      <vt:lpstr>FLORIDASW!Print_Area</vt:lpstr>
      <vt:lpstr>FSCJ!Print_Area</vt:lpstr>
      <vt:lpstr>GATEWAY!Print_Area</vt:lpstr>
      <vt:lpstr>GULFCOAST!Print_Area</vt:lpstr>
      <vt:lpstr>HILLSBOROUGH!Print_Area</vt:lpstr>
      <vt:lpstr>INDIANRIVER!Print_Area</vt:lpstr>
      <vt:lpstr>LAKESUMTER!Print_Area</vt:lpstr>
      <vt:lpstr>MIAMIDADE!Print_Area</vt:lpstr>
      <vt:lpstr>NORTHFL!Print_Area</vt:lpstr>
      <vt:lpstr>NORTHWESTFL!Print_Area</vt:lpstr>
      <vt:lpstr>PALMBEACH!Print_Area</vt:lpstr>
      <vt:lpstr>PASCOHERNANDO!Print_Area</vt:lpstr>
      <vt:lpstr>PENSACOLA!Print_Area</vt:lpstr>
      <vt:lpstr>POLK!Print_Area</vt:lpstr>
      <vt:lpstr>SANTAFE!Print_Area</vt:lpstr>
      <vt:lpstr>SCFMANATEE!Print_Area</vt:lpstr>
      <vt:lpstr>SEMINOLE!Print_Area</vt:lpstr>
      <vt:lpstr>SOUTHFL!Print_Area</vt:lpstr>
      <vt:lpstr>STJOHNS!Print_Area</vt:lpstr>
      <vt:lpstr>STPETE!Print_Area</vt:lpstr>
      <vt:lpstr>VALENCIA!Print_Area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Dickens, Jamaal</dc:creator>
  <cp:lastModifiedBy>Sisley, Dottie</cp:lastModifiedBy>
  <cp:revision/>
  <cp:lastPrinted>2021-09-15T20:41:28Z</cp:lastPrinted>
  <dcterms:created xsi:type="dcterms:W3CDTF">2014-11-25T21:05:56Z</dcterms:created>
  <dcterms:modified xsi:type="dcterms:W3CDTF">2022-11-08T14:41:11Z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</Properties>
</file>